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32" windowWidth="22980" windowHeight="9204"/>
  </bookViews>
  <sheets>
    <sheet name="List1" sheetId="1" r:id="rId1"/>
    <sheet name="List2" sheetId="2" r:id="rId2"/>
    <sheet name="List3" sheetId="3" r:id="rId3"/>
  </sheets>
  <definedNames>
    <definedName name="_xlnm.Print_Area" localSheetId="0">List1!$B$1:$H$37</definedName>
  </definedNames>
  <calcPr calcId="145621"/>
</workbook>
</file>

<file path=xl/calcChain.xml><?xml version="1.0" encoding="utf-8"?>
<calcChain xmlns="http://schemas.openxmlformats.org/spreadsheetml/2006/main">
  <c r="I20" i="1" l="1"/>
  <c r="G17" i="1"/>
  <c r="G18" i="1"/>
  <c r="G16" i="1"/>
  <c r="I12" i="1"/>
  <c r="G12" i="1"/>
  <c r="E13" i="1"/>
  <c r="G13" i="1" s="1"/>
  <c r="D36" i="1"/>
  <c r="D35" i="1"/>
  <c r="D28" i="1" l="1"/>
  <c r="D13" i="1"/>
</calcChain>
</file>

<file path=xl/sharedStrings.xml><?xml version="1.0" encoding="utf-8"?>
<sst xmlns="http://schemas.openxmlformats.org/spreadsheetml/2006/main" count="40" uniqueCount="36">
  <si>
    <t>ÚŘAD PRÁCE ČESKÉ REPUBLIKY</t>
  </si>
  <si>
    <r>
      <t xml:space="preserve">ZÁVAZNÉ UKAZATELE STÁTNÍHO ROZPOČTU NA ROK 2016 </t>
    </r>
    <r>
      <rPr>
        <b/>
        <sz val="12"/>
        <rFont val="Arial CE"/>
        <charset val="238"/>
      </rPr>
      <t>(v Kč)</t>
    </r>
  </si>
  <si>
    <t>upravený   rozpočet</t>
  </si>
  <si>
    <t>povolení překročit rozpočet o nároky z nespotřebovaných výdajů</t>
  </si>
  <si>
    <t>povolení překročit rozpočet                         o mimorozpočtové zdroje</t>
  </si>
  <si>
    <t>vázání rozpočtu</t>
  </si>
  <si>
    <t>konečný rozpočet</t>
  </si>
  <si>
    <t>rozpočtu</t>
  </si>
  <si>
    <t>k 30.6.2016</t>
  </si>
  <si>
    <t>Souhrnné ukazatele</t>
  </si>
  <si>
    <r>
      <t>Příjmy celkem</t>
    </r>
    <r>
      <rPr>
        <sz val="10"/>
        <rFont val="Arial CE"/>
        <family val="2"/>
        <charset val="238"/>
      </rPr>
      <t xml:space="preserve"> (</t>
    </r>
    <r>
      <rPr>
        <sz val="10"/>
        <rFont val="Arial CE"/>
        <family val="2"/>
        <charset val="238"/>
      </rPr>
      <t>součet specifických ukazatelů)</t>
    </r>
  </si>
  <si>
    <r>
      <t xml:space="preserve">Výdaje celkem </t>
    </r>
    <r>
      <rPr>
        <sz val="10"/>
        <rFont val="Arial CE"/>
        <family val="2"/>
        <charset val="238"/>
      </rPr>
      <t>(součet specifických ukazatelů)</t>
    </r>
  </si>
  <si>
    <t>Specifické ukazatele - příjmy</t>
  </si>
  <si>
    <t xml:space="preserve">Daňové příjmy </t>
  </si>
  <si>
    <t>Nedaňové příjmy, kapitálové příjmy a přijaté transfery celkem</t>
  </si>
  <si>
    <t>v tom: příjmy z rozpočtu Evropské unie bez společné zemědělské politiky celkem</t>
  </si>
  <si>
    <t xml:space="preserve">             ostatní nedaňové příjmy, kapitálové příjmy a přijaté transfery celkem </t>
  </si>
  <si>
    <t>Specifické ukazatele - výdaje</t>
  </si>
  <si>
    <t>Dávky státní sociální podpory a pěstounské péče</t>
  </si>
  <si>
    <t>Dávky pomoci v hmotné nouzi</t>
  </si>
  <si>
    <t>Dávky osobám se zdravotním postižením</t>
  </si>
  <si>
    <t>Podpory v nezaměstnanosti</t>
  </si>
  <si>
    <t>Příspěvek na péči podle zákona o sociálních službách</t>
  </si>
  <si>
    <t>Aktivní politika zaměstnanosti celkem</t>
  </si>
  <si>
    <t>Výdaje spojené s realizací zákona č. 118/2000 Sb.</t>
  </si>
  <si>
    <t>Příspěvek na podporu zaměstnávání osob se zdravotním postižením</t>
  </si>
  <si>
    <t>Ostatní výdaje organizačních složek státu</t>
  </si>
  <si>
    <t>Neinvestiční nedávkové transfery</t>
  </si>
  <si>
    <t>Průřezové ukazatele</t>
  </si>
  <si>
    <t>Platy zaměstnanců a ostatní platby za provedenou práci</t>
  </si>
  <si>
    <t xml:space="preserve">Povinné pojistné placené zaměstnavatelem </t>
  </si>
  <si>
    <t>Převod fondu kulturních a sociálních potřeb</t>
  </si>
  <si>
    <t>Platy zaměstnanců v pracovním poměru</t>
  </si>
  <si>
    <t>Platy státních úředníků</t>
  </si>
  <si>
    <t>Výdaje  spolufinancované z rozpočtu Evropské unie bez SZP celkem</t>
  </si>
  <si>
    <t>Výdaje  vedené v informačním systému programového financování EDS/SMVS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</si>
</sst>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0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b/>
      <sz val="14"/>
      <name val="Arial CE"/>
      <family val="2"/>
      <charset val="238"/>
    </font>
    <font>
      <b/>
      <sz val="14"/>
      <name val="Arial CE"/>
      <charset val="238"/>
    </font>
    <font>
      <b/>
      <sz val="12"/>
      <name val="Arial CE"/>
      <family val="2"/>
      <charset val="238"/>
    </font>
    <font>
      <sz val="10"/>
      <name val="Arial CE"/>
    </font>
    <font>
      <b/>
      <sz val="12"/>
      <name val="Arial CE"/>
    </font>
    <font>
      <sz val="10"/>
      <color theme="1"/>
      <name val="Arial"/>
      <family val="2"/>
      <charset val="238"/>
    </font>
    <font>
      <b/>
      <sz val="15"/>
      <name val="Arial CE"/>
      <charset val="238"/>
    </font>
    <font>
      <b/>
      <sz val="12"/>
      <name val="Arial CE"/>
      <charset val="238"/>
    </font>
    <font>
      <b/>
      <sz val="10"/>
      <color theme="1"/>
      <name val="Arial"/>
      <family val="2"/>
      <charset val="238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hair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/>
      <bottom/>
      <diagonal/>
    </border>
  </borders>
  <cellStyleXfs count="44">
    <xf numFmtId="0" fontId="0" fillId="0" borderId="0"/>
    <xf numFmtId="0" fontId="1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3" fillId="0" borderId="2" applyNumberFormat="0" applyFill="0" applyAlignment="0" applyProtection="0"/>
    <xf numFmtId="0" fontId="4" fillId="0" borderId="3" applyNumberFormat="0" applyFill="0" applyAlignment="0" applyProtection="0"/>
    <xf numFmtId="0" fontId="4" fillId="0" borderId="0" applyNumberFormat="0" applyFill="0" applyBorder="0" applyAlignment="0" applyProtection="0"/>
    <xf numFmtId="0" fontId="5" fillId="0" borderId="0"/>
    <xf numFmtId="0" fontId="19" fillId="2" borderId="0" applyNumberFormat="0" applyBorder="0" applyAlignment="0" applyProtection="0"/>
    <xf numFmtId="0" fontId="20" fillId="3" borderId="0" applyNumberFormat="0" applyBorder="0" applyAlignment="0" applyProtection="0"/>
    <xf numFmtId="0" fontId="21" fillId="4" borderId="0" applyNumberFormat="0" applyBorder="0" applyAlignment="0" applyProtection="0"/>
    <xf numFmtId="0" fontId="22" fillId="5" borderId="4" applyNumberFormat="0" applyAlignment="0" applyProtection="0"/>
    <xf numFmtId="0" fontId="23" fillId="6" borderId="5" applyNumberFormat="0" applyAlignment="0" applyProtection="0"/>
    <xf numFmtId="0" fontId="24" fillId="6" borderId="4" applyNumberFormat="0" applyAlignment="0" applyProtection="0"/>
    <xf numFmtId="0" fontId="25" fillId="0" borderId="6" applyNumberFormat="0" applyFill="0" applyAlignment="0" applyProtection="0"/>
    <xf numFmtId="0" fontId="26" fillId="7" borderId="7" applyNumberFormat="0" applyAlignment="0" applyProtection="0"/>
    <xf numFmtId="0" fontId="27" fillId="0" borderId="0" applyNumberFormat="0" applyFill="0" applyBorder="0" applyAlignment="0" applyProtection="0"/>
    <xf numFmtId="0" fontId="5" fillId="8" borderId="8" applyNumberFormat="0" applyFon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30" fillId="12" borderId="0" applyNumberFormat="0" applyBorder="0" applyAlignment="0" applyProtection="0"/>
    <xf numFmtId="0" fontId="30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30" fillId="16" borderId="0" applyNumberFormat="0" applyBorder="0" applyAlignment="0" applyProtection="0"/>
    <xf numFmtId="0" fontId="30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30" fillId="20" borderId="0" applyNumberFormat="0" applyBorder="0" applyAlignment="0" applyProtection="0"/>
    <xf numFmtId="0" fontId="30" fillId="21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30" fillId="28" borderId="0" applyNumberFormat="0" applyBorder="0" applyAlignment="0" applyProtection="0"/>
    <xf numFmtId="0" fontId="30" fillId="29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32" borderId="0" applyNumberFormat="0" applyBorder="0" applyAlignment="0" applyProtection="0"/>
    <xf numFmtId="0" fontId="31" fillId="0" borderId="0"/>
  </cellStyleXfs>
  <cellXfs count="44">
    <xf numFmtId="0" fontId="0" fillId="0" borderId="0" xfId="0"/>
    <xf numFmtId="2" fontId="8" fillId="0" borderId="11" xfId="6" applyNumberFormat="1" applyFont="1" applyBorder="1" applyAlignment="1">
      <alignment horizontal="center" vertical="center" wrapText="1"/>
    </xf>
    <xf numFmtId="4" fontId="0" fillId="0" borderId="0" xfId="0" applyNumberFormat="1"/>
    <xf numFmtId="0" fontId="18" fillId="0" borderId="13" xfId="6" applyFont="1" applyBorder="1" applyAlignment="1">
      <alignment horizontal="center" vertical="center" wrapText="1"/>
    </xf>
    <xf numFmtId="0" fontId="18" fillId="0" borderId="11" xfId="6" applyFont="1" applyBorder="1" applyAlignment="1">
      <alignment horizontal="center" vertical="center" wrapText="1"/>
    </xf>
    <xf numFmtId="2" fontId="8" fillId="0" borderId="13" xfId="6" applyNumberFormat="1" applyFont="1" applyBorder="1" applyAlignment="1">
      <alignment horizontal="center" vertical="center" wrapText="1"/>
    </xf>
    <xf numFmtId="0" fontId="5" fillId="0" borderId="0" xfId="6"/>
    <xf numFmtId="3" fontId="6" fillId="0" borderId="0" xfId="6" applyNumberFormat="1" applyFont="1" applyAlignment="1">
      <alignment horizontal="centerContinuous"/>
    </xf>
    <xf numFmtId="0" fontId="7" fillId="0" borderId="0" xfId="6" applyFont="1"/>
    <xf numFmtId="2" fontId="11" fillId="0" borderId="0" xfId="6" applyNumberFormat="1" applyFont="1" applyAlignment="1">
      <alignment horizontal="centerContinuous"/>
    </xf>
    <xf numFmtId="0" fontId="9" fillId="0" borderId="10" xfId="6" applyFont="1" applyBorder="1" applyAlignment="1"/>
    <xf numFmtId="0" fontId="9" fillId="0" borderId="12" xfId="6" applyFont="1" applyBorder="1" applyAlignment="1"/>
    <xf numFmtId="0" fontId="9" fillId="0" borderId="14" xfId="6" applyFont="1" applyBorder="1" applyAlignment="1"/>
    <xf numFmtId="0" fontId="10" fillId="0" borderId="0" xfId="6" applyFont="1" applyAlignment="1"/>
    <xf numFmtId="0" fontId="9" fillId="0" borderId="0" xfId="6" applyFont="1" applyAlignment="1"/>
    <xf numFmtId="0" fontId="16" fillId="0" borderId="0" xfId="6" applyFont="1" applyAlignment="1"/>
    <xf numFmtId="0" fontId="12" fillId="0" borderId="11" xfId="6" applyFont="1" applyBorder="1"/>
    <xf numFmtId="0" fontId="8" fillId="0" borderId="16" xfId="6" applyFont="1" applyBorder="1" applyAlignment="1">
      <alignment vertical="top"/>
    </xf>
    <xf numFmtId="0" fontId="8" fillId="0" borderId="16" xfId="6" applyFont="1" applyBorder="1"/>
    <xf numFmtId="0" fontId="14" fillId="0" borderId="13" xfId="6" applyFont="1" applyBorder="1" applyAlignment="1">
      <alignment horizontal="left"/>
    </xf>
    <xf numFmtId="0" fontId="7" fillId="0" borderId="16" xfId="6" applyFont="1" applyBorder="1"/>
    <xf numFmtId="0" fontId="15" fillId="0" borderId="16" xfId="6" applyFont="1" applyBorder="1"/>
    <xf numFmtId="0" fontId="6" fillId="0" borderId="16" xfId="6" applyFont="1" applyBorder="1"/>
    <xf numFmtId="0" fontId="12" fillId="0" borderId="13" xfId="6" applyFont="1" applyBorder="1"/>
    <xf numFmtId="0" fontId="13" fillId="0" borderId="16" xfId="6" applyFont="1" applyBorder="1"/>
    <xf numFmtId="0" fontId="13" fillId="0" borderId="18" xfId="6" applyFont="1" applyBorder="1"/>
    <xf numFmtId="0" fontId="12" fillId="0" borderId="13" xfId="6" applyFont="1" applyBorder="1" applyAlignment="1">
      <alignment horizontal="left"/>
    </xf>
    <xf numFmtId="0" fontId="7" fillId="0" borderId="17" xfId="6" applyFont="1" applyBorder="1" applyAlignment="1">
      <alignment horizontal="left"/>
    </xf>
    <xf numFmtId="0" fontId="6" fillId="0" borderId="15" xfId="6" applyNumberFormat="1" applyFont="1" applyBorder="1" applyAlignment="1">
      <alignment horizontal="center"/>
    </xf>
    <xf numFmtId="0" fontId="15" fillId="0" borderId="15" xfId="6" applyFont="1" applyBorder="1" applyAlignment="1">
      <alignment horizontal="center"/>
    </xf>
    <xf numFmtId="4" fontId="5" fillId="0" borderId="0" xfId="6" applyNumberFormat="1"/>
    <xf numFmtId="4" fontId="15" fillId="0" borderId="20" xfId="6" applyNumberFormat="1" applyFont="1" applyBorder="1"/>
    <xf numFmtId="4" fontId="15" fillId="0" borderId="16" xfId="6" applyNumberFormat="1" applyFont="1" applyBorder="1"/>
    <xf numFmtId="4" fontId="15" fillId="0" borderId="15" xfId="6" applyNumberFormat="1" applyFont="1" applyBorder="1"/>
    <xf numFmtId="4" fontId="15" fillId="0" borderId="21" xfId="6" applyNumberFormat="1" applyFont="1" applyBorder="1"/>
    <xf numFmtId="4" fontId="6" fillId="0" borderId="16" xfId="6" quotePrefix="1" applyNumberFormat="1" applyFont="1" applyBorder="1" applyAlignment="1">
      <alignment horizontal="right"/>
    </xf>
    <xf numFmtId="4" fontId="6" fillId="0" borderId="17" xfId="6" quotePrefix="1" applyNumberFormat="1" applyFont="1" applyBorder="1" applyAlignment="1">
      <alignment horizontal="right"/>
    </xf>
    <xf numFmtId="0" fontId="15" fillId="0" borderId="15" xfId="6" applyFont="1" applyBorder="1" applyAlignment="1">
      <alignment horizontal="center" wrapText="1"/>
    </xf>
    <xf numFmtId="4" fontId="9" fillId="0" borderId="11" xfId="6" applyNumberFormat="1" applyFont="1" applyBorder="1"/>
    <xf numFmtId="4" fontId="5" fillId="0" borderId="11" xfId="6" applyNumberFormat="1" applyBorder="1"/>
    <xf numFmtId="4" fontId="5" fillId="0" borderId="19" xfId="6" applyNumberFormat="1" applyBorder="1"/>
    <xf numFmtId="4" fontId="15" fillId="0" borderId="0" xfId="6" applyNumberFormat="1" applyFont="1"/>
    <xf numFmtId="4" fontId="15" fillId="0" borderId="13" xfId="6" applyNumberFormat="1" applyFont="1" applyBorder="1"/>
    <xf numFmtId="4" fontId="15" fillId="0" borderId="22" xfId="6" applyNumberFormat="1" applyFont="1" applyBorder="1"/>
  </cellXfs>
  <cellStyles count="44">
    <cellStyle name="20 % – Zvýraznění1 2" xfId="20"/>
    <cellStyle name="20 % – Zvýraznění2 2" xfId="24"/>
    <cellStyle name="20 % – Zvýraznění3 2" xfId="28"/>
    <cellStyle name="20 % – Zvýraznění4 2" xfId="32"/>
    <cellStyle name="20 % – Zvýraznění5 2" xfId="36"/>
    <cellStyle name="20 % – Zvýraznění6 2" xfId="40"/>
    <cellStyle name="40 % – Zvýraznění1 2" xfId="21"/>
    <cellStyle name="40 % – Zvýraznění2 2" xfId="25"/>
    <cellStyle name="40 % – Zvýraznění3 2" xfId="29"/>
    <cellStyle name="40 % – Zvýraznění4 2" xfId="33"/>
    <cellStyle name="40 % – Zvýraznění5 2" xfId="37"/>
    <cellStyle name="40 % – Zvýraznění6 2" xfId="41"/>
    <cellStyle name="60 % – Zvýraznění1 2" xfId="22"/>
    <cellStyle name="60 % – Zvýraznění2 2" xfId="26"/>
    <cellStyle name="60 % – Zvýraznění3 2" xfId="30"/>
    <cellStyle name="60 % – Zvýraznění4 2" xfId="34"/>
    <cellStyle name="60 % – Zvýraznění5 2" xfId="38"/>
    <cellStyle name="60 % – Zvýraznění6 2" xfId="42"/>
    <cellStyle name="Celkem 2" xfId="18"/>
    <cellStyle name="Chybně 2" xfId="8"/>
    <cellStyle name="Kontrolní buňka 2" xfId="14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 2" xfId="9"/>
    <cellStyle name="Normální" xfId="0" builtinId="0"/>
    <cellStyle name="Normální 2" xfId="43"/>
    <cellStyle name="Normální 3" xfId="6"/>
    <cellStyle name="Poznámka 2" xfId="16"/>
    <cellStyle name="Propojená buňka 2" xfId="13"/>
    <cellStyle name="Správně 2" xfId="7"/>
    <cellStyle name="Text upozornění 2" xfId="15"/>
    <cellStyle name="Vstup 2" xfId="10"/>
    <cellStyle name="Výpočet 2" xfId="12"/>
    <cellStyle name="Výstup 2" xfId="11"/>
    <cellStyle name="Vysvětlující text 2" xfId="17"/>
    <cellStyle name="Zvýraznění 1 2" xfId="19"/>
    <cellStyle name="Zvýraznění 2 2" xfId="23"/>
    <cellStyle name="Zvýraznění 3 2" xfId="27"/>
    <cellStyle name="Zvýraznění 4 2" xfId="31"/>
    <cellStyle name="Zvýraznění 5 2" xfId="35"/>
    <cellStyle name="Zvýraznění 6 2" xfId="3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I37"/>
  <sheetViews>
    <sheetView tabSelected="1" topLeftCell="B4" workbookViewId="0">
      <selection activeCell="I21" sqref="I21"/>
    </sheetView>
  </sheetViews>
  <sheetFormatPr defaultRowHeight="13.8" x14ac:dyDescent="0.3"/>
  <cols>
    <col min="2" max="2" width="85.77734375" customWidth="1"/>
    <col min="3" max="3" width="25.88671875" customWidth="1"/>
    <col min="4" max="4" width="24.77734375" customWidth="1"/>
    <col min="5" max="5" width="22.44140625" customWidth="1"/>
    <col min="6" max="6" width="19.77734375" customWidth="1"/>
    <col min="7" max="7" width="18.88671875" customWidth="1"/>
    <col min="9" max="9" width="21.88671875" customWidth="1"/>
  </cols>
  <sheetData>
    <row r="2" spans="2:9" ht="14.4" x14ac:dyDescent="0.3">
      <c r="B2" s="7"/>
      <c r="C2" s="8"/>
      <c r="D2" s="6"/>
      <c r="E2" s="6"/>
      <c r="F2" s="6"/>
      <c r="G2" s="6"/>
    </row>
    <row r="3" spans="2:9" ht="19.2" x14ac:dyDescent="0.35">
      <c r="B3" s="15" t="s">
        <v>0</v>
      </c>
      <c r="C3" s="14"/>
      <c r="D3" s="6"/>
      <c r="E3" s="6"/>
      <c r="F3" s="6"/>
      <c r="G3" s="6"/>
    </row>
    <row r="4" spans="2:9" ht="14.4" x14ac:dyDescent="0.3">
      <c r="B4" s="6"/>
      <c r="C4" s="8"/>
      <c r="D4" s="6"/>
      <c r="E4" s="6"/>
      <c r="F4" s="6"/>
      <c r="G4" s="6"/>
    </row>
    <row r="5" spans="2:9" ht="17.399999999999999" x14ac:dyDescent="0.3">
      <c r="B5" s="13" t="s">
        <v>1</v>
      </c>
      <c r="C5" s="13"/>
      <c r="D5" s="6"/>
      <c r="E5" s="6"/>
      <c r="F5" s="6"/>
      <c r="G5" s="6"/>
    </row>
    <row r="6" spans="2:9" ht="18" thickBot="1" x14ac:dyDescent="0.35">
      <c r="B6" s="9"/>
      <c r="C6" s="8"/>
      <c r="D6" s="6"/>
      <c r="E6" s="6"/>
      <c r="F6" s="6"/>
      <c r="G6" s="6"/>
    </row>
    <row r="7" spans="2:9" ht="14.4" thickTop="1" x14ac:dyDescent="0.3">
      <c r="B7" s="10"/>
      <c r="C7" s="1" t="s">
        <v>2</v>
      </c>
      <c r="D7" s="4" t="s">
        <v>3</v>
      </c>
      <c r="E7" s="4" t="s">
        <v>4</v>
      </c>
      <c r="F7" s="4" t="s">
        <v>5</v>
      </c>
      <c r="G7" s="4" t="s">
        <v>6</v>
      </c>
    </row>
    <row r="8" spans="2:9" x14ac:dyDescent="0.3">
      <c r="B8" s="11"/>
      <c r="C8" s="5"/>
      <c r="D8" s="3"/>
      <c r="E8" s="3"/>
      <c r="F8" s="3" t="s">
        <v>7</v>
      </c>
      <c r="G8" s="3"/>
    </row>
    <row r="9" spans="2:9" ht="36" customHeight="1" x14ac:dyDescent="0.3">
      <c r="B9" s="11"/>
      <c r="C9" s="5"/>
      <c r="D9" s="3"/>
      <c r="E9" s="3"/>
      <c r="F9" s="3"/>
      <c r="G9" s="3"/>
    </row>
    <row r="10" spans="2:9" ht="40.799999999999997" thickBot="1" x14ac:dyDescent="0.35">
      <c r="B10" s="12"/>
      <c r="C10" s="28" t="s">
        <v>8</v>
      </c>
      <c r="D10" s="29" t="s">
        <v>8</v>
      </c>
      <c r="E10" s="37" t="s">
        <v>8</v>
      </c>
      <c r="F10" s="37" t="s">
        <v>8</v>
      </c>
      <c r="G10" s="29" t="s">
        <v>8</v>
      </c>
    </row>
    <row r="11" spans="2:9" ht="16.2" thickTop="1" x14ac:dyDescent="0.3">
      <c r="B11" s="16" t="s">
        <v>9</v>
      </c>
      <c r="C11" s="38"/>
      <c r="D11" s="30"/>
      <c r="E11" s="39"/>
      <c r="F11" s="40"/>
      <c r="G11" s="40"/>
    </row>
    <row r="12" spans="2:9" x14ac:dyDescent="0.3">
      <c r="B12" s="17" t="s">
        <v>10</v>
      </c>
      <c r="C12" s="35">
        <v>8037837346</v>
      </c>
      <c r="D12" s="31">
        <v>0</v>
      </c>
      <c r="E12" s="32"/>
      <c r="F12" s="34"/>
      <c r="G12" s="34">
        <f>+C12+D12+E12</f>
        <v>8037837346</v>
      </c>
      <c r="I12" s="2">
        <f>+G15+G16</f>
        <v>8037837346</v>
      </c>
    </row>
    <row r="13" spans="2:9" x14ac:dyDescent="0.3">
      <c r="B13" s="18" t="s">
        <v>11</v>
      </c>
      <c r="C13" s="31">
        <v>103639393751</v>
      </c>
      <c r="D13" s="31">
        <f>+D20+D21+D22+D23+D24+D25+D27+D26+D28+D29</f>
        <v>2284093504.7200003</v>
      </c>
      <c r="E13" s="32">
        <f>E28</f>
        <v>38569.96</v>
      </c>
      <c r="F13" s="34"/>
      <c r="G13" s="34">
        <f>+C13+D13+E13-F13</f>
        <v>105923525825.68001</v>
      </c>
    </row>
    <row r="14" spans="2:9" ht="15.6" x14ac:dyDescent="0.3">
      <c r="B14" s="19" t="s">
        <v>12</v>
      </c>
      <c r="C14" s="35"/>
      <c r="D14" s="41"/>
      <c r="E14" s="42"/>
      <c r="F14" s="43"/>
      <c r="G14" s="34"/>
    </row>
    <row r="15" spans="2:9" x14ac:dyDescent="0.3">
      <c r="B15" s="20" t="s">
        <v>13</v>
      </c>
      <c r="C15" s="35">
        <v>610000000</v>
      </c>
      <c r="D15" s="31"/>
      <c r="E15" s="32"/>
      <c r="F15" s="34"/>
      <c r="G15" s="34">
        <v>610000000</v>
      </c>
    </row>
    <row r="16" spans="2:9" x14ac:dyDescent="0.3">
      <c r="B16" s="22" t="s">
        <v>14</v>
      </c>
      <c r="C16" s="35">
        <v>7427837346</v>
      </c>
      <c r="D16" s="31"/>
      <c r="E16" s="32"/>
      <c r="F16" s="34"/>
      <c r="G16" s="34">
        <f>+C16+D16+E16+F16</f>
        <v>7427837346</v>
      </c>
    </row>
    <row r="17" spans="2:9" x14ac:dyDescent="0.3">
      <c r="B17" s="21" t="s">
        <v>15</v>
      </c>
      <c r="C17" s="35">
        <v>7280837346</v>
      </c>
      <c r="D17" s="31"/>
      <c r="E17" s="32"/>
      <c r="F17" s="34"/>
      <c r="G17" s="34">
        <f t="shared" ref="G17:G18" si="0">+C17+D17+E17+F17</f>
        <v>7280837346</v>
      </c>
    </row>
    <row r="18" spans="2:9" x14ac:dyDescent="0.3">
      <c r="B18" s="21" t="s">
        <v>16</v>
      </c>
      <c r="C18" s="35">
        <v>147000000</v>
      </c>
      <c r="D18" s="31"/>
      <c r="E18" s="32"/>
      <c r="F18" s="34"/>
      <c r="G18" s="34">
        <f t="shared" si="0"/>
        <v>147000000</v>
      </c>
    </row>
    <row r="19" spans="2:9" ht="15.6" x14ac:dyDescent="0.3">
      <c r="B19" s="23" t="s">
        <v>17</v>
      </c>
      <c r="C19" s="35"/>
      <c r="D19" s="31"/>
      <c r="E19" s="32"/>
      <c r="F19" s="34"/>
      <c r="G19" s="34"/>
    </row>
    <row r="20" spans="2:9" x14ac:dyDescent="0.3">
      <c r="B20" s="24" t="s">
        <v>18</v>
      </c>
      <c r="C20" s="35">
        <v>40140000000</v>
      </c>
      <c r="D20" s="31">
        <v>0</v>
      </c>
      <c r="E20" s="32"/>
      <c r="F20" s="34"/>
      <c r="G20" s="34">
        <v>40140000000</v>
      </c>
      <c r="I20" s="2">
        <f>+G20+G21+G22+G23+G24+G25+G26+G27+G28+G29</f>
        <v>105923525825.67999</v>
      </c>
    </row>
    <row r="21" spans="2:9" x14ac:dyDescent="0.3">
      <c r="B21" s="24" t="s">
        <v>19</v>
      </c>
      <c r="C21" s="35">
        <v>11684740353</v>
      </c>
      <c r="D21" s="31">
        <v>0</v>
      </c>
      <c r="E21" s="32"/>
      <c r="F21" s="34"/>
      <c r="G21" s="34">
        <v>11684740353</v>
      </c>
    </row>
    <row r="22" spans="2:9" x14ac:dyDescent="0.3">
      <c r="B22" s="24" t="s">
        <v>20</v>
      </c>
      <c r="C22" s="35">
        <v>2200000000</v>
      </c>
      <c r="D22" s="31">
        <v>0</v>
      </c>
      <c r="E22" s="32"/>
      <c r="F22" s="34"/>
      <c r="G22" s="34">
        <v>2200000000</v>
      </c>
    </row>
    <row r="23" spans="2:9" x14ac:dyDescent="0.3">
      <c r="B23" s="21" t="s">
        <v>21</v>
      </c>
      <c r="C23" s="35">
        <v>7500000000</v>
      </c>
      <c r="D23" s="31">
        <v>700000000</v>
      </c>
      <c r="E23" s="32"/>
      <c r="F23" s="34"/>
      <c r="G23" s="34">
        <v>8200000000</v>
      </c>
    </row>
    <row r="24" spans="2:9" x14ac:dyDescent="0.3">
      <c r="B24" s="21" t="s">
        <v>22</v>
      </c>
      <c r="C24" s="35">
        <v>21820000000</v>
      </c>
      <c r="D24" s="31">
        <v>0</v>
      </c>
      <c r="E24" s="32"/>
      <c r="F24" s="34"/>
      <c r="G24" s="34">
        <v>21820000000</v>
      </c>
    </row>
    <row r="25" spans="2:9" x14ac:dyDescent="0.3">
      <c r="B25" s="24" t="s">
        <v>23</v>
      </c>
      <c r="C25" s="35">
        <v>9490245467</v>
      </c>
      <c r="D25" s="31">
        <v>1193000000</v>
      </c>
      <c r="E25" s="32"/>
      <c r="F25" s="34"/>
      <c r="G25" s="34">
        <v>10683245467</v>
      </c>
    </row>
    <row r="26" spans="2:9" x14ac:dyDescent="0.3">
      <c r="B26" s="24" t="s">
        <v>24</v>
      </c>
      <c r="C26" s="35">
        <v>400000000</v>
      </c>
      <c r="D26" s="31">
        <v>0</v>
      </c>
      <c r="E26" s="32"/>
      <c r="F26" s="34"/>
      <c r="G26" s="34">
        <v>400000000</v>
      </c>
    </row>
    <row r="27" spans="2:9" x14ac:dyDescent="0.3">
      <c r="B27" s="25" t="s">
        <v>25</v>
      </c>
      <c r="C27" s="35">
        <v>4700000000</v>
      </c>
      <c r="D27" s="31">
        <v>0</v>
      </c>
      <c r="E27" s="32"/>
      <c r="F27" s="34"/>
      <c r="G27" s="34">
        <v>4700000000</v>
      </c>
    </row>
    <row r="28" spans="2:9" x14ac:dyDescent="0.3">
      <c r="B28" s="24" t="s">
        <v>26</v>
      </c>
      <c r="C28" s="35">
        <v>5225607931</v>
      </c>
      <c r="D28" s="31">
        <f>G28-E28-C28</f>
        <v>323057504.72000027</v>
      </c>
      <c r="E28" s="32">
        <v>38569.96</v>
      </c>
      <c r="F28" s="34"/>
      <c r="G28" s="34">
        <v>5548704005.6800003</v>
      </c>
    </row>
    <row r="29" spans="2:9" x14ac:dyDescent="0.3">
      <c r="B29" s="24" t="s">
        <v>27</v>
      </c>
      <c r="C29" s="35">
        <v>478800000</v>
      </c>
      <c r="D29" s="31">
        <v>68036000</v>
      </c>
      <c r="E29" s="32"/>
      <c r="F29" s="34"/>
      <c r="G29" s="34">
        <v>546836000</v>
      </c>
    </row>
    <row r="30" spans="2:9" ht="15.6" x14ac:dyDescent="0.3">
      <c r="B30" s="26" t="s">
        <v>28</v>
      </c>
      <c r="C30" s="35"/>
      <c r="D30" s="31">
        <v>0</v>
      </c>
      <c r="E30" s="32"/>
      <c r="F30" s="34"/>
      <c r="G30" s="34"/>
    </row>
    <row r="31" spans="2:9" x14ac:dyDescent="0.3">
      <c r="B31" s="24" t="s">
        <v>29</v>
      </c>
      <c r="C31" s="35">
        <v>3202701655</v>
      </c>
      <c r="D31" s="31">
        <v>18161000</v>
      </c>
      <c r="E31" s="32"/>
      <c r="F31" s="34"/>
      <c r="G31" s="34">
        <v>3220862655</v>
      </c>
    </row>
    <row r="32" spans="2:9" x14ac:dyDescent="0.3">
      <c r="B32" s="24" t="s">
        <v>30</v>
      </c>
      <c r="C32" s="35">
        <v>1788918563</v>
      </c>
      <c r="D32" s="31">
        <v>5494740</v>
      </c>
      <c r="E32" s="32"/>
      <c r="F32" s="34"/>
      <c r="G32" s="34">
        <v>1794413303</v>
      </c>
    </row>
    <row r="33" spans="2:7" x14ac:dyDescent="0.3">
      <c r="B33" s="24" t="s">
        <v>31</v>
      </c>
      <c r="C33" s="35">
        <v>47393358</v>
      </c>
      <c r="D33" s="31">
        <v>3615</v>
      </c>
      <c r="E33" s="32"/>
      <c r="F33" s="34"/>
      <c r="G33" s="34">
        <v>47396973</v>
      </c>
    </row>
    <row r="34" spans="2:7" x14ac:dyDescent="0.3">
      <c r="B34" s="24" t="s">
        <v>32</v>
      </c>
      <c r="C34" s="35">
        <v>192470400</v>
      </c>
      <c r="D34" s="31">
        <v>187000</v>
      </c>
      <c r="E34" s="32"/>
      <c r="F34" s="34"/>
      <c r="G34" s="34">
        <v>192657400</v>
      </c>
    </row>
    <row r="35" spans="2:7" x14ac:dyDescent="0.3">
      <c r="B35" s="24" t="s">
        <v>33</v>
      </c>
      <c r="C35" s="35">
        <v>3006477656</v>
      </c>
      <c r="D35" s="31">
        <f>G35-C35</f>
        <v>54000</v>
      </c>
      <c r="E35" s="32"/>
      <c r="F35" s="34"/>
      <c r="G35" s="34">
        <v>3006531656</v>
      </c>
    </row>
    <row r="36" spans="2:7" x14ac:dyDescent="0.3">
      <c r="B36" s="20" t="s">
        <v>34</v>
      </c>
      <c r="C36" s="35">
        <v>8719187465</v>
      </c>
      <c r="D36" s="31">
        <f>G36-E36-C36</f>
        <v>10015970</v>
      </c>
      <c r="E36" s="32">
        <v>38569.96</v>
      </c>
      <c r="F36" s="34"/>
      <c r="G36" s="34">
        <v>8729242004.9599991</v>
      </c>
    </row>
    <row r="37" spans="2:7" ht="14.4" thickBot="1" x14ac:dyDescent="0.35">
      <c r="B37" s="27" t="s">
        <v>35</v>
      </c>
      <c r="C37" s="36">
        <v>0</v>
      </c>
      <c r="D37" s="33">
        <v>235730249.72</v>
      </c>
      <c r="E37" s="33"/>
      <c r="F37" s="33"/>
      <c r="G37" s="33">
        <v>235730249.72</v>
      </c>
    </row>
  </sheetData>
  <mergeCells count="5">
    <mergeCell ref="C7:C9"/>
    <mergeCell ref="D7:D9"/>
    <mergeCell ref="E7:E9"/>
    <mergeCell ref="G7:G9"/>
    <mergeCell ref="F7:F9"/>
  </mergeCells>
  <pageMargins left="0" right="0" top="0" bottom="0" header="0.31496062992125984" footer="0.31496062992125984"/>
  <pageSetup paperSize="9" scale="76" fitToHeight="0" orientation="landscape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8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Marfincová Vlasta Ing.</dc:creator>
  <cp:lastModifiedBy>Marfincová Vlasta Ing.</cp:lastModifiedBy>
  <cp:lastPrinted>2016-07-18T12:24:15Z</cp:lastPrinted>
  <dcterms:created xsi:type="dcterms:W3CDTF">2016-07-18T07:51:42Z</dcterms:created>
  <dcterms:modified xsi:type="dcterms:W3CDTF">2016-07-18T12:38:04Z</dcterms:modified>
</cp:coreProperties>
</file>