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d_121\Zpráva o činnosti ÚP ČR\2020\"/>
    </mc:Choice>
  </mc:AlternateContent>
  <xr:revisionPtr revIDLastSave="0" documentId="13_ncr:1_{4104C8BC-1AE8-46A8-A35B-C2A36853D2B9}" xr6:coauthVersionLast="45" xr6:coauthVersionMax="45" xr10:uidLastSave="{00000000-0000-0000-0000-000000000000}"/>
  <bookViews>
    <workbookView xWindow="-120" yWindow="-120" windowWidth="29040" windowHeight="15840" tabRatio="906" xr2:uid="{00000000-000D-0000-FFFF-FFFF00000000}"/>
  </bookViews>
  <sheets>
    <sheet name="Seznam" sheetId="21" r:id="rId1"/>
    <sheet name="Košilka" sheetId="1" r:id="rId2"/>
    <sheet name="p1" sheetId="170" r:id="rId3"/>
    <sheet name="p2" sheetId="129" r:id="rId4"/>
    <sheet name="p3a" sheetId="175" r:id="rId5"/>
    <sheet name="p3b" sheetId="176" r:id="rId6"/>
    <sheet name="p3c" sheetId="177" r:id="rId7"/>
    <sheet name="p3d" sheetId="166" r:id="rId8"/>
    <sheet name="mapa1219" sheetId="178" r:id="rId9"/>
    <sheet name="mapa1220" sheetId="179" r:id="rId10"/>
    <sheet name="p3e" sheetId="173" r:id="rId11"/>
    <sheet name="p3f" sheetId="174" r:id="rId12"/>
    <sheet name="p4a" sheetId="150" r:id="rId13"/>
    <sheet name="p4b" sheetId="151" r:id="rId14"/>
    <sheet name="p4c" sheetId="152" r:id="rId15"/>
    <sheet name="p4d" sheetId="153" r:id="rId16"/>
    <sheet name="p5" sheetId="154" r:id="rId17"/>
    <sheet name="p6a" sheetId="171" r:id="rId18"/>
    <sheet name="p6b" sheetId="172" r:id="rId19"/>
    <sheet name="p7" sheetId="130" r:id="rId20"/>
    <sheet name="p8" sheetId="182" r:id="rId21"/>
    <sheet name="p9" sheetId="155" r:id="rId22"/>
    <sheet name="p10" sheetId="156" r:id="rId23"/>
    <sheet name="p11" sheetId="82" r:id="rId24"/>
    <sheet name="p12" sheetId="84" r:id="rId25"/>
    <sheet name="p13a" sheetId="132" r:id="rId26"/>
    <sheet name="p13b" sheetId="133" r:id="rId27"/>
    <sheet name="p13c" sheetId="134" r:id="rId28"/>
    <sheet name="p13d" sheetId="135" r:id="rId29"/>
    <sheet name="p13e" sheetId="136" r:id="rId30"/>
    <sheet name="p14" sheetId="137" r:id="rId31"/>
  </sheets>
  <externalReferences>
    <externalReference r:id="rId32"/>
  </externalReferences>
  <definedNames>
    <definedName name="_xlnm.Print_Titles" localSheetId="17">p6a!$1:$1</definedName>
    <definedName name="_xlnm.Print_Area" localSheetId="8">mapa1219!$A$1:$K$48</definedName>
    <definedName name="_xlnm.Print_Area" localSheetId="9">mapa1220!$A$1:$K$48</definedName>
    <definedName name="_xlnm.Print_Area" localSheetId="25">p13a!$A$1:$F$44</definedName>
    <definedName name="_xlnm.Print_Area" localSheetId="29">p13e!$A$1:$I$20</definedName>
    <definedName name="_xlnm.Print_Area" localSheetId="30">'p14'!$A$1:$F$21</definedName>
    <definedName name="_xlnm.Print_Area" localSheetId="3">'p2'!$A$1:$G$31</definedName>
    <definedName name="_xlnm.Print_Area" localSheetId="4">p3a!$A$1:$AB$130</definedName>
    <definedName name="_xlnm.Print_Area" localSheetId="5">p3b!$A$1:$AB$15</definedName>
    <definedName name="_xlnm.Print_Area" localSheetId="6">p3c!$A$1:$Y$65</definedName>
    <definedName name="_xlnm.Print_Area" localSheetId="10">p3e!$A$1:$D$40</definedName>
    <definedName name="_xlnm.Print_Area" localSheetId="11">p3f!$A$1:$L$40</definedName>
    <definedName name="_xlnm.Print_Area" localSheetId="13">p4b!$A$1:$J$12</definedName>
    <definedName name="_xlnm.Print_Area" localSheetId="15">p4d!$A$1:$B$7</definedName>
    <definedName name="_xlnm.Print_Area" localSheetId="17">p6a!$A$1:$AC$48</definedName>
    <definedName name="_xlnm.Print_Area" localSheetId="18">p6b!$B$2:$AD$50</definedName>
    <definedName name="_xlnm.Print_Area" localSheetId="20">'p8'!$A$1:$C$18</definedName>
    <definedName name="_xlnm.Print_Area" localSheetId="0">Seznam!$A$1:$B$28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82" l="1"/>
  <c r="B17" i="182"/>
  <c r="C128" i="172" l="1"/>
  <c r="D125" i="172"/>
  <c r="D128" i="172" s="1"/>
  <c r="D68" i="172"/>
  <c r="D64" i="172"/>
  <c r="D56" i="172"/>
  <c r="D70" i="172"/>
  <c r="D69" i="172"/>
  <c r="D67" i="172"/>
  <c r="D66" i="172"/>
  <c r="D65" i="172"/>
  <c r="D63" i="172"/>
  <c r="D62" i="172"/>
  <c r="D61" i="172"/>
  <c r="D60" i="172"/>
  <c r="D59" i="172"/>
  <c r="D58" i="172"/>
  <c r="D57" i="172"/>
  <c r="D55" i="172"/>
  <c r="D54" i="172"/>
  <c r="D53" i="172"/>
  <c r="C129" i="172" l="1"/>
  <c r="D129" i="172" s="1"/>
</calcChain>
</file>

<file path=xl/sharedStrings.xml><?xml version="1.0" encoding="utf-8"?>
<sst xmlns="http://schemas.openxmlformats.org/spreadsheetml/2006/main" count="1145" uniqueCount="525">
  <si>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</si>
  <si>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</si>
  <si>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</si>
  <si>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</si>
  <si>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</si>
  <si>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</si>
  <si>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</si>
  <si>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</si>
  <si>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</si>
  <si>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</si>
  <si>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</si>
  <si>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</si>
  <si>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</si>
  <si>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</si>
  <si>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</si>
  <si>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</si>
  <si>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</si>
  <si>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</si>
  <si>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</si>
  <si>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</si>
  <si>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</si>
  <si>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</si>
  <si>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</si>
  <si>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</si>
  <si>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</si>
  <si>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</si>
  <si>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</si>
  <si>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</si>
  <si>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</si>
  <si>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</si>
  <si>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</si>
  <si>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</si>
  <si>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</si>
  <si>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</si>
  <si>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</si>
  <si>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</si>
  <si>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</si>
  <si>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</si>
  <si>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</si>
  <si>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</si>
  <si>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</si>
  <si>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</si>
  <si>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</si>
  <si>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</si>
  <si>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</si>
  <si>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</si>
  <si>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</si>
  <si>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</si>
  <si>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</si>
  <si>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</si>
  <si>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</si>
  <si>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</si>
  <si>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</si>
  <si>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</si>
  <si>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</si>
  <si>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</si>
  <si>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</si>
  <si>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</si>
  <si>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</si>
  <si>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</si>
  <si>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</si>
  <si>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</si>
  <si>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</si>
  <si>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</si>
  <si>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</si>
  <si>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</si>
  <si>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</si>
  <si>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</si>
  <si>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</si>
  <si>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</si>
  <si>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</si>
  <si>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</si>
  <si>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</si>
  <si>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</si>
  <si>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</si>
  <si>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</si>
  <si>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</si>
  <si>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</si>
  <si>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</si>
  <si>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</si>
  <si>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</si>
  <si>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</si>
  <si>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</si>
  <si>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</si>
  <si>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</si>
  <si>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</si>
  <si>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</si>
  <si>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</si>
  <si>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</si>
  <si>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</si>
  <si>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</si>
  <si>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</si>
  <si>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</si>
  <si>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</si>
  <si>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</si>
  <si>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</si>
  <si>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</si>
  <si>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</si>
  <si>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</si>
  <si>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</si>
  <si>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</si>
  <si>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</si>
  <si>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</si>
  <si>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</si>
  <si>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</si>
  <si>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</si>
  <si>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</si>
  <si>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</si>
  <si>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</si>
  <si>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</si>
  <si>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</si>
  <si>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</si>
  <si>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</si>
  <si>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</si>
  <si>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</si>
  <si>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</si>
  <si>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</si>
  <si>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</si>
  <si>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</si>
  <si>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</si>
  <si>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</si>
  <si>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</si>
  <si>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</si>
  <si>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Úřad práce ČR</t>
  </si>
  <si>
    <t>Generální ředitelství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</si>
  <si>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</si>
  <si>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</si>
  <si>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</si>
  <si>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</si>
  <si>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</si>
  <si>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</si>
  <si>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</si>
  <si>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</si>
  <si>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</si>
  <si>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: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</si>
  <si>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</si>
  <si>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</si>
  <si>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</si>
  <si>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</si>
  <si>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</si>
  <si>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</si>
  <si>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</si>
  <si>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</si>
  <si>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</si>
  <si>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</si>
  <si>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</si>
  <si>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</si>
  <si>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</si>
  <si>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</si>
  <si>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</si>
  <si>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</si>
  <si>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</si>
  <si>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</si>
  <si>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</si>
  <si>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t>Příloha č. 3e</t>
  </si>
  <si>
    <t>Příloha č. 3f</t>
  </si>
  <si>
    <t>Povolení překročit rozpočet o mimorozpočtové zdroje</t>
  </si>
  <si>
    <t>Poradenství</t>
  </si>
  <si>
    <t xml:space="preserve">Zvolená rekvalifikace </t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</si>
  <si>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</si>
  <si>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</si>
  <si>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</si>
  <si>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</si>
  <si>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</si>
  <si>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</si>
  <si>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</si>
  <si>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</si>
  <si>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</si>
  <si>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</si>
  <si>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</si>
  <si>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</si>
  <si>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</si>
  <si>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</si>
  <si>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</si>
  <si>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</si>
  <si>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</si>
  <si>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</si>
  <si>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</si>
  <si>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</si>
  <si>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</si>
  <si>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</si>
  <si>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</si>
  <si>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</si>
  <si>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</si>
  <si>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</si>
  <si>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</si>
  <si>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</si>
  <si>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</si>
  <si>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</si>
  <si>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</si>
  <si>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</si>
  <si>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</si>
  <si>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</si>
  <si>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</si>
  <si>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</si>
  <si>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</si>
  <si>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</si>
  <si>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</si>
  <si>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</si>
  <si>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</si>
  <si>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</si>
  <si>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</si>
  <si>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</si>
  <si>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</si>
  <si>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</si>
  <si>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</si>
  <si>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</si>
  <si>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</si>
  <si>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</si>
  <si>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</si>
  <si>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</si>
  <si>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</si>
  <si>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</si>
  <si>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</si>
  <si>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</si>
  <si>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</si>
  <si>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</si>
  <si>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</si>
  <si>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</si>
  <si>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</si>
  <si>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</si>
  <si>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</si>
  <si>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</si>
  <si>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</si>
  <si>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</si>
  <si>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</si>
  <si>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</si>
  <si>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vyřízených žádostí celkem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</si>
  <si>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</si>
  <si>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</si>
  <si>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</si>
  <si>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</si>
  <si>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</si>
  <si>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</si>
  <si>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</si>
  <si>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Cizinci s platným povolením k zaměstnání</t>
  </si>
  <si>
    <t>Držitelé zaměstnanecké karty</t>
  </si>
  <si>
    <t>Držitelé  modré karty</t>
  </si>
  <si>
    <t>Mongolsko</t>
  </si>
  <si>
    <t>Japonsko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</si>
  <si>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</si>
  <si>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</si>
  <si>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</si>
  <si>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</si>
  <si>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</si>
  <si>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</si>
  <si>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</si>
  <si>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</si>
  <si>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</si>
  <si>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</si>
  <si>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</si>
  <si>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</si>
  <si>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</si>
  <si>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</si>
  <si>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</si>
  <si>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</si>
  <si>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</si>
  <si>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</si>
  <si>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 toho pro sezónní pracovníky (podle § 96 zákona o zaměstnanosti)</t>
  </si>
  <si>
    <t>Počet vyřízených stížností</t>
  </si>
  <si>
    <t xml:space="preserve">§ 62 ZP - Hromadné propouštění 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</si>
  <si>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</si>
  <si>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</si>
  <si>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</si>
  <si>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</si>
  <si>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</si>
  <si>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</si>
  <si>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</si>
  <si>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</si>
  <si>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</si>
  <si>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</si>
  <si>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</si>
  <si>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</si>
  <si>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</si>
  <si>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</si>
  <si>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</si>
  <si>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</si>
  <si>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</si>
  <si>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</si>
  <si>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</si>
  <si>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</si>
  <si>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</si>
  <si>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</si>
  <si>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</si>
  <si>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</si>
  <si>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</si>
  <si>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</si>
  <si>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</si>
  <si>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</si>
  <si>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t xml:space="preserve">Počet doručených podnětů Ministerstva vnitra k odejmutí </t>
  </si>
  <si>
    <t>Udělení a neudělení</t>
  </si>
  <si>
    <t>Odejmutí povolení</t>
  </si>
  <si>
    <t xml:space="preserve">  GŘ ÚP ČR*)</t>
  </si>
  <si>
    <t>*) refundace dávek SSP do zahraničí</t>
  </si>
  <si>
    <t>Příloha č. 14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</si>
  <si>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</si>
  <si>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</si>
  <si>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</si>
  <si>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</si>
  <si>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</si>
  <si>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</si>
  <si>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</si>
  <si>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</si>
  <si>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</si>
  <si>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</si>
  <si>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</si>
  <si>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</si>
  <si>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</si>
  <si>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</si>
  <si>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</si>
  <si>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</si>
  <si>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</si>
  <si>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</si>
  <si>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</si>
  <si>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</si>
  <si>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</si>
  <si>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</si>
  <si>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</si>
  <si>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</si>
  <si>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</si>
  <si>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</si>
  <si>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</si>
  <si>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</si>
  <si>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Počet přijatých písemných žádostí o svobodném přístupu k informacím</t>
  </si>
  <si>
    <t>Příloha č. 13a</t>
  </si>
  <si>
    <t>Příloha č. 13b</t>
  </si>
  <si>
    <t>Příloha č. 13c</t>
  </si>
  <si>
    <t>Příloha č. 13d</t>
  </si>
  <si>
    <t>Příloha č. 13e</t>
  </si>
  <si>
    <t>rok 2016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</si>
  <si>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</si>
  <si>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</si>
  <si>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</si>
  <si>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</si>
  <si>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</si>
  <si>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</si>
  <si>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</si>
  <si>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Korejská republika</t>
  </si>
  <si>
    <t>Čína</t>
  </si>
  <si>
    <t>Krajská pobočka</t>
  </si>
  <si>
    <t>Pozn. Nelze provést prosté součty z důvodu možného vícenásobného zastoupení zaměstnavatelů i zaměstnanců během roku</t>
  </si>
  <si>
    <t xml:space="preserve">Projekty ESF -
OPZ - SÚPM 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</si>
  <si>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</si>
  <si>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</si>
  <si>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</si>
  <si>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</si>
  <si>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</si>
  <si>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rok 2017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</si>
  <si>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</si>
  <si>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</si>
  <si>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</si>
  <si>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</si>
  <si>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</si>
  <si>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</si>
  <si>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</si>
  <si>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</si>
  <si>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</si>
  <si>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</si>
  <si>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</si>
  <si>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</si>
  <si>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</si>
  <si>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</si>
  <si>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>počet dohod</t>
  </si>
  <si>
    <t xml:space="preserve">Uznání zaměstnavatele na chráněném trhu práce </t>
  </si>
  <si>
    <r>
      <t>Příspěvek
na zapracování 2</t>
    </r>
    <r>
      <rPr>
        <b/>
        <vertAlign val="superscript"/>
        <sz val="20"/>
        <rFont val="Calibri"/>
        <family val="2"/>
        <charset val="238"/>
      </rPr>
      <t>)</t>
    </r>
  </si>
  <si>
    <t>rok 2018</t>
  </si>
  <si>
    <t>Czechia</t>
  </si>
  <si>
    <t>Občané EU/EHP, Švýcarska</t>
  </si>
  <si>
    <t>Itálie</t>
  </si>
  <si>
    <t>Brazílie</t>
  </si>
  <si>
    <t>USA</t>
  </si>
  <si>
    <t>Povolení k zaměstnání - celkem</t>
  </si>
  <si>
    <t>z toho vyslání zahraničním zaměstnavatelem  (podle § 95 zákona o zaměstnanosti)</t>
  </si>
  <si>
    <t>Zdroj: Okstat</t>
  </si>
  <si>
    <t xml:space="preserve"> Německo</t>
  </si>
  <si>
    <t xml:space="preserve">Velká Britanie </t>
  </si>
  <si>
    <t>z toho žadatelé o mezinárodní ochranu nebo osoby s potvrzením o strpění pobytu na území ČR (podle § 97 písm.e) zákona o zaměstnanosti)</t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</si>
  <si>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</si>
  <si>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</si>
  <si>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</si>
  <si>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</si>
  <si>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</si>
  <si>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</si>
  <si>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</si>
  <si>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</si>
  <si>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2019 01</t>
  </si>
  <si>
    <t>2019 02</t>
  </si>
  <si>
    <t>2019 03</t>
  </si>
  <si>
    <t>2019 04</t>
  </si>
  <si>
    <t>2019 05</t>
  </si>
  <si>
    <t>2019 06</t>
  </si>
  <si>
    <t>2019  07</t>
  </si>
  <si>
    <t>2019  08</t>
  </si>
  <si>
    <t>2019  09</t>
  </si>
  <si>
    <t>2019   10</t>
  </si>
  <si>
    <t>2019  11</t>
  </si>
  <si>
    <t>2019  12</t>
  </si>
  <si>
    <t>rok 2019</t>
  </si>
  <si>
    <t>Rok 2019</t>
  </si>
  <si>
    <t>GŘ</t>
  </si>
  <si>
    <t>Zlín</t>
  </si>
  <si>
    <t>Ústí nad Labem</t>
  </si>
  <si>
    <t>Příbram</t>
  </si>
  <si>
    <t>Plzeň</t>
  </si>
  <si>
    <t>Pardubice</t>
  </si>
  <si>
    <t>Ostrava</t>
  </si>
  <si>
    <t>Olomouc</t>
  </si>
  <si>
    <t>Liberec</t>
  </si>
  <si>
    <t>Karlovy Vary</t>
  </si>
  <si>
    <t>Jihlava</t>
  </si>
  <si>
    <t>Hradec Králové</t>
  </si>
  <si>
    <t>České Budějovice</t>
  </si>
  <si>
    <t>Brno</t>
  </si>
  <si>
    <t>SM - celkem</t>
  </si>
  <si>
    <t>pracovní místa - úvazek</t>
  </si>
  <si>
    <t>z toho projekty EU</t>
  </si>
  <si>
    <t>z toho kmenová SM</t>
  </si>
  <si>
    <t>služební místa - úvazek</t>
  </si>
  <si>
    <t>krajská pobočka (GŘ)</t>
  </si>
  <si>
    <t>Služební /pracovní místa v úvazcích - ÚP ČR - k 1. 1. 2020</t>
  </si>
  <si>
    <t>Služební /pracovní místa v úvazcích - ÚP ČR - k 1. 1. 2019</t>
  </si>
  <si>
    <t>Aktivní politika zaměstnanosti k 31. prosinci 2020</t>
  </si>
  <si>
    <t>počet zaměstnanců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</si>
  <si>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</si>
  <si>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</si>
  <si>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t xml:space="preserve">Příspěvek na dojížďku                                                                                                                                                                     </t>
  </si>
  <si>
    <r>
      <t xml:space="preserve">projekty ESF OPZ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</si>
  <si>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t xml:space="preserve">Vytvořená pracovní místa (NIP)                                                                                                                                                                                 </t>
  </si>
  <si>
    <t>počet podpořených osob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</si>
  <si>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 </t>
    </r>
    <r>
      <rPr>
        <b/>
        <i/>
        <sz val="39"/>
        <rFont val="Calibri"/>
        <family val="2"/>
        <charset val="238"/>
        <scheme val="minor"/>
      </rPr>
      <t>OPZ</t>
    </r>
    <r>
      <rPr>
        <i/>
        <sz val="39"/>
        <rFont val="Calibri"/>
        <family val="2"/>
        <charset val="238"/>
        <scheme val="minor"/>
      </rPr>
      <t xml:space="preserve">- Operační program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  <r>
      <rPr>
        <b/>
        <i/>
        <sz val="39"/>
        <rFont val="Calibri"/>
        <family val="2"/>
        <charset val="238"/>
        <scheme val="minor"/>
      </rPr>
      <t xml:space="preserve">, NIP - </t>
    </r>
    <r>
      <rPr>
        <i/>
        <sz val="39"/>
        <rFont val="Calibri"/>
        <family val="2"/>
        <charset val="238"/>
        <scheme val="minor"/>
      </rPr>
      <t>Národní individuální projekt</t>
    </r>
  </si>
  <si>
    <t>Vývoj v oblasti aktivní politiky zaměstnanosti v roce 2020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</si>
  <si>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</si>
  <si>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</si>
  <si>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</si>
  <si>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</si>
  <si>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t>zaměstnanci, SVČ</t>
  </si>
  <si>
    <t>vymezená místa</t>
  </si>
  <si>
    <r>
      <t>Projekty ESF -
OPZ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</si>
  <si>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t>Příspěvek na dojížďku</t>
  </si>
  <si>
    <r>
      <t xml:space="preserve">Odborná praxe pro mladé 
do 30 let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</si>
  <si>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Vytvořená pracovní místa (NIP)</t>
  </si>
  <si>
    <t>Počet podpořených osob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</si>
  <si>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</si>
  <si>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>2)</t>
    </r>
    <r>
      <rPr>
        <i/>
        <sz val="20"/>
        <rFont val="Calibri"/>
        <family val="2"/>
        <charset val="238"/>
        <scheme val="minor"/>
      </rPr>
      <t xml:space="preserve"> vč. ESF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</si>
  <si>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</si>
  <si>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</si>
  <si>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Vytvořená pracovní místa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</si>
  <si>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Hlášená hromadná propouštění v letech 2018-2020</t>
  </si>
  <si>
    <t>Hromadné propouštění - počty zaměsnavatelů a zaměstnanců 2018-2020</t>
  </si>
  <si>
    <t>Hromadné propouštění v letech 2018 - 2020 - grafy</t>
  </si>
  <si>
    <t>Nástroje APZ k 31. 12. 2020 (kraje)</t>
  </si>
  <si>
    <t>Vývoj v oblasti APZ v roce 2020 (ČR, graf)</t>
  </si>
  <si>
    <t>Vývoj míry nezaměstnanosti v % v zemích EU v letech 2019 - 2020</t>
  </si>
  <si>
    <t>2020 01</t>
  </si>
  <si>
    <t>2020 02</t>
  </si>
  <si>
    <t>2020 03</t>
  </si>
  <si>
    <t>2020 04</t>
  </si>
  <si>
    <t>2020 05</t>
  </si>
  <si>
    <t>2020 06</t>
  </si>
  <si>
    <t>2020  07</t>
  </si>
  <si>
    <t>2020  08</t>
  </si>
  <si>
    <t>2020  09</t>
  </si>
  <si>
    <t>2020   10</t>
  </si>
  <si>
    <t>2020  11</t>
  </si>
  <si>
    <t>2020  12</t>
  </si>
  <si>
    <t>Germany</t>
  </si>
  <si>
    <t>EU 27</t>
  </si>
  <si>
    <t>Zdroj: Eurostat 9. 2.2021, sezonně neočištěná data</t>
  </si>
  <si>
    <t>Ochrana zaměstnanců při platební neschopnosti zaměstnavatele dle zákona č. 118/2000 Sb. za rok 2020</t>
  </si>
  <si>
    <r>
      <rPr>
        <sz val="10"/>
        <rFont val="Calibri"/>
        <family val="2"/>
        <charset val="238"/>
        <scheme val="minor"/>
      </rPr>
      <t>*V</t>
    </r>
    <r>
      <rPr>
        <i/>
        <sz val="10"/>
        <rFont val="Calibri"/>
        <family val="2"/>
        <charset val="238"/>
        <scheme val="minor"/>
      </rPr>
      <t xml:space="preserve"> počtu vyřízených žádostí jsou i žádosti z předcházejícího roku </t>
    </r>
  </si>
  <si>
    <t>Počet přijatých písemných žádostí v režimu zákona č. 106/1999 Sb., o svobodném přístupu k informacím. Ve znění pozdějších předpisů – Úřad práce ČR rok 2020</t>
  </si>
  <si>
    <t xml:space="preserve">Ve věci byly žádány informace ohledně druhu práce, popisu práce a trvání pracovního poměru konkrétní osoby, kdy na toto místo měl být dle žadatele poskytován příspěvek od úřadu práce. Rozsudkem soudu bylo rozhodnutí o odmítnutí žádosti zrušeno a věc vrácena k  došetření s tím, že je třeba nejprve zjistit, zda v souvislosti s tímto místem byl vyplacen nějaký příspěvek z veřejných prostředků, jinak by zde vůbec nebyl dán právní důvod pro poskytnutí požadovaných informací. Pokud by  byl vyplacen, je třeba došetři komu, a zda požadované informace nelze zahrnout pod kategorie § 8b odst. 3 zákona (podmínky poskytnutých příspěvků). V kladném případě je třeba konečně zjistit, zda by se jednalo o zásah do soukromí osoby  a případně provést test  proporcionality   </t>
  </si>
  <si>
    <t>rok 2020</t>
  </si>
  <si>
    <t>Pohledávky předané Celní správě ČR v letech 2014 - 2020 (v Kč)</t>
  </si>
  <si>
    <t>Struktura zahraniční zaměstnanosti 
k 31. 12. 2020 – 10 nejčastěji zastoupených občanství</t>
  </si>
  <si>
    <t>Struktura zahraniční zaměstnanosti dle formy evidence a státního občanství (10 nejčetněji zastoupených) – stav k 31. 12. 2020</t>
  </si>
  <si>
    <t>Cizinci, kteří nepotřebují pracovní oprávnění</t>
  </si>
  <si>
    <t>Mexiko</t>
  </si>
  <si>
    <t>Zahraniční zaměstnanost dle národní klasifikace zaměstnání - stav k 31. 12. 2020</t>
  </si>
  <si>
    <t>Povolení k zaměstnání (5 nejčastěji zastoupených kategorií) -
platná k 31. 12. 2020</t>
  </si>
  <si>
    <t>z toho dle § 92 odst. 1 zákona o zaměstnanosti</t>
  </si>
  <si>
    <t>z toho držitelé povolení k dlouhodobému pobytu za účelem podnikání nebo investování (podle § 89 odst. 5 zákona o zaměstnanosti)</t>
  </si>
  <si>
    <t>Rozpočet ÚP ČR - ke dni 31. 12. 2020 (v Kč)</t>
  </si>
  <si>
    <t>Příspěvek na podporu zaměstnávání osob se ZP dle ust. § 78a zákona o zaměstnanosti za rok 2020</t>
  </si>
  <si>
    <t>zdroj: EKIS SAP</t>
  </si>
  <si>
    <t>Objem vyplacených nepojistných sociálních dávek v krajích v roce 2020 (v tis. Kč)</t>
  </si>
  <si>
    <t>Počet vyplacených dávek v krajích v roce 2020 (v tis.)</t>
  </si>
  <si>
    <t>Dávky státní sociální podpory za rok 2020 - objem v tis. Kč</t>
  </si>
  <si>
    <t xml:space="preserve">Dávky státní sociální podpory za rok 2020 - počet </t>
  </si>
  <si>
    <t>Dávky pěstounské péče - objem a počet v roce 2020</t>
  </si>
  <si>
    <t>Dávky pro osoby se zdravotním postižením v roce 2020</t>
  </si>
  <si>
    <t>Dávky pomoci v hmotné nouzi - objem a počet v roce 2020</t>
  </si>
  <si>
    <t>Státní příspěvek na výkon pěstounské péče za rok 2020</t>
  </si>
  <si>
    <t>Přehled vyřízených stížností podaných u jednotlivých krajských poboček a generálního ředitelství Úřadu práce ČR za rok 2020</t>
  </si>
  <si>
    <t>Podněty podané v roce 2020 u Úřadu práce ČR a srovnání s obdobím předcházejícím</t>
  </si>
  <si>
    <t>Rok 2020</t>
  </si>
  <si>
    <t>Statistika za rok 2020 - agentury práce</t>
  </si>
  <si>
    <t>§ 63 odst. 2 písm. d) ZoZ (§ 58a ZoZ)</t>
  </si>
  <si>
    <t>§ 63 odst. 2 písm. a) ZoZ (OZ)</t>
  </si>
  <si>
    <t>§ 63 odst. 3 ZoZ (§ 307,308 309 ZP)</t>
  </si>
  <si>
    <t>§ 63 odst. 2 písm. g) ZoZ  (žádost)</t>
  </si>
  <si>
    <t>§ 63 odst. 2 písm. e) ZoZ (§ 59 ZoZ)</t>
  </si>
  <si>
    <t>§ 63 odst. 2 písm. c) ZoZ</t>
  </si>
  <si>
    <t>Podnět MV</t>
  </si>
  <si>
    <t>Služební /pracovní místa v úvazcích - ÚP ČR 2019, 2020</t>
  </si>
  <si>
    <t>Rozpočet ÚP ČR k 31. prosinci 2020</t>
  </si>
  <si>
    <t>Struktura zahraniční zaměstnanosti k 31. 12. 2020</t>
  </si>
  <si>
    <t>Struktura zahraniční zaměstnanosti dle formy evidence a státního občanství k 31. 12. 2020</t>
  </si>
  <si>
    <t>Zahraniční zaměstnanost dle národní klasifikace zaměstnání k 31. 12. 2020</t>
  </si>
  <si>
    <t>Povolení k zaměstnání cizinců - vydaná a prodloužená v roce 2020</t>
  </si>
  <si>
    <t>Ochrana zaměstnanců při platební neschopnosti zaměstnavatele v roce 2020</t>
  </si>
  <si>
    <t>Přehled vyřízených stížností v krajích v roce 2020</t>
  </si>
  <si>
    <t>Podněty podané v roce 2020 u Úřadu práce ČR</t>
  </si>
  <si>
    <t>Pohledávky předané Celní správě ČR v letech  2014-2020</t>
  </si>
  <si>
    <t>Vyplacené dávky v roce 2020 - celkem</t>
  </si>
  <si>
    <t>Dávky SSP v roce 2020</t>
  </si>
  <si>
    <t>Dávky pěstounské péče v roce 2020</t>
  </si>
  <si>
    <t>Dávky pro OZP v roce 2020</t>
  </si>
  <si>
    <t>Dávky HMN v roce 2020</t>
  </si>
  <si>
    <t>SPVPP - vyplacené řádné příspěvky v krajích v roce 2020</t>
  </si>
  <si>
    <t>Mezinárodní srovnání ČR a EU27 - grafy</t>
  </si>
  <si>
    <t>Plnění a čerpání rozpočtu k 31.12.2020</t>
  </si>
  <si>
    <t>Zdroj: EKIS SE ÚP - SAP</t>
  </si>
  <si>
    <t>Zdroj:OKstat, EKIS SE ÚP - SAP</t>
  </si>
  <si>
    <t>Zdroj: OKstat, EKIS SE ÚP -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</si>
</sst>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\$#,##0\ ;\(\$#,##0\)"/>
    <numFmt numFmtId="167" formatCode="#\ ##0"/>
  </numFmts>
  <fonts count="153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sz val="12"/>
      <color theme="1"/>
      <name val="Calibri"/>
      <family val="2"/>
      <charset val="238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6"/>
      <name val="Calibri"/>
      <family val="2"/>
      <charset val="238"/>
    </font>
    <font>
      <sz val="10"/>
      <color theme="0"/>
      <name val="Arial CE"/>
      <charset val="238"/>
    </font>
    <font>
      <sz val="20"/>
      <name val="Arial CE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2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</font>
    <font>
      <b/>
      <sz val="28"/>
      <color theme="1"/>
      <name val="Calibri"/>
      <family val="2"/>
      <charset val="238"/>
    </font>
    <font>
      <sz val="12"/>
      <name val="System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6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</font>
    <font>
      <b/>
      <sz val="14"/>
      <color theme="1"/>
      <name val="Araial CE"/>
      <charset val="238"/>
    </font>
    <font>
      <b/>
      <sz val="2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E9BDFF"/>
        <bgColor rgb="FF000000"/>
      </patternFill>
    </fill>
  </fills>
  <borders count="1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7">
    <xf numFmtId="0" fontId="0" fillId="0" borderId="0"/>
    <xf numFmtId="0" fontId="11" fillId="2" borderId="0" applyNumberFormat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" fontId="15" fillId="4" borderId="0" applyProtection="0"/>
    <xf numFmtId="0" fontId="15" fillId="0" borderId="0">
      <alignment vertical="top"/>
    </xf>
    <xf numFmtId="0" fontId="34" fillId="0" borderId="0"/>
    <xf numFmtId="0" fontId="15" fillId="0" borderId="0"/>
    <xf numFmtId="0" fontId="15" fillId="0" borderId="0"/>
    <xf numFmtId="0" fontId="51" fillId="0" borderId="0"/>
    <xf numFmtId="0" fontId="34" fillId="0" borderId="0"/>
    <xf numFmtId="0" fontId="53" fillId="0" borderId="0"/>
    <xf numFmtId="0" fontId="11" fillId="6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34" fillId="0" borderId="0"/>
    <xf numFmtId="0" fontId="11" fillId="5" borderId="57" applyNumberFormat="0" applyFont="0" applyAlignment="0" applyProtection="0"/>
    <xf numFmtId="0" fontId="34" fillId="0" borderId="0"/>
    <xf numFmtId="0" fontId="15" fillId="0" borderId="0"/>
    <xf numFmtId="0" fontId="15" fillId="0" borderId="0"/>
    <xf numFmtId="0" fontId="15" fillId="0" borderId="0">
      <alignment vertical="top"/>
    </xf>
    <xf numFmtId="0" fontId="34" fillId="0" borderId="0"/>
    <xf numFmtId="4" fontId="54" fillId="15" borderId="70" applyNumberFormat="0" applyProtection="0">
      <alignment vertical="center"/>
    </xf>
    <xf numFmtId="4" fontId="55" fillId="16" borderId="70" applyNumberFormat="0" applyProtection="0">
      <alignment horizontal="left" vertical="center" indent="1"/>
    </xf>
    <xf numFmtId="4" fontId="55" fillId="16" borderId="70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65" fillId="0" borderId="0"/>
    <xf numFmtId="0" fontId="66" fillId="0" borderId="0"/>
    <xf numFmtId="0" fontId="67" fillId="0" borderId="0" applyNumberFormat="0" applyFill="0" applyBorder="0" applyAlignment="0" applyProtection="0"/>
    <xf numFmtId="0" fontId="68" fillId="0" borderId="99" applyNumberFormat="0" applyFill="0" applyAlignment="0" applyProtection="0"/>
    <xf numFmtId="0" fontId="69" fillId="0" borderId="100" applyNumberFormat="0" applyFill="0" applyAlignment="0" applyProtection="0"/>
    <xf numFmtId="0" fontId="70" fillId="0" borderId="101" applyNumberFormat="0" applyFill="0" applyAlignment="0" applyProtection="0"/>
    <xf numFmtId="0" fontId="70" fillId="0" borderId="0" applyNumberFormat="0" applyFill="0" applyBorder="0" applyAlignment="0" applyProtection="0"/>
    <xf numFmtId="0" fontId="71" fillId="21" borderId="0" applyNumberFormat="0" applyBorder="0" applyAlignment="0" applyProtection="0"/>
    <xf numFmtId="0" fontId="72" fillId="22" borderId="0" applyNumberFormat="0" applyBorder="0" applyAlignment="0" applyProtection="0"/>
    <xf numFmtId="0" fontId="73" fillId="23" borderId="0" applyNumberFormat="0" applyBorder="0" applyAlignment="0" applyProtection="0"/>
    <xf numFmtId="0" fontId="74" fillId="24" borderId="102" applyNumberFormat="0" applyAlignment="0" applyProtection="0"/>
    <xf numFmtId="0" fontId="75" fillId="25" borderId="103" applyNumberFormat="0" applyAlignment="0" applyProtection="0"/>
    <xf numFmtId="0" fontId="76" fillId="25" borderId="102" applyNumberFormat="0" applyAlignment="0" applyProtection="0"/>
    <xf numFmtId="0" fontId="77" fillId="0" borderId="104" applyNumberFormat="0" applyFill="0" applyAlignment="0" applyProtection="0"/>
    <xf numFmtId="0" fontId="78" fillId="26" borderId="105" applyNumberFormat="0" applyAlignment="0" applyProtection="0"/>
    <xf numFmtId="0" fontId="79" fillId="0" borderId="0" applyNumberFormat="0" applyFill="0" applyBorder="0" applyAlignment="0" applyProtection="0"/>
    <xf numFmtId="0" fontId="11" fillId="5" borderId="57" applyNumberFormat="0" applyFont="0" applyAlignment="0" applyProtection="0"/>
    <xf numFmtId="0" fontId="80" fillId="0" borderId="0" applyNumberFormat="0" applyFill="0" applyBorder="0" applyAlignment="0" applyProtection="0"/>
    <xf numFmtId="0" fontId="12" fillId="0" borderId="106" applyNumberFormat="0" applyFill="0" applyAlignment="0" applyProtection="0"/>
    <xf numFmtId="0" fontId="52" fillId="27" borderId="0" applyNumberFormat="0" applyBorder="0" applyAlignment="0" applyProtection="0"/>
    <xf numFmtId="0" fontId="11" fillId="6" borderId="0" applyNumberFormat="0" applyBorder="0" applyAlignment="0" applyProtection="0"/>
    <xf numFmtId="0" fontId="11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11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34" borderId="0" applyNumberFormat="0" applyBorder="0" applyAlignment="0" applyProtection="0"/>
    <xf numFmtId="0" fontId="11" fillId="10" borderId="0" applyNumberFormat="0" applyBorder="0" applyAlignment="0" applyProtection="0"/>
    <xf numFmtId="0" fontId="11" fillId="35" borderId="0" applyNumberFormat="0" applyBorder="0" applyAlignment="0" applyProtection="0"/>
    <xf numFmtId="0" fontId="52" fillId="11" borderId="0" applyNumberFormat="0" applyBorder="0" applyAlignment="0" applyProtection="0"/>
    <xf numFmtId="0" fontId="52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52" fillId="12" borderId="0" applyNumberFormat="0" applyBorder="0" applyAlignment="0" applyProtection="0"/>
    <xf numFmtId="0" fontId="34" fillId="0" borderId="0"/>
    <xf numFmtId="4" fontId="55" fillId="16" borderId="109" applyNumberFormat="0" applyProtection="0">
      <alignment horizontal="left" vertical="center" indent="1"/>
    </xf>
    <xf numFmtId="4" fontId="55" fillId="16" borderId="109" applyNumberFormat="0" applyProtection="0">
      <alignment horizontal="left" vertical="center" indent="1"/>
    </xf>
    <xf numFmtId="4" fontId="54" fillId="15" borderId="109" applyNumberFormat="0" applyProtection="0">
      <alignment vertical="center"/>
    </xf>
    <xf numFmtId="4" fontId="54" fillId="15" borderId="133" applyNumberFormat="0" applyProtection="0">
      <alignment vertical="center"/>
    </xf>
    <xf numFmtId="4" fontId="54" fillId="15" borderId="133" applyNumberFormat="0" applyProtection="0">
      <alignment vertical="center"/>
    </xf>
    <xf numFmtId="4" fontId="54" fillId="15" borderId="133" applyNumberFormat="0" applyProtection="0">
      <alignment vertical="center"/>
    </xf>
    <xf numFmtId="4" fontId="54" fillId="15" borderId="133" applyNumberFormat="0" applyProtection="0">
      <alignment vertical="center"/>
    </xf>
    <xf numFmtId="4" fontId="54" fillId="15" borderId="133" applyNumberFormat="0" applyProtection="0">
      <alignment vertical="center"/>
    </xf>
    <xf numFmtId="4" fontId="54" fillId="15" borderId="133" applyNumberFormat="0" applyProtection="0">
      <alignment vertical="center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4" fontId="55" fillId="16" borderId="133" applyNumberFormat="0" applyProtection="0">
      <alignment horizontal="left" vertical="center" indent="1"/>
    </xf>
    <xf numFmtId="0" fontId="34" fillId="0" borderId="0"/>
    <xf numFmtId="0" fontId="83" fillId="0" borderId="0"/>
    <xf numFmtId="4" fontId="54" fillId="15" borderId="70" applyNumberFormat="0" applyProtection="0">
      <alignment vertical="center"/>
    </xf>
    <xf numFmtId="4" fontId="55" fillId="16" borderId="70" applyNumberFormat="0" applyProtection="0">
      <alignment horizontal="left" vertical="center" indent="1"/>
    </xf>
    <xf numFmtId="4" fontId="55" fillId="16" borderId="70" applyNumberFormat="0" applyProtection="0">
      <alignment horizontal="left" vertical="center" indent="1"/>
    </xf>
    <xf numFmtId="0" fontId="10" fillId="0" borderId="0"/>
    <xf numFmtId="0" fontId="9" fillId="0" borderId="0"/>
    <xf numFmtId="0" fontId="9" fillId="2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51" fillId="0" borderId="0"/>
    <xf numFmtId="0" fontId="2" fillId="0" borderId="0"/>
    <xf numFmtId="0" fontId="1" fillId="0" borderId="0"/>
  </cellStyleXfs>
  <cellXfs count="822">
    <xf numFmtId="0" fontId="0" fillId="0" borderId="0" xfId="0"/>
    <xf numFmtId="0" fontId="16" fillId="0" borderId="0" xfId="0" applyFont="1"/>
    <xf numFmtId="0" fontId="0" fillId="0" borderId="0" xfId="0" applyFill="1"/>
    <xf numFmtId="0" fontId="15" fillId="0" borderId="0" xfId="2"/>
    <xf numFmtId="0" fontId="31" fillId="0" borderId="0" xfId="2" applyFont="1" applyAlignment="1">
      <alignment horizontal="centerContinuous"/>
    </xf>
    <xf numFmtId="0" fontId="32" fillId="0" borderId="0" xfId="2" applyFont="1" applyAlignment="1">
      <alignment horizontal="centerContinuous"/>
    </xf>
    <xf numFmtId="0" fontId="32" fillId="0" borderId="0" xfId="2" applyFont="1"/>
    <xf numFmtId="1" fontId="15" fillId="0" borderId="0" xfId="2" applyNumberFormat="1"/>
    <xf numFmtId="3" fontId="15" fillId="0" borderId="0" xfId="2" applyNumberFormat="1"/>
    <xf numFmtId="0" fontId="26" fillId="0" borderId="0" xfId="2" applyFont="1"/>
    <xf numFmtId="0" fontId="20" fillId="0" borderId="0" xfId="2" applyFont="1"/>
    <xf numFmtId="0" fontId="23" fillId="0" borderId="0" xfId="2" applyFont="1"/>
    <xf numFmtId="3" fontId="23" fillId="0" borderId="0" xfId="2" applyNumberFormat="1" applyFont="1"/>
    <xf numFmtId="1" fontId="23" fillId="0" borderId="0" xfId="2" applyNumberFormat="1" applyFont="1"/>
    <xf numFmtId="164" fontId="23" fillId="0" borderId="0" xfId="2" applyNumberFormat="1" applyFont="1"/>
    <xf numFmtId="0" fontId="21" fillId="0" borderId="0" xfId="2" applyFont="1"/>
    <xf numFmtId="165" fontId="0" fillId="0" borderId="0" xfId="0" applyNumberFormat="1"/>
    <xf numFmtId="0" fontId="19" fillId="0" borderId="0" xfId="0" applyFont="1"/>
    <xf numFmtId="0" fontId="31" fillId="0" borderId="0" xfId="12" applyFont="1"/>
    <xf numFmtId="0" fontId="15" fillId="0" borderId="0" xfId="12"/>
    <xf numFmtId="0" fontId="36" fillId="3" borderId="1" xfId="10" applyFont="1" applyFill="1" applyBorder="1" applyAlignment="1">
      <alignment horizontal="center" vertical="center"/>
    </xf>
    <xf numFmtId="4" fontId="36" fillId="3" borderId="3" xfId="10" applyNumberFormat="1" applyFont="1" applyFill="1" applyBorder="1" applyAlignment="1">
      <alignment horizontal="center" vertical="center" wrapText="1"/>
    </xf>
    <xf numFmtId="4" fontId="36" fillId="3" borderId="1" xfId="10" applyNumberFormat="1" applyFont="1" applyFill="1" applyBorder="1" applyAlignment="1">
      <alignment horizontal="center" vertical="center" wrapText="1"/>
    </xf>
    <xf numFmtId="4" fontId="36" fillId="3" borderId="4" xfId="10" applyNumberFormat="1" applyFont="1" applyFill="1" applyBorder="1" applyAlignment="1">
      <alignment horizontal="center" vertical="center" wrapText="1"/>
    </xf>
    <xf numFmtId="0" fontId="36" fillId="3" borderId="1" xfId="10" applyFont="1" applyFill="1" applyBorder="1" applyAlignment="1">
      <alignment horizontal="left" indent="1"/>
    </xf>
    <xf numFmtId="4" fontId="37" fillId="0" borderId="0" xfId="10" applyNumberFormat="1" applyFont="1">
      <alignment vertical="top"/>
    </xf>
    <xf numFmtId="0" fontId="40" fillId="0" borderId="0" xfId="10" applyFont="1">
      <alignment vertical="top"/>
    </xf>
    <xf numFmtId="0" fontId="36" fillId="3" borderId="1" xfId="11" applyFont="1" applyFill="1" applyBorder="1" applyAlignment="1">
      <alignment horizontal="center" vertical="center" wrapText="1"/>
    </xf>
    <xf numFmtId="165" fontId="37" fillId="0" borderId="8" xfId="11" applyNumberFormat="1" applyFont="1" applyFill="1" applyBorder="1" applyAlignment="1">
      <alignment horizontal="right" indent="1"/>
    </xf>
    <xf numFmtId="165" fontId="37" fillId="0" borderId="0" xfId="11" applyNumberFormat="1" applyFont="1" applyFill="1" applyBorder="1" applyAlignment="1">
      <alignment horizontal="right" indent="1"/>
    </xf>
    <xf numFmtId="0" fontId="36" fillId="3" borderId="1" xfId="11" applyFont="1" applyFill="1" applyBorder="1" applyAlignment="1">
      <alignment horizontal="left" indent="1"/>
    </xf>
    <xf numFmtId="165" fontId="36" fillId="0" borderId="1" xfId="11" applyNumberFormat="1" applyFont="1" applyFill="1" applyBorder="1" applyAlignment="1">
      <alignment horizontal="right" indent="1"/>
    </xf>
    <xf numFmtId="3" fontId="17" fillId="0" borderId="0" xfId="2" applyNumberFormat="1" applyFont="1"/>
    <xf numFmtId="0" fontId="0" fillId="0" borderId="0" xfId="0" applyAlignment="1">
      <alignment vertical="center"/>
    </xf>
    <xf numFmtId="0" fontId="1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0" fillId="0" borderId="0" xfId="0" applyBorder="1"/>
    <xf numFmtId="0" fontId="19" fillId="3" borderId="8" xfId="0" applyFont="1" applyFill="1" applyBorder="1"/>
    <xf numFmtId="165" fontId="11" fillId="0" borderId="0" xfId="0" applyNumberFormat="1" applyFont="1" applyBorder="1"/>
    <xf numFmtId="0" fontId="49" fillId="0" borderId="0" xfId="10" applyFont="1">
      <alignment vertical="top"/>
    </xf>
    <xf numFmtId="4" fontId="49" fillId="0" borderId="0" xfId="10" applyNumberFormat="1" applyFont="1">
      <alignment vertical="top"/>
    </xf>
    <xf numFmtId="165" fontId="49" fillId="0" borderId="0" xfId="10" applyNumberFormat="1" applyFont="1">
      <alignment vertical="top"/>
    </xf>
    <xf numFmtId="3" fontId="49" fillId="0" borderId="0" xfId="10" applyNumberFormat="1" applyFont="1">
      <alignment vertical="top"/>
    </xf>
    <xf numFmtId="4" fontId="49" fillId="0" borderId="0" xfId="10" applyNumberFormat="1" applyFont="1" applyFill="1">
      <alignment vertical="top"/>
    </xf>
    <xf numFmtId="4" fontId="49" fillId="0" borderId="0" xfId="10" applyNumberFormat="1" applyFont="1" applyFill="1" applyBorder="1">
      <alignment vertical="top"/>
    </xf>
    <xf numFmtId="0" fontId="57" fillId="0" borderId="0" xfId="10" applyFont="1">
      <alignment vertical="top"/>
    </xf>
    <xf numFmtId="0" fontId="37" fillId="3" borderId="8" xfId="10" applyFont="1" applyFill="1" applyBorder="1" applyAlignment="1">
      <alignment horizontal="left"/>
    </xf>
    <xf numFmtId="0" fontId="37" fillId="3" borderId="8" xfId="10" applyFont="1" applyFill="1" applyBorder="1" applyAlignment="1">
      <alignment horizontal="left" indent="1"/>
    </xf>
    <xf numFmtId="165" fontId="36" fillId="0" borderId="1" xfId="10" applyNumberFormat="1" applyFont="1" applyFill="1" applyBorder="1" applyAlignment="1"/>
    <xf numFmtId="165" fontId="36" fillId="0" borderId="1" xfId="10" applyNumberFormat="1" applyFont="1" applyFill="1" applyBorder="1" applyAlignment="1">
      <alignment horizontal="right"/>
    </xf>
    <xf numFmtId="4" fontId="37" fillId="0" borderId="0" xfId="10" applyNumberFormat="1" applyFont="1" applyFill="1">
      <alignment vertical="top"/>
    </xf>
    <xf numFmtId="0" fontId="36" fillId="3" borderId="5" xfId="10" applyFont="1" applyFill="1" applyBorder="1" applyAlignment="1">
      <alignment horizontal="center" vertical="center"/>
    </xf>
    <xf numFmtId="4" fontId="36" fillId="3" borderId="6" xfId="10" applyNumberFormat="1" applyFont="1" applyFill="1" applyBorder="1" applyAlignment="1">
      <alignment horizontal="center" vertical="center" wrapText="1"/>
    </xf>
    <xf numFmtId="4" fontId="36" fillId="3" borderId="5" xfId="10" applyNumberFormat="1" applyFont="1" applyFill="1" applyBorder="1" applyAlignment="1">
      <alignment horizontal="center" vertical="center" wrapText="1"/>
    </xf>
    <xf numFmtId="4" fontId="36" fillId="3" borderId="12" xfId="10" applyNumberFormat="1" applyFont="1" applyFill="1" applyBorder="1" applyAlignment="1">
      <alignment horizontal="center" vertical="center" wrapText="1"/>
    </xf>
    <xf numFmtId="0" fontId="40" fillId="14" borderId="0" xfId="10" applyFont="1" applyFill="1" applyBorder="1" applyAlignment="1"/>
    <xf numFmtId="4" fontId="37" fillId="14" borderId="0" xfId="10" applyNumberFormat="1" applyFont="1" applyFill="1">
      <alignment vertical="top"/>
    </xf>
    <xf numFmtId="0" fontId="19" fillId="0" borderId="41" xfId="0" applyFont="1" applyBorder="1" applyAlignment="1">
      <alignment horizontal="justify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justify" vertical="center" wrapText="1"/>
    </xf>
    <xf numFmtId="3" fontId="19" fillId="0" borderId="32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justify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justify" vertical="center" wrapText="1"/>
    </xf>
    <xf numFmtId="3" fontId="19" fillId="0" borderId="46" xfId="0" applyNumberFormat="1" applyFont="1" applyBorder="1" applyAlignment="1">
      <alignment horizontal="center" vertical="center" wrapText="1"/>
    </xf>
    <xf numFmtId="0" fontId="59" fillId="19" borderId="1" xfId="0" applyFont="1" applyFill="1" applyBorder="1" applyAlignment="1">
      <alignment horizontal="center" vertical="center" wrapText="1"/>
    </xf>
    <xf numFmtId="0" fontId="59" fillId="19" borderId="4" xfId="0" applyFont="1" applyFill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center" vertical="center" wrapText="1"/>
    </xf>
    <xf numFmtId="10" fontId="19" fillId="0" borderId="13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0" fontId="19" fillId="0" borderId="12" xfId="0" applyNumberFormat="1" applyFont="1" applyBorder="1" applyAlignment="1">
      <alignment horizontal="center" vertical="center" wrapText="1"/>
    </xf>
    <xf numFmtId="0" fontId="37" fillId="3" borderId="10" xfId="11" applyFont="1" applyFill="1" applyBorder="1" applyAlignment="1">
      <alignment horizontal="left" indent="1"/>
    </xf>
    <xf numFmtId="165" fontId="37" fillId="0" borderId="8" xfId="11" applyNumberFormat="1" applyFont="1" applyFill="1" applyBorder="1" applyAlignment="1">
      <alignment horizontal="right"/>
    </xf>
    <xf numFmtId="165" fontId="37" fillId="0" borderId="0" xfId="11" applyNumberFormat="1" applyFont="1" applyFill="1" applyBorder="1" applyAlignment="1">
      <alignment horizontal="right"/>
    </xf>
    <xf numFmtId="165" fontId="36" fillId="0" borderId="1" xfId="11" applyNumberFormat="1" applyFont="1" applyFill="1" applyBorder="1" applyAlignment="1">
      <alignment horizontal="right"/>
    </xf>
    <xf numFmtId="0" fontId="37" fillId="3" borderId="8" xfId="11" applyFont="1" applyFill="1" applyBorder="1" applyAlignment="1">
      <alignment horizontal="left" indent="1"/>
    </xf>
    <xf numFmtId="165" fontId="37" fillId="0" borderId="7" xfId="11" applyNumberFormat="1" applyFont="1" applyFill="1" applyBorder="1" applyAlignment="1">
      <alignment horizontal="right" indent="1"/>
    </xf>
    <xf numFmtId="165" fontId="36" fillId="0" borderId="4" xfId="11" applyNumberFormat="1" applyFont="1" applyFill="1" applyBorder="1" applyAlignment="1">
      <alignment horizontal="right" indent="1"/>
    </xf>
    <xf numFmtId="165" fontId="36" fillId="0" borderId="3" xfId="11" applyNumberFormat="1" applyFont="1" applyFill="1" applyBorder="1" applyAlignment="1">
      <alignment horizontal="right" indent="1"/>
    </xf>
    <xf numFmtId="0" fontId="36" fillId="3" borderId="6" xfId="11" applyFont="1" applyFill="1" applyBorder="1" applyAlignment="1">
      <alignment horizontal="center" vertical="center" wrapText="1"/>
    </xf>
    <xf numFmtId="0" fontId="36" fillId="3" borderId="71" xfId="11" applyFont="1" applyFill="1" applyBorder="1" applyAlignment="1">
      <alignment horizontal="center" vertical="center" wrapText="1"/>
    </xf>
    <xf numFmtId="0" fontId="36" fillId="3" borderId="72" xfId="11" applyFont="1" applyFill="1" applyBorder="1" applyAlignment="1">
      <alignment horizontal="center" vertical="center" wrapText="1"/>
    </xf>
    <xf numFmtId="0" fontId="36" fillId="3" borderId="73" xfId="11" applyFont="1" applyFill="1" applyBorder="1" applyAlignment="1">
      <alignment horizontal="center" vertical="center" wrapText="1"/>
    </xf>
    <xf numFmtId="0" fontId="36" fillId="3" borderId="12" xfId="11" applyFont="1" applyFill="1" applyBorder="1" applyAlignment="1">
      <alignment horizontal="center" vertical="center" wrapText="1"/>
    </xf>
    <xf numFmtId="0" fontId="37" fillId="3" borderId="8" xfId="11" applyNumberFormat="1" applyFont="1" applyFill="1" applyBorder="1" applyAlignment="1">
      <alignment horizontal="left" indent="1"/>
    </xf>
    <xf numFmtId="165" fontId="37" fillId="0" borderId="22" xfId="11" applyNumberFormat="1" applyFont="1" applyFill="1" applyBorder="1" applyAlignment="1">
      <alignment horizontal="right" indent="1"/>
    </xf>
    <xf numFmtId="165" fontId="37" fillId="0" borderId="74" xfId="11" applyNumberFormat="1" applyFont="1" applyFill="1" applyBorder="1" applyAlignment="1">
      <alignment horizontal="right" indent="1"/>
    </xf>
    <xf numFmtId="165" fontId="37" fillId="0" borderId="75" xfId="11" applyNumberFormat="1" applyFont="1" applyFill="1" applyBorder="1" applyAlignment="1">
      <alignment horizontal="right" indent="1"/>
    </xf>
    <xf numFmtId="165" fontId="37" fillId="0" borderId="76" xfId="11" applyNumberFormat="1" applyFont="1" applyFill="1" applyBorder="1" applyAlignment="1">
      <alignment horizontal="right" indent="1"/>
    </xf>
    <xf numFmtId="0" fontId="36" fillId="3" borderId="1" xfId="11" applyNumberFormat="1" applyFont="1" applyFill="1" applyBorder="1" applyAlignment="1">
      <alignment horizontal="left" indent="1"/>
    </xf>
    <xf numFmtId="165" fontId="36" fillId="0" borderId="71" xfId="11" applyNumberFormat="1" applyFont="1" applyFill="1" applyBorder="1" applyAlignment="1">
      <alignment horizontal="right" indent="1"/>
    </xf>
    <xf numFmtId="165" fontId="36" fillId="0" borderId="72" xfId="11" applyNumberFormat="1" applyFont="1" applyFill="1" applyBorder="1" applyAlignment="1">
      <alignment horizontal="right" indent="1"/>
    </xf>
    <xf numFmtId="165" fontId="36" fillId="0" borderId="73" xfId="11" applyNumberFormat="1" applyFont="1" applyFill="1" applyBorder="1" applyAlignment="1">
      <alignment horizontal="right" indent="1"/>
    </xf>
    <xf numFmtId="0" fontId="19" fillId="3" borderId="1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/>
    <xf numFmtId="0" fontId="59" fillId="3" borderId="2" xfId="0" applyFont="1" applyFill="1" applyBorder="1" applyAlignment="1">
      <alignment horizontal="justify" vertical="center" wrapText="1"/>
    </xf>
    <xf numFmtId="0" fontId="38" fillId="3" borderId="8" xfId="0" applyFont="1" applyFill="1" applyBorder="1" applyAlignment="1">
      <alignment vertical="center" wrapText="1"/>
    </xf>
    <xf numFmtId="0" fontId="38" fillId="3" borderId="5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/>
    </xf>
    <xf numFmtId="0" fontId="62" fillId="3" borderId="14" xfId="0" applyFont="1" applyFill="1" applyBorder="1" applyAlignment="1">
      <alignment horizontal="center" vertical="center" wrapText="1"/>
    </xf>
    <xf numFmtId="0" fontId="62" fillId="3" borderId="0" xfId="0" applyFont="1" applyFill="1" applyBorder="1" applyAlignment="1">
      <alignment horizontal="center" vertical="center" wrapText="1"/>
    </xf>
    <xf numFmtId="0" fontId="62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/>
    <xf numFmtId="3" fontId="14" fillId="0" borderId="7" xfId="0" applyNumberFormat="1" applyFont="1" applyBorder="1"/>
    <xf numFmtId="3" fontId="18" fillId="0" borderId="14" xfId="0" applyNumberFormat="1" applyFont="1" applyBorder="1"/>
    <xf numFmtId="3" fontId="18" fillId="0" borderId="7" xfId="0" applyNumberFormat="1" applyFont="1" applyBorder="1"/>
    <xf numFmtId="3" fontId="18" fillId="0" borderId="18" xfId="0" applyNumberFormat="1" applyFont="1" applyBorder="1"/>
    <xf numFmtId="3" fontId="18" fillId="0" borderId="13" xfId="0" applyNumberFormat="1" applyFont="1" applyBorder="1"/>
    <xf numFmtId="3" fontId="63" fillId="0" borderId="7" xfId="0" applyNumberFormat="1" applyFont="1" applyBorder="1" applyAlignment="1">
      <alignment horizontal="center" vertical="center"/>
    </xf>
    <xf numFmtId="0" fontId="14" fillId="3" borderId="10" xfId="0" applyFont="1" applyFill="1" applyBorder="1" applyAlignment="1">
      <alignment vertical="top"/>
    </xf>
    <xf numFmtId="0" fontId="14" fillId="3" borderId="9" xfId="0" applyFont="1" applyFill="1" applyBorder="1"/>
    <xf numFmtId="165" fontId="16" fillId="0" borderId="0" xfId="0" applyNumberFormat="1" applyFont="1"/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8" fillId="3" borderId="8" xfId="0" applyFont="1" applyFill="1" applyBorder="1"/>
    <xf numFmtId="0" fontId="14" fillId="3" borderId="7" xfId="0" applyFont="1" applyFill="1" applyBorder="1"/>
    <xf numFmtId="0" fontId="15" fillId="3" borderId="5" xfId="0" applyFont="1" applyFill="1" applyBorder="1"/>
    <xf numFmtId="0" fontId="14" fillId="3" borderId="7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4" fontId="44" fillId="0" borderId="0" xfId="0" applyNumberFormat="1" applyFont="1"/>
    <xf numFmtId="4" fontId="0" fillId="0" borderId="0" xfId="0" applyNumberFormat="1"/>
    <xf numFmtId="4" fontId="38" fillId="3" borderId="1" xfId="0" applyNumberFormat="1" applyFont="1" applyFill="1" applyBorder="1" applyAlignment="1">
      <alignment horizontal="right" indent="1"/>
    </xf>
    <xf numFmtId="0" fontId="38" fillId="3" borderId="11" xfId="0" applyFont="1" applyFill="1" applyBorder="1"/>
    <xf numFmtId="0" fontId="38" fillId="3" borderId="10" xfId="0" applyFont="1" applyFill="1" applyBorder="1"/>
    <xf numFmtId="0" fontId="35" fillId="3" borderId="63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4" fillId="3" borderId="35" xfId="0" applyFont="1" applyFill="1" applyBorder="1" applyAlignment="1">
      <alignment vertical="center" wrapText="1"/>
    </xf>
    <xf numFmtId="0" fontId="44" fillId="3" borderId="107" xfId="0" applyFont="1" applyFill="1" applyBorder="1" applyAlignment="1">
      <alignment vertical="center" wrapText="1"/>
    </xf>
    <xf numFmtId="0" fontId="44" fillId="3" borderId="33" xfId="0" applyFont="1" applyFill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19" fillId="0" borderId="8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center" vertical="center" wrapText="1"/>
    </xf>
    <xf numFmtId="0" fontId="38" fillId="20" borderId="8" xfId="0" applyFont="1" applyFill="1" applyBorder="1" applyAlignment="1">
      <alignment horizontal="justify" vertical="center" wrapText="1"/>
    </xf>
    <xf numFmtId="0" fontId="38" fillId="20" borderId="1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justify" vertical="center" wrapText="1"/>
    </xf>
    <xf numFmtId="4" fontId="15" fillId="0" borderId="8" xfId="0" quotePrefix="1" applyNumberFormat="1" applyFont="1" applyBorder="1" applyAlignment="1">
      <alignment horizontal="right" indent="2"/>
    </xf>
    <xf numFmtId="4" fontId="18" fillId="0" borderId="0" xfId="0" applyNumberFormat="1" applyFont="1" applyBorder="1" applyAlignment="1">
      <alignment horizontal="right" indent="2"/>
    </xf>
    <xf numFmtId="4" fontId="18" fillId="0" borderId="8" xfId="0" applyNumberFormat="1" applyFont="1" applyBorder="1" applyAlignment="1">
      <alignment horizontal="right" indent="2"/>
    </xf>
    <xf numFmtId="4" fontId="18" fillId="0" borderId="13" xfId="0" applyNumberFormat="1" applyFont="1" applyBorder="1" applyAlignment="1">
      <alignment horizontal="right" indent="2"/>
    </xf>
    <xf numFmtId="4" fontId="15" fillId="0" borderId="5" xfId="0" quotePrefix="1" applyNumberFormat="1" applyFont="1" applyBorder="1" applyAlignment="1">
      <alignment horizontal="right" indent="2"/>
    </xf>
    <xf numFmtId="4" fontId="18" fillId="0" borderId="6" xfId="0" applyNumberFormat="1" applyFont="1" applyBorder="1" applyAlignment="1">
      <alignment horizontal="right" indent="2"/>
    </xf>
    <xf numFmtId="4" fontId="18" fillId="0" borderId="5" xfId="0" applyNumberFormat="1" applyFont="1" applyBorder="1" applyAlignment="1">
      <alignment horizontal="right" indent="2"/>
    </xf>
    <xf numFmtId="4" fontId="18" fillId="0" borderId="12" xfId="0" applyNumberFormat="1" applyFont="1" applyBorder="1" applyAlignment="1">
      <alignment horizontal="right" indent="2"/>
    </xf>
    <xf numFmtId="4" fontId="15" fillId="0" borderId="0" xfId="0" quotePrefix="1" applyNumberFormat="1" applyFont="1" applyBorder="1" applyAlignment="1">
      <alignment horizontal="right" indent="2"/>
    </xf>
    <xf numFmtId="4" fontId="15" fillId="0" borderId="7" xfId="0" quotePrefix="1" applyNumberFormat="1" applyFont="1" applyBorder="1" applyAlignment="1">
      <alignment horizontal="right" indent="2"/>
    </xf>
    <xf numFmtId="4" fontId="18" fillId="0" borderId="7" xfId="0" applyNumberFormat="1" applyFont="1" applyBorder="1" applyAlignment="1">
      <alignment horizontal="right" indent="2"/>
    </xf>
    <xf numFmtId="4" fontId="15" fillId="0" borderId="14" xfId="0" quotePrefix="1" applyNumberFormat="1" applyFont="1" applyBorder="1" applyAlignment="1">
      <alignment horizontal="right" indent="2"/>
    </xf>
    <xf numFmtId="4" fontId="18" fillId="0" borderId="18" xfId="0" applyNumberFormat="1" applyFont="1" applyBorder="1" applyAlignment="1">
      <alignment horizontal="right" indent="2"/>
    </xf>
    <xf numFmtId="4" fontId="15" fillId="0" borderId="6" xfId="0" quotePrefix="1" applyNumberFormat="1" applyFont="1" applyBorder="1" applyAlignment="1">
      <alignment horizontal="right" indent="2"/>
    </xf>
    <xf numFmtId="0" fontId="0" fillId="17" borderId="0" xfId="0" applyFill="1"/>
    <xf numFmtId="0" fontId="19" fillId="14" borderId="0" xfId="0" applyFont="1" applyFill="1"/>
    <xf numFmtId="0" fontId="19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14" borderId="0" xfId="0" applyFont="1" applyFill="1" applyAlignment="1">
      <alignment horizontal="left"/>
    </xf>
    <xf numFmtId="0" fontId="36" fillId="3" borderId="11" xfId="107" applyFont="1" applyFill="1" applyBorder="1"/>
    <xf numFmtId="0" fontId="36" fillId="3" borderId="10" xfId="107" applyFont="1" applyFill="1" applyBorder="1" applyAlignment="1">
      <alignment horizontal="center"/>
    </xf>
    <xf numFmtId="0" fontId="36" fillId="3" borderId="9" xfId="107" applyFont="1" applyFill="1" applyBorder="1"/>
    <xf numFmtId="0" fontId="37" fillId="0" borderId="61" xfId="107" applyFont="1" applyFill="1" applyBorder="1"/>
    <xf numFmtId="0" fontId="37" fillId="0" borderId="69" xfId="107" applyFont="1" applyFill="1" applyBorder="1"/>
    <xf numFmtId="0" fontId="36" fillId="3" borderId="1" xfId="107" applyFont="1" applyFill="1" applyBorder="1"/>
    <xf numFmtId="0" fontId="37" fillId="0" borderId="0" xfId="107" applyFont="1" applyFill="1" applyBorder="1"/>
    <xf numFmtId="4" fontId="0" fillId="0" borderId="7" xfId="0" applyNumberFormat="1" applyBorder="1"/>
    <xf numFmtId="165" fontId="0" fillId="0" borderId="7" xfId="0" applyNumberFormat="1" applyBorder="1"/>
    <xf numFmtId="4" fontId="0" fillId="0" borderId="8" xfId="0" applyNumberFormat="1" applyBorder="1"/>
    <xf numFmtId="165" fontId="0" fillId="0" borderId="8" xfId="0" applyNumberFormat="1" applyBorder="1"/>
    <xf numFmtId="3" fontId="19" fillId="0" borderId="0" xfId="0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36" fillId="44" borderId="7" xfId="15" applyFont="1" applyFill="1" applyBorder="1"/>
    <xf numFmtId="0" fontId="36" fillId="44" borderId="8" xfId="15" applyFont="1" applyFill="1" applyBorder="1" applyAlignment="1">
      <alignment horizontal="center"/>
    </xf>
    <xf numFmtId="0" fontId="36" fillId="44" borderId="5" xfId="15" applyFont="1" applyFill="1" applyBorder="1"/>
    <xf numFmtId="49" fontId="38" fillId="44" borderId="1" xfId="0" applyNumberFormat="1" applyFont="1" applyFill="1" applyBorder="1" applyAlignment="1">
      <alignment horizontal="left" indent="1"/>
    </xf>
    <xf numFmtId="3" fontId="38" fillId="44" borderId="1" xfId="0" applyNumberFormat="1" applyFont="1" applyFill="1" applyBorder="1" applyAlignment="1">
      <alignment horizontal="right" indent="1"/>
    </xf>
    <xf numFmtId="3" fontId="38" fillId="44" borderId="4" xfId="0" applyNumberFormat="1" applyFont="1" applyFill="1" applyBorder="1" applyAlignment="1">
      <alignment horizontal="right" indent="1"/>
    </xf>
    <xf numFmtId="0" fontId="36" fillId="44" borderId="1" xfId="15" applyFont="1" applyFill="1" applyBorder="1"/>
    <xf numFmtId="0" fontId="19" fillId="0" borderId="12" xfId="0" applyFont="1" applyBorder="1" applyAlignment="1">
      <alignment horizontal="center" vertical="center" wrapText="1"/>
    </xf>
    <xf numFmtId="0" fontId="62" fillId="3" borderId="7" xfId="0" applyFont="1" applyFill="1" applyBorder="1" applyAlignment="1">
      <alignment horizontal="center" vertical="center" wrapText="1"/>
    </xf>
    <xf numFmtId="0" fontId="62" fillId="3" borderId="8" xfId="0" applyFont="1" applyFill="1" applyBorder="1" applyAlignment="1">
      <alignment horizontal="center" vertical="center" wrapText="1"/>
    </xf>
    <xf numFmtId="4" fontId="57" fillId="0" borderId="0" xfId="10" applyNumberFormat="1" applyFont="1" applyAlignment="1">
      <alignment horizontal="left" wrapText="1"/>
    </xf>
    <xf numFmtId="4" fontId="63" fillId="0" borderId="5" xfId="0" applyNumberFormat="1" applyFont="1" applyBorder="1" applyAlignment="1">
      <alignment horizontal="right" vertical="center"/>
    </xf>
    <xf numFmtId="4" fontId="63" fillId="0" borderId="8" xfId="0" applyNumberFormat="1" applyFont="1" applyBorder="1" applyAlignment="1">
      <alignment horizontal="right" vertical="center"/>
    </xf>
    <xf numFmtId="4" fontId="63" fillId="0" borderId="7" xfId="0" applyNumberFormat="1" applyFont="1" applyBorder="1" applyAlignment="1">
      <alignment horizontal="right" vertical="center"/>
    </xf>
    <xf numFmtId="4" fontId="84" fillId="0" borderId="0" xfId="0" applyNumberFormat="1" applyFont="1" applyFill="1" applyBorder="1"/>
    <xf numFmtId="4" fontId="0" fillId="0" borderId="0" xfId="0" applyNumberFormat="1" applyBorder="1"/>
    <xf numFmtId="0" fontId="38" fillId="3" borderId="7" xfId="0" applyFont="1" applyFill="1" applyBorder="1" applyAlignment="1">
      <alignment horizontal="justify" vertical="center" wrapText="1"/>
    </xf>
    <xf numFmtId="3" fontId="19" fillId="0" borderId="55" xfId="0" applyNumberFormat="1" applyFont="1" applyBorder="1" applyAlignment="1">
      <alignment horizontal="center" vertical="center"/>
    </xf>
    <xf numFmtId="10" fontId="19" fillId="0" borderId="13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10" fontId="19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19" fillId="0" borderId="13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3" fontId="19" fillId="0" borderId="0" xfId="0" applyNumberFormat="1" applyFont="1" applyBorder="1" applyAlignment="1">
      <alignment horizontal="justify" vertical="center" wrapText="1"/>
    </xf>
    <xf numFmtId="3" fontId="19" fillId="0" borderId="44" xfId="0" applyNumberFormat="1" applyFont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38" fillId="3" borderId="128" xfId="0" applyFont="1" applyFill="1" applyBorder="1"/>
    <xf numFmtId="3" fontId="38" fillId="0" borderId="1" xfId="0" applyNumberFormat="1" applyFont="1" applyFill="1" applyBorder="1" applyAlignment="1">
      <alignment horizontal="center"/>
    </xf>
    <xf numFmtId="0" fontId="35" fillId="3" borderId="136" xfId="0" applyFont="1" applyFill="1" applyBorder="1" applyAlignment="1">
      <alignment horizontal="center" vertical="center"/>
    </xf>
    <xf numFmtId="0" fontId="38" fillId="3" borderId="137" xfId="0" applyFont="1" applyFill="1" applyBorder="1" applyAlignment="1">
      <alignment horizontal="center" vertical="center" wrapText="1"/>
    </xf>
    <xf numFmtId="0" fontId="38" fillId="3" borderId="138" xfId="0" applyFont="1" applyFill="1" applyBorder="1" applyAlignment="1">
      <alignment horizontal="center" vertical="center" wrapText="1"/>
    </xf>
    <xf numFmtId="0" fontId="36" fillId="3" borderId="2" xfId="11" applyFont="1" applyFill="1" applyBorder="1" applyAlignment="1">
      <alignment horizontal="center" vertical="center" wrapText="1"/>
    </xf>
    <xf numFmtId="0" fontId="36" fillId="3" borderId="3" xfId="11" applyFont="1" applyFill="1" applyBorder="1" applyAlignment="1">
      <alignment horizontal="center" vertical="center" wrapText="1"/>
    </xf>
    <xf numFmtId="0" fontId="36" fillId="3" borderId="4" xfId="11" applyFont="1" applyFill="1" applyBorder="1" applyAlignment="1">
      <alignment horizontal="center" vertical="center" wrapText="1"/>
    </xf>
    <xf numFmtId="0" fontId="39" fillId="3" borderId="141" xfId="0" applyFont="1" applyFill="1" applyBorder="1" applyAlignment="1">
      <alignment horizontal="left" vertical="center" wrapText="1"/>
    </xf>
    <xf numFmtId="3" fontId="19" fillId="0" borderId="142" xfId="0" applyNumberFormat="1" applyFont="1" applyBorder="1" applyAlignment="1">
      <alignment horizontal="center" vertical="center" wrapText="1"/>
    </xf>
    <xf numFmtId="0" fontId="39" fillId="3" borderId="127" xfId="0" applyFont="1" applyFill="1" applyBorder="1" applyAlignment="1">
      <alignment horizontal="left" vertical="center" wrapText="1"/>
    </xf>
    <xf numFmtId="3" fontId="19" fillId="0" borderId="131" xfId="0" applyNumberFormat="1" applyFont="1" applyBorder="1" applyAlignment="1">
      <alignment horizontal="center" vertical="center" wrapText="1"/>
    </xf>
    <xf numFmtId="4" fontId="19" fillId="0" borderId="68" xfId="0" applyNumberFormat="1" applyFont="1" applyFill="1" applyBorder="1"/>
    <xf numFmtId="4" fontId="19" fillId="0" borderId="69" xfId="0" applyNumberFormat="1" applyFont="1" applyFill="1" applyBorder="1"/>
    <xf numFmtId="0" fontId="37" fillId="0" borderId="144" xfId="15" applyFont="1" applyFill="1" applyBorder="1" applyAlignment="1">
      <alignment horizontal="left" indent="1"/>
    </xf>
    <xf numFmtId="0" fontId="37" fillId="0" borderId="146" xfId="15" applyFont="1" applyFill="1" applyBorder="1" applyAlignment="1">
      <alignment horizontal="left" indent="1"/>
    </xf>
    <xf numFmtId="0" fontId="37" fillId="0" borderId="148" xfId="15" applyFont="1" applyFill="1" applyBorder="1" applyAlignment="1">
      <alignment horizontal="left" indent="1"/>
    </xf>
    <xf numFmtId="4" fontId="81" fillId="52" borderId="62" xfId="0" applyNumberFormat="1" applyFont="1" applyFill="1" applyBorder="1" applyAlignment="1">
      <alignment horizontal="center" vertical="center"/>
    </xf>
    <xf numFmtId="4" fontId="81" fillId="52" borderId="62" xfId="0" applyNumberFormat="1" applyFont="1" applyFill="1" applyBorder="1" applyAlignment="1">
      <alignment vertical="center"/>
    </xf>
    <xf numFmtId="167" fontId="19" fillId="0" borderId="68" xfId="0" applyNumberFormat="1" applyFont="1" applyFill="1" applyBorder="1" applyAlignment="1">
      <alignment horizontal="right" indent="1"/>
    </xf>
    <xf numFmtId="3" fontId="19" fillId="0" borderId="145" xfId="0" applyNumberFormat="1" applyFont="1" applyFill="1" applyBorder="1" applyAlignment="1">
      <alignment horizontal="right" indent="1"/>
    </xf>
    <xf numFmtId="167" fontId="19" fillId="0" borderId="69" xfId="0" applyNumberFormat="1" applyFont="1" applyFill="1" applyBorder="1" applyAlignment="1">
      <alignment horizontal="right" indent="1"/>
    </xf>
    <xf numFmtId="3" fontId="19" fillId="0" borderId="147" xfId="0" applyNumberFormat="1" applyFont="1" applyFill="1" applyBorder="1" applyAlignment="1">
      <alignment horizontal="right" indent="1"/>
    </xf>
    <xf numFmtId="167" fontId="19" fillId="0" borderId="110" xfId="0" applyNumberFormat="1" applyFont="1" applyFill="1" applyBorder="1" applyAlignment="1">
      <alignment horizontal="right" indent="1"/>
    </xf>
    <xf numFmtId="3" fontId="19" fillId="0" borderId="149" xfId="0" applyNumberFormat="1" applyFont="1" applyFill="1" applyBorder="1" applyAlignment="1">
      <alignment horizontal="right" indent="1"/>
    </xf>
    <xf numFmtId="0" fontId="10" fillId="0" borderId="0" xfId="112"/>
    <xf numFmtId="0" fontId="104" fillId="0" borderId="0" xfId="112" applyFont="1"/>
    <xf numFmtId="0" fontId="103" fillId="0" borderId="0" xfId="112" applyFont="1" applyFill="1" applyAlignment="1">
      <alignment horizontal="center"/>
    </xf>
    <xf numFmtId="0" fontId="112" fillId="0" borderId="0" xfId="112" applyFont="1" applyFill="1"/>
    <xf numFmtId="0" fontId="103" fillId="0" borderId="0" xfId="112" applyFont="1" applyAlignment="1">
      <alignment horizontal="center"/>
    </xf>
    <xf numFmtId="0" fontId="103" fillId="0" borderId="0" xfId="112" applyFont="1" applyFill="1" applyAlignment="1">
      <alignment horizontal="left"/>
    </xf>
    <xf numFmtId="0" fontId="116" fillId="0" borderId="0" xfId="0" applyFont="1" applyAlignment="1">
      <alignment horizontal="right" vertical="center" wrapText="1"/>
    </xf>
    <xf numFmtId="0" fontId="116" fillId="0" borderId="81" xfId="0" applyFont="1" applyBorder="1" applyAlignment="1">
      <alignment horizontal="center" vertical="center" wrapText="1"/>
    </xf>
    <xf numFmtId="0" fontId="116" fillId="0" borderId="85" xfId="0" applyFont="1" applyBorder="1" applyAlignment="1">
      <alignment horizontal="center" vertical="center" wrapText="1"/>
    </xf>
    <xf numFmtId="0" fontId="116" fillId="14" borderId="81" xfId="0" applyFont="1" applyFill="1" applyBorder="1" applyAlignment="1">
      <alignment horizontal="center" vertical="center" wrapText="1"/>
    </xf>
    <xf numFmtId="0" fontId="116" fillId="0" borderId="81" xfId="0" applyFont="1" applyFill="1" applyBorder="1" applyAlignment="1">
      <alignment horizontal="center" vertical="center" wrapText="1"/>
    </xf>
    <xf numFmtId="0" fontId="116" fillId="14" borderId="12" xfId="0" applyFont="1" applyFill="1" applyBorder="1" applyAlignment="1">
      <alignment horizontal="center" vertical="center" wrapText="1"/>
    </xf>
    <xf numFmtId="4" fontId="81" fillId="52" borderId="29" xfId="0" applyNumberFormat="1" applyFont="1" applyFill="1" applyBorder="1" applyAlignment="1">
      <alignment vertical="center"/>
    </xf>
    <xf numFmtId="4" fontId="64" fillId="52" borderId="108" xfId="0" applyNumberFormat="1" applyFont="1" applyFill="1" applyBorder="1" applyAlignment="1">
      <alignment horizontal="center" vertical="center"/>
    </xf>
    <xf numFmtId="4" fontId="64" fillId="52" borderId="108" xfId="0" applyNumberFormat="1" applyFont="1" applyFill="1" applyBorder="1" applyAlignment="1">
      <alignment vertical="center"/>
    </xf>
    <xf numFmtId="4" fontId="64" fillId="52" borderId="4" xfId="0" applyNumberFormat="1" applyFont="1" applyFill="1" applyBorder="1" applyAlignment="1">
      <alignment vertical="center"/>
    </xf>
    <xf numFmtId="4" fontId="81" fillId="52" borderId="156" xfId="0" applyNumberFormat="1" applyFont="1" applyFill="1" applyBorder="1" applyAlignment="1">
      <alignment horizontal="center" vertical="center"/>
    </xf>
    <xf numFmtId="4" fontId="81" fillId="52" borderId="156" xfId="0" applyNumberFormat="1" applyFont="1" applyFill="1" applyBorder="1" applyAlignment="1">
      <alignment vertical="center"/>
    </xf>
    <xf numFmtId="0" fontId="7" fillId="0" borderId="0" xfId="117"/>
    <xf numFmtId="0" fontId="7" fillId="0" borderId="0" xfId="117" applyAlignment="1">
      <alignment horizontal="center" vertical="center"/>
    </xf>
    <xf numFmtId="0" fontId="84" fillId="0" borderId="157" xfId="117" applyFont="1" applyBorder="1"/>
    <xf numFmtId="0" fontId="118" fillId="0" borderId="157" xfId="117" applyFont="1" applyBorder="1" applyAlignment="1">
      <alignment horizontal="left" indent="2"/>
    </xf>
    <xf numFmtId="0" fontId="118" fillId="55" borderId="157" xfId="117" applyFont="1" applyFill="1" applyBorder="1" applyAlignment="1">
      <alignment horizontal="center" vertical="center"/>
    </xf>
    <xf numFmtId="0" fontId="118" fillId="54" borderId="157" xfId="117" applyFont="1" applyFill="1" applyBorder="1" applyAlignment="1">
      <alignment horizontal="center" vertical="center"/>
    </xf>
    <xf numFmtId="0" fontId="119" fillId="53" borderId="157" xfId="117" applyFont="1" applyFill="1" applyBorder="1" applyAlignment="1">
      <alignment horizontal="left" indent="2"/>
    </xf>
    <xf numFmtId="0" fontId="119" fillId="53" borderId="157" xfId="117" applyFont="1" applyFill="1" applyBorder="1" applyAlignment="1">
      <alignment horizontal="center" vertical="center"/>
    </xf>
    <xf numFmtId="0" fontId="118" fillId="0" borderId="157" xfId="117" applyFont="1" applyBorder="1" applyAlignment="1">
      <alignment horizontal="center" vertical="center"/>
    </xf>
    <xf numFmtId="0" fontId="117" fillId="55" borderId="157" xfId="117" applyFont="1" applyFill="1" applyBorder="1" applyAlignment="1">
      <alignment horizontal="center" vertical="center" wrapText="1"/>
    </xf>
    <xf numFmtId="0" fontId="117" fillId="55" borderId="157" xfId="117" applyFont="1" applyFill="1" applyBorder="1" applyAlignment="1">
      <alignment horizontal="center" vertical="center"/>
    </xf>
    <xf numFmtId="0" fontId="117" fillId="54" borderId="157" xfId="117" applyFont="1" applyFill="1" applyBorder="1" applyAlignment="1">
      <alignment horizontal="center" vertical="center" wrapText="1"/>
    </xf>
    <xf numFmtId="0" fontId="117" fillId="54" borderId="157" xfId="117" applyFont="1" applyFill="1" applyBorder="1" applyAlignment="1">
      <alignment horizontal="center" vertical="center"/>
    </xf>
    <xf numFmtId="0" fontId="117" fillId="0" borderId="157" xfId="117" applyFont="1" applyBorder="1" applyAlignment="1">
      <alignment horizontal="center" vertical="center" wrapText="1"/>
    </xf>
    <xf numFmtId="4" fontId="121" fillId="44" borderId="1" xfId="118" applyNumberFormat="1" applyFont="1" applyFill="1" applyBorder="1"/>
    <xf numFmtId="4" fontId="106" fillId="0" borderId="149" xfId="118" applyNumberFormat="1" applyFont="1" applyFill="1" applyBorder="1"/>
    <xf numFmtId="4" fontId="106" fillId="0" borderId="147" xfId="118" applyNumberFormat="1" applyFont="1" applyFill="1" applyBorder="1"/>
    <xf numFmtId="4" fontId="106" fillId="0" borderId="145" xfId="118" applyNumberFormat="1" applyFont="1" applyFill="1" applyBorder="1"/>
    <xf numFmtId="0" fontId="4" fillId="0" borderId="0" xfId="120"/>
    <xf numFmtId="0" fontId="122" fillId="0" borderId="0" xfId="2" applyFont="1" applyAlignment="1">
      <alignment horizontal="center" vertical="center"/>
    </xf>
    <xf numFmtId="0" fontId="123" fillId="3" borderId="44" xfId="2" applyFont="1" applyFill="1" applyBorder="1" applyAlignment="1">
      <alignment horizontal="left" indent="1"/>
    </xf>
    <xf numFmtId="3" fontId="125" fillId="0" borderId="35" xfId="2" applyNumberFormat="1" applyFont="1" applyBorder="1" applyAlignment="1">
      <alignment horizontal="right" indent="1"/>
    </xf>
    <xf numFmtId="3" fontId="125" fillId="0" borderId="34" xfId="2" applyNumberFormat="1" applyFont="1" applyBorder="1" applyAlignment="1">
      <alignment horizontal="right" indent="1"/>
    </xf>
    <xf numFmtId="3" fontId="125" fillId="0" borderId="160" xfId="2" applyNumberFormat="1" applyFont="1" applyBorder="1" applyAlignment="1">
      <alignment horizontal="right" indent="1"/>
    </xf>
    <xf numFmtId="0" fontId="123" fillId="3" borderId="136" xfId="2" applyFont="1" applyFill="1" applyBorder="1" applyAlignment="1">
      <alignment horizontal="left" indent="1"/>
    </xf>
    <xf numFmtId="3" fontId="125" fillId="0" borderId="143" xfId="2" applyNumberFormat="1" applyFont="1" applyBorder="1" applyAlignment="1">
      <alignment horizontal="right" indent="1"/>
    </xf>
    <xf numFmtId="3" fontId="125" fillId="0" borderId="162" xfId="2" applyNumberFormat="1" applyFont="1" applyBorder="1" applyAlignment="1">
      <alignment horizontal="right" indent="1"/>
    </xf>
    <xf numFmtId="3" fontId="125" fillId="0" borderId="163" xfId="2" applyNumberFormat="1" applyFont="1" applyBorder="1" applyAlignment="1">
      <alignment horizontal="right" indent="1"/>
    </xf>
    <xf numFmtId="0" fontId="123" fillId="3" borderId="56" xfId="2" applyFont="1" applyFill="1" applyBorder="1" applyAlignment="1">
      <alignment horizontal="left" indent="1"/>
    </xf>
    <xf numFmtId="3" fontId="125" fillId="0" borderId="158" xfId="2" applyNumberFormat="1" applyFont="1" applyBorder="1" applyAlignment="1">
      <alignment horizontal="right" indent="1"/>
    </xf>
    <xf numFmtId="3" fontId="125" fillId="0" borderId="165" xfId="2" applyNumberFormat="1" applyFont="1" applyBorder="1" applyAlignment="1">
      <alignment horizontal="right" indent="1"/>
    </xf>
    <xf numFmtId="3" fontId="125" fillId="0" borderId="166" xfId="2" applyNumberFormat="1" applyFont="1" applyBorder="1" applyAlignment="1">
      <alignment horizontal="right" indent="1"/>
    </xf>
    <xf numFmtId="0" fontId="123" fillId="3" borderId="5" xfId="2" applyFont="1" applyFill="1" applyBorder="1" applyAlignment="1">
      <alignment horizontal="left" indent="1"/>
    </xf>
    <xf numFmtId="3" fontId="125" fillId="0" borderId="58" xfId="2" applyNumberFormat="1" applyFont="1" applyBorder="1" applyAlignment="1">
      <alignment horizontal="right" indent="1"/>
    </xf>
    <xf numFmtId="3" fontId="125" fillId="0" borderId="59" xfId="2" applyNumberFormat="1" applyFont="1" applyBorder="1" applyAlignment="1">
      <alignment horizontal="right" indent="1"/>
    </xf>
    <xf numFmtId="3" fontId="125" fillId="0" borderId="168" xfId="2" applyNumberFormat="1" applyFont="1" applyBorder="1" applyAlignment="1">
      <alignment horizontal="right" indent="1"/>
    </xf>
    <xf numFmtId="0" fontId="126" fillId="0" borderId="0" xfId="2" applyFont="1"/>
    <xf numFmtId="3" fontId="126" fillId="0" borderId="0" xfId="2" applyNumberFormat="1" applyFont="1"/>
    <xf numFmtId="0" fontId="123" fillId="3" borderId="15" xfId="12" applyFont="1" applyFill="1" applyBorder="1" applyAlignment="1">
      <alignment horizontal="left" indent="1"/>
    </xf>
    <xf numFmtId="3" fontId="128" fillId="0" borderId="35" xfId="12" applyNumberFormat="1" applyFont="1" applyBorder="1" applyAlignment="1">
      <alignment horizontal="right" indent="1"/>
    </xf>
    <xf numFmtId="3" fontId="128" fillId="0" borderId="34" xfId="12" applyNumberFormat="1" applyFont="1" applyBorder="1" applyAlignment="1">
      <alignment horizontal="right" indent="1"/>
    </xf>
    <xf numFmtId="3" fontId="128" fillId="0" borderId="160" xfId="12" applyNumberFormat="1" applyFont="1" applyBorder="1" applyAlignment="1">
      <alignment horizontal="right" indent="1"/>
    </xf>
    <xf numFmtId="3" fontId="128" fillId="0" borderId="161" xfId="12" applyNumberFormat="1" applyFont="1" applyBorder="1" applyAlignment="1">
      <alignment horizontal="right" indent="1"/>
    </xf>
    <xf numFmtId="0" fontId="123" fillId="3" borderId="136" xfId="12" applyFont="1" applyFill="1" applyBorder="1" applyAlignment="1">
      <alignment horizontal="left" indent="1"/>
    </xf>
    <xf numFmtId="3" fontId="128" fillId="0" borderId="143" xfId="12" applyNumberFormat="1" applyFont="1" applyBorder="1" applyAlignment="1">
      <alignment horizontal="right" indent="1"/>
    </xf>
    <xf numFmtId="3" fontId="128" fillId="0" borderId="162" xfId="12" applyNumberFormat="1" applyFont="1" applyBorder="1" applyAlignment="1">
      <alignment horizontal="right" indent="1"/>
    </xf>
    <xf numFmtId="3" fontId="128" fillId="0" borderId="163" xfId="12" applyNumberFormat="1" applyFont="1" applyBorder="1" applyAlignment="1">
      <alignment horizontal="right" indent="1"/>
    </xf>
    <xf numFmtId="3" fontId="128" fillId="0" borderId="164" xfId="12" applyNumberFormat="1" applyFont="1" applyBorder="1" applyAlignment="1">
      <alignment horizontal="right" indent="1"/>
    </xf>
    <xf numFmtId="3" fontId="128" fillId="0" borderId="158" xfId="12" applyNumberFormat="1" applyFont="1" applyBorder="1" applyAlignment="1">
      <alignment horizontal="right" indent="1"/>
    </xf>
    <xf numFmtId="0" fontId="123" fillId="3" borderId="56" xfId="12" applyFont="1" applyFill="1" applyBorder="1" applyAlignment="1">
      <alignment horizontal="left" indent="1"/>
    </xf>
    <xf numFmtId="3" fontId="128" fillId="0" borderId="165" xfId="12" applyNumberFormat="1" applyFont="1" applyBorder="1" applyAlignment="1">
      <alignment horizontal="right" indent="1"/>
    </xf>
    <xf numFmtId="3" fontId="128" fillId="0" borderId="166" xfId="12" applyNumberFormat="1" applyFont="1" applyBorder="1" applyAlignment="1">
      <alignment horizontal="right" indent="1"/>
    </xf>
    <xf numFmtId="3" fontId="128" fillId="0" borderId="167" xfId="12" applyNumberFormat="1" applyFont="1" applyBorder="1" applyAlignment="1">
      <alignment horizontal="right" indent="1"/>
    </xf>
    <xf numFmtId="0" fontId="123" fillId="3" borderId="5" xfId="12" applyFont="1" applyFill="1" applyBorder="1" applyAlignment="1">
      <alignment horizontal="left" indent="1"/>
    </xf>
    <xf numFmtId="3" fontId="128" fillId="0" borderId="58" xfId="12" applyNumberFormat="1" applyFont="1" applyBorder="1" applyAlignment="1">
      <alignment horizontal="right" indent="1"/>
    </xf>
    <xf numFmtId="3" fontId="128" fillId="0" borderId="59" xfId="12" applyNumberFormat="1" applyFont="1" applyBorder="1" applyAlignment="1">
      <alignment horizontal="right" indent="1"/>
    </xf>
    <xf numFmtId="3" fontId="128" fillId="0" borderId="168" xfId="12" applyNumberFormat="1" applyFont="1" applyBorder="1" applyAlignment="1">
      <alignment horizontal="right" indent="1"/>
    </xf>
    <xf numFmtId="3" fontId="128" fillId="0" borderId="169" xfId="12" applyNumberFormat="1" applyFont="1" applyBorder="1" applyAlignment="1">
      <alignment horizontal="right" indent="1"/>
    </xf>
    <xf numFmtId="0" fontId="129" fillId="0" borderId="0" xfId="12" applyFont="1"/>
    <xf numFmtId="3" fontId="130" fillId="0" borderId="0" xfId="12" applyNumberFormat="1" applyFont="1"/>
    <xf numFmtId="0" fontId="132" fillId="0" borderId="0" xfId="120" applyFont="1"/>
    <xf numFmtId="3" fontId="132" fillId="0" borderId="0" xfId="120" applyNumberFormat="1" applyFont="1"/>
    <xf numFmtId="0" fontId="107" fillId="0" borderId="0" xfId="12" applyFont="1"/>
    <xf numFmtId="0" fontId="133" fillId="0" borderId="0" xfId="12" applyFont="1"/>
    <xf numFmtId="0" fontId="133" fillId="0" borderId="0" xfId="2" applyFont="1"/>
    <xf numFmtId="0" fontId="133" fillId="0" borderId="0" xfId="12" applyFont="1" applyAlignment="1">
      <alignment horizontal="center"/>
    </xf>
    <xf numFmtId="3" fontId="133" fillId="0" borderId="0" xfId="12" applyNumberFormat="1" applyFont="1" applyAlignment="1">
      <alignment horizontal="right" indent="1"/>
    </xf>
    <xf numFmtId="3" fontId="134" fillId="0" borderId="0" xfId="12" applyNumberFormat="1" applyFont="1" applyAlignment="1">
      <alignment horizontal="right" indent="1"/>
    </xf>
    <xf numFmtId="3" fontId="128" fillId="0" borderId="14" xfId="12" applyNumberFormat="1" applyFont="1" applyBorder="1" applyAlignment="1">
      <alignment horizontal="right" indent="1"/>
    </xf>
    <xf numFmtId="0" fontId="13" fillId="0" borderId="0" xfId="2" applyFont="1"/>
    <xf numFmtId="0" fontId="14" fillId="0" borderId="0" xfId="2" applyFont="1"/>
    <xf numFmtId="0" fontId="139" fillId="0" borderId="41" xfId="2" applyFont="1" applyBorder="1" applyAlignment="1">
      <alignment horizontal="centerContinuous"/>
    </xf>
    <xf numFmtId="0" fontId="139" fillId="0" borderId="21" xfId="2" applyFont="1" applyBorder="1" applyAlignment="1">
      <alignment horizontal="centerContinuous"/>
    </xf>
    <xf numFmtId="0" fontId="139" fillId="0" borderId="32" xfId="2" applyFont="1" applyBorder="1" applyAlignment="1">
      <alignment horizontal="centerContinuous"/>
    </xf>
    <xf numFmtId="0" fontId="139" fillId="0" borderId="32" xfId="2" applyFont="1" applyBorder="1" applyAlignment="1">
      <alignment horizontal="center"/>
    </xf>
    <xf numFmtId="0" fontId="139" fillId="0" borderId="0" xfId="2" applyFont="1" applyAlignment="1">
      <alignment horizontal="centerContinuous"/>
    </xf>
    <xf numFmtId="0" fontId="139" fillId="0" borderId="0" xfId="2" applyFont="1" applyAlignment="1">
      <alignment horizontal="center"/>
    </xf>
    <xf numFmtId="0" fontId="139" fillId="0" borderId="41" xfId="2" applyFont="1" applyBorder="1" applyAlignment="1">
      <alignment horizontal="center"/>
    </xf>
    <xf numFmtId="0" fontId="139" fillId="0" borderId="10" xfId="2" applyFont="1" applyBorder="1" applyAlignment="1">
      <alignment horizontal="centerContinuous"/>
    </xf>
    <xf numFmtId="0" fontId="139" fillId="0" borderId="13" xfId="2" applyFont="1" applyBorder="1" applyAlignment="1">
      <alignment horizontal="center"/>
    </xf>
    <xf numFmtId="0" fontId="139" fillId="0" borderId="20" xfId="2" applyFont="1" applyBorder="1" applyAlignment="1">
      <alignment horizontal="center"/>
    </xf>
    <xf numFmtId="0" fontId="139" fillId="0" borderId="22" xfId="2" applyFont="1" applyBorder="1" applyAlignment="1">
      <alignment horizontal="center"/>
    </xf>
    <xf numFmtId="0" fontId="139" fillId="0" borderId="37" xfId="2" applyFont="1" applyBorder="1" applyAlignment="1">
      <alignment horizontal="centerContinuous"/>
    </xf>
    <xf numFmtId="0" fontId="139" fillId="0" borderId="24" xfId="2" applyFont="1" applyBorder="1" applyAlignment="1">
      <alignment horizontal="centerContinuous"/>
    </xf>
    <xf numFmtId="0" fontId="139" fillId="0" borderId="43" xfId="2" applyFont="1" applyBorder="1" applyAlignment="1">
      <alignment horizontal="centerContinuous"/>
    </xf>
    <xf numFmtId="0" fontId="139" fillId="0" borderId="43" xfId="2" applyFont="1" applyBorder="1" applyAlignment="1">
      <alignment horizontal="center"/>
    </xf>
    <xf numFmtId="0" fontId="139" fillId="0" borderId="25" xfId="2" applyFont="1" applyBorder="1" applyAlignment="1">
      <alignment horizontal="centerContinuous"/>
    </xf>
    <xf numFmtId="0" fontId="139" fillId="0" borderId="25" xfId="2" applyFont="1" applyBorder="1" applyAlignment="1">
      <alignment horizontal="center"/>
    </xf>
    <xf numFmtId="0" fontId="139" fillId="0" borderId="37" xfId="2" applyFont="1" applyBorder="1" applyAlignment="1">
      <alignment horizontal="center"/>
    </xf>
    <xf numFmtId="0" fontId="139" fillId="0" borderId="50" xfId="2" applyFont="1" applyBorder="1" applyAlignment="1">
      <alignment horizontal="centerContinuous"/>
    </xf>
    <xf numFmtId="0" fontId="139" fillId="0" borderId="36" xfId="2" applyFont="1" applyBorder="1" applyAlignment="1">
      <alignment horizontal="center"/>
    </xf>
    <xf numFmtId="0" fontId="139" fillId="0" borderId="23" xfId="2" applyFont="1" applyBorder="1" applyAlignment="1">
      <alignment horizontal="center"/>
    </xf>
    <xf numFmtId="0" fontId="139" fillId="0" borderId="26" xfId="2" applyFont="1" applyBorder="1" applyAlignment="1">
      <alignment horizontal="center"/>
    </xf>
    <xf numFmtId="1" fontId="13" fillId="0" borderId="0" xfId="2" applyNumberFormat="1" applyFont="1"/>
    <xf numFmtId="0" fontId="25" fillId="0" borderId="0" xfId="2" applyFont="1"/>
    <xf numFmtId="0" fontId="136" fillId="0" borderId="10" xfId="2" applyFont="1" applyBorder="1" applyAlignment="1">
      <alignment horizontal="center"/>
    </xf>
    <xf numFmtId="3" fontId="139" fillId="0" borderId="39" xfId="2" applyNumberFormat="1" applyFont="1" applyBorder="1" applyAlignment="1">
      <alignment horizontal="right" indent="1"/>
    </xf>
    <xf numFmtId="3" fontId="139" fillId="0" borderId="27" xfId="2" applyNumberFormat="1" applyFont="1" applyBorder="1" applyAlignment="1">
      <alignment horizontal="right" indent="1"/>
    </xf>
    <xf numFmtId="3" fontId="139" fillId="0" borderId="40" xfId="2" applyNumberFormat="1" applyFont="1" applyBorder="1" applyAlignment="1">
      <alignment horizontal="right" indent="1"/>
    </xf>
    <xf numFmtId="3" fontId="139" fillId="0" borderId="52" xfId="2" applyNumberFormat="1" applyFont="1" applyBorder="1" applyAlignment="1">
      <alignment horizontal="right" indent="1"/>
    </xf>
    <xf numFmtId="3" fontId="139" fillId="0" borderId="19" xfId="2" applyNumberFormat="1" applyFont="1" applyBorder="1" applyAlignment="1">
      <alignment horizontal="right" indent="1"/>
    </xf>
    <xf numFmtId="3" fontId="139" fillId="0" borderId="53" xfId="2" applyNumberFormat="1" applyFont="1" applyBorder="1" applyAlignment="1">
      <alignment horizontal="right" indent="1"/>
    </xf>
    <xf numFmtId="3" fontId="139" fillId="0" borderId="28" xfId="2" applyNumberFormat="1" applyFont="1" applyBorder="1" applyAlignment="1">
      <alignment horizontal="right" indent="1"/>
    </xf>
    <xf numFmtId="3" fontId="139" fillId="0" borderId="60" xfId="2" applyNumberFormat="1" applyFont="1" applyBorder="1" applyAlignment="1">
      <alignment horizontal="right" indent="1"/>
    </xf>
    <xf numFmtId="3" fontId="139" fillId="0" borderId="10" xfId="2" applyNumberFormat="1" applyFont="1" applyBorder="1" applyAlignment="1">
      <alignment horizontal="right" indent="1"/>
    </xf>
    <xf numFmtId="3" fontId="139" fillId="0" borderId="21" xfId="2" applyNumberFormat="1" applyFont="1" applyBorder="1" applyAlignment="1">
      <alignment horizontal="right" indent="1"/>
    </xf>
    <xf numFmtId="3" fontId="139" fillId="0" borderId="13" xfId="2" applyNumberFormat="1" applyFont="1" applyBorder="1" applyAlignment="1">
      <alignment horizontal="right" indent="1"/>
    </xf>
    <xf numFmtId="3" fontId="139" fillId="0" borderId="32" xfId="2" applyNumberFormat="1" applyFont="1" applyBorder="1" applyAlignment="1">
      <alignment horizontal="right" indent="1"/>
    </xf>
    <xf numFmtId="3" fontId="139" fillId="0" borderId="0" xfId="2" applyNumberFormat="1" applyFont="1" applyAlignment="1">
      <alignment horizontal="right" indent="1"/>
    </xf>
    <xf numFmtId="3" fontId="139" fillId="0" borderId="41" xfId="2" applyNumberFormat="1" applyFont="1" applyBorder="1" applyAlignment="1">
      <alignment horizontal="right" indent="1"/>
    </xf>
    <xf numFmtId="3" fontId="139" fillId="0" borderId="20" xfId="2" applyNumberFormat="1" applyFont="1" applyBorder="1" applyAlignment="1">
      <alignment horizontal="right" indent="1"/>
    </xf>
    <xf numFmtId="3" fontId="139" fillId="0" borderId="22" xfId="2" applyNumberFormat="1" applyFont="1" applyBorder="1" applyAlignment="1">
      <alignment horizontal="right" indent="1"/>
    </xf>
    <xf numFmtId="0" fontId="136" fillId="0" borderId="8" xfId="2" applyFont="1" applyBorder="1" applyAlignment="1">
      <alignment horizontal="center"/>
    </xf>
    <xf numFmtId="0" fontId="136" fillId="0" borderId="9" xfId="2" applyFont="1" applyBorder="1" applyAlignment="1">
      <alignment horizontal="center"/>
    </xf>
    <xf numFmtId="3" fontId="139" fillId="0" borderId="9" xfId="2" applyNumberFormat="1" applyFont="1" applyBorder="1" applyAlignment="1">
      <alignment horizontal="right" indent="1"/>
    </xf>
    <xf numFmtId="3" fontId="139" fillId="0" borderId="51" xfId="2" applyNumberFormat="1" applyFont="1" applyBorder="1" applyAlignment="1">
      <alignment horizontal="right" indent="1"/>
    </xf>
    <xf numFmtId="3" fontId="139" fillId="0" borderId="12" xfId="2" applyNumberFormat="1" applyFont="1" applyBorder="1" applyAlignment="1">
      <alignment horizontal="right" indent="1"/>
    </xf>
    <xf numFmtId="3" fontId="139" fillId="0" borderId="46" xfId="2" applyNumberFormat="1" applyFont="1" applyBorder="1" applyAlignment="1">
      <alignment horizontal="right" indent="1"/>
    </xf>
    <xf numFmtId="3" fontId="139" fillId="0" borderId="6" xfId="2" applyNumberFormat="1" applyFont="1" applyBorder="1" applyAlignment="1">
      <alignment horizontal="right" indent="1"/>
    </xf>
    <xf numFmtId="3" fontId="139" fillId="0" borderId="38" xfId="2" applyNumberFormat="1" applyFont="1" applyBorder="1" applyAlignment="1">
      <alignment horizontal="right" indent="1"/>
    </xf>
    <xf numFmtId="3" fontId="139" fillId="0" borderId="45" xfId="2" applyNumberFormat="1" applyFont="1" applyBorder="1" applyAlignment="1">
      <alignment horizontal="right" indent="1"/>
    </xf>
    <xf numFmtId="3" fontId="139" fillId="0" borderId="54" xfId="2" applyNumberFormat="1" applyFont="1" applyBorder="1" applyAlignment="1">
      <alignment horizontal="right" indent="1"/>
    </xf>
    <xf numFmtId="0" fontId="140" fillId="0" borderId="0" xfId="2" applyFont="1" applyAlignment="1">
      <alignment horizontal="center"/>
    </xf>
    <xf numFmtId="3" fontId="102" fillId="0" borderId="0" xfId="2" applyNumberFormat="1" applyFont="1"/>
    <xf numFmtId="3" fontId="26" fillId="0" borderId="0" xfId="2" applyNumberFormat="1" applyFont="1"/>
    <xf numFmtId="0" fontId="100" fillId="0" borderId="0" xfId="2" applyFont="1" applyAlignment="1">
      <alignment horizontal="center"/>
    </xf>
    <xf numFmtId="0" fontId="102" fillId="0" borderId="0" xfId="2" applyFont="1"/>
    <xf numFmtId="0" fontId="102" fillId="0" borderId="0" xfId="2" applyFont="1" applyAlignment="1">
      <alignment horizontal="centerContinuous"/>
    </xf>
    <xf numFmtId="0" fontId="102" fillId="0" borderId="0" xfId="2" applyFont="1" applyAlignment="1">
      <alignment horizontal="center" vertical="center"/>
    </xf>
    <xf numFmtId="0" fontId="42" fillId="0" borderId="0" xfId="2" applyFont="1"/>
    <xf numFmtId="0" fontId="47" fillId="0" borderId="0" xfId="2" applyFont="1"/>
    <xf numFmtId="0" fontId="139" fillId="0" borderId="55" xfId="2" applyFont="1" applyBorder="1" applyAlignment="1">
      <alignment horizontal="center"/>
    </xf>
    <xf numFmtId="0" fontId="139" fillId="0" borderId="21" xfId="2" applyFont="1" applyBorder="1" applyAlignment="1">
      <alignment horizontal="center"/>
    </xf>
    <xf numFmtId="0" fontId="48" fillId="0" borderId="0" xfId="2" applyFont="1"/>
    <xf numFmtId="3" fontId="48" fillId="0" borderId="0" xfId="2" applyNumberFormat="1" applyFont="1"/>
    <xf numFmtId="0" fontId="139" fillId="0" borderId="24" xfId="2" applyFont="1" applyBorder="1" applyAlignment="1">
      <alignment horizontal="center"/>
    </xf>
    <xf numFmtId="0" fontId="13" fillId="0" borderId="0" xfId="2" applyFont="1" applyAlignment="1">
      <alignment horizontal="center"/>
    </xf>
    <xf numFmtId="3" fontId="28" fillId="0" borderId="0" xfId="2" applyNumberFormat="1" applyFont="1"/>
    <xf numFmtId="0" fontId="136" fillId="0" borderId="0" xfId="2" applyFont="1"/>
    <xf numFmtId="0" fontId="27" fillId="0" borderId="0" xfId="2" applyFont="1"/>
    <xf numFmtId="0" fontId="24" fillId="0" borderId="0" xfId="2" applyFont="1" applyAlignment="1">
      <alignment horizontal="centerContinuous"/>
    </xf>
    <xf numFmtId="0" fontId="22" fillId="0" borderId="0" xfId="2" applyFont="1" applyAlignment="1">
      <alignment horizontal="center"/>
    </xf>
    <xf numFmtId="3" fontId="29" fillId="0" borderId="0" xfId="2" applyNumberFormat="1" applyFont="1"/>
    <xf numFmtId="3" fontId="30" fillId="0" borderId="0" xfId="2" applyNumberFormat="1" applyFont="1"/>
    <xf numFmtId="0" fontId="31" fillId="0" borderId="17" xfId="2" applyFont="1" applyBorder="1" applyAlignment="1">
      <alignment horizontal="centerContinuous"/>
    </xf>
    <xf numFmtId="0" fontId="135" fillId="0" borderId="6" xfId="2" applyFont="1" applyBorder="1" applyAlignment="1">
      <alignment horizontal="center" vertical="center"/>
    </xf>
    <xf numFmtId="0" fontId="143" fillId="3" borderId="77" xfId="120" applyFont="1" applyFill="1" applyBorder="1" applyAlignment="1">
      <alignment horizontal="center" vertical="center" wrapText="1"/>
    </xf>
    <xf numFmtId="0" fontId="143" fillId="3" borderId="65" xfId="120" applyFont="1" applyFill="1" applyBorder="1" applyAlignment="1">
      <alignment horizontal="center" vertical="center" wrapText="1"/>
    </xf>
    <xf numFmtId="0" fontId="121" fillId="3" borderId="172" xfId="120" applyFont="1" applyFill="1" applyBorder="1"/>
    <xf numFmtId="3" fontId="106" fillId="0" borderId="173" xfId="120" applyNumberFormat="1" applyFont="1" applyBorder="1" applyAlignment="1">
      <alignment horizontal="center"/>
    </xf>
    <xf numFmtId="3" fontId="106" fillId="0" borderId="174" xfId="120" applyNumberFormat="1" applyFont="1" applyBorder="1" applyAlignment="1">
      <alignment horizontal="center"/>
    </xf>
    <xf numFmtId="0" fontId="121" fillId="3" borderId="8" xfId="120" applyFont="1" applyFill="1" applyBorder="1"/>
    <xf numFmtId="3" fontId="106" fillId="0" borderId="41" xfId="120" applyNumberFormat="1" applyFont="1" applyBorder="1" applyAlignment="1">
      <alignment horizontal="center"/>
    </xf>
    <xf numFmtId="3" fontId="106" fillId="0" borderId="13" xfId="120" applyNumberFormat="1" applyFont="1" applyBorder="1" applyAlignment="1">
      <alignment horizontal="center"/>
    </xf>
    <xf numFmtId="0" fontId="121" fillId="3" borderId="15" xfId="120" applyFont="1" applyFill="1" applyBorder="1"/>
    <xf numFmtId="3" fontId="106" fillId="0" borderId="67" xfId="120" applyNumberFormat="1" applyFont="1" applyBorder="1" applyAlignment="1">
      <alignment horizontal="center"/>
    </xf>
    <xf numFmtId="3" fontId="106" fillId="0" borderId="29" xfId="120" applyNumberFormat="1" applyFont="1" applyBorder="1" applyAlignment="1">
      <alignment horizontal="center"/>
    </xf>
    <xf numFmtId="0" fontId="121" fillId="3" borderId="5" xfId="120" applyFont="1" applyFill="1" applyBorder="1"/>
    <xf numFmtId="3" fontId="106" fillId="0" borderId="38" xfId="120" applyNumberFormat="1" applyFont="1" applyBorder="1" applyAlignment="1">
      <alignment horizontal="center"/>
    </xf>
    <xf numFmtId="3" fontId="106" fillId="0" borderId="12" xfId="120" applyNumberFormat="1" applyFont="1" applyBorder="1" applyAlignment="1">
      <alignment horizontal="center"/>
    </xf>
    <xf numFmtId="0" fontId="144" fillId="0" borderId="0" xfId="120" applyFont="1" applyAlignment="1">
      <alignment horizontal="center" vertical="center" readingOrder="1"/>
    </xf>
    <xf numFmtId="0" fontId="88" fillId="0" borderId="0" xfId="121" applyFont="1"/>
    <xf numFmtId="0" fontId="95" fillId="0" borderId="0" xfId="121" applyFont="1"/>
    <xf numFmtId="0" fontId="91" fillId="3" borderId="2" xfId="121" applyFont="1" applyFill="1" applyBorder="1" applyAlignment="1">
      <alignment horizontal="center" vertical="center"/>
    </xf>
    <xf numFmtId="0" fontId="91" fillId="3" borderId="3" xfId="121" applyFont="1" applyFill="1" applyBorder="1" applyAlignment="1">
      <alignment horizontal="center" vertical="center"/>
    </xf>
    <xf numFmtId="0" fontId="91" fillId="3" borderId="4" xfId="121" applyFont="1" applyFill="1" applyBorder="1" applyAlignment="1">
      <alignment horizontal="center" vertical="center"/>
    </xf>
    <xf numFmtId="0" fontId="89" fillId="3" borderId="4" xfId="121" applyFont="1" applyFill="1" applyBorder="1" applyAlignment="1">
      <alignment horizontal="center" vertical="center"/>
    </xf>
    <xf numFmtId="0" fontId="92" fillId="3" borderId="1" xfId="121" applyFont="1" applyFill="1" applyBorder="1" applyAlignment="1">
      <alignment horizontal="center" vertical="center"/>
    </xf>
    <xf numFmtId="0" fontId="92" fillId="3" borderId="10" xfId="121" applyFont="1" applyFill="1" applyBorder="1" applyAlignment="1">
      <alignment horizontal="left" indent="1"/>
    </xf>
    <xf numFmtId="164" fontId="91" fillId="0" borderId="10" xfId="121" applyNumberFormat="1" applyFont="1" applyBorder="1" applyAlignment="1">
      <alignment horizontal="right" indent="1"/>
    </xf>
    <xf numFmtId="164" fontId="91" fillId="0" borderId="0" xfId="121" applyNumberFormat="1" applyFont="1" applyAlignment="1">
      <alignment horizontal="right" indent="1"/>
    </xf>
    <xf numFmtId="164" fontId="91" fillId="0" borderId="13" xfId="121" applyNumberFormat="1" applyFont="1" applyBorder="1" applyAlignment="1">
      <alignment horizontal="right" indent="1"/>
    </xf>
    <xf numFmtId="164" fontId="91" fillId="0" borderId="11" xfId="121" applyNumberFormat="1" applyFont="1" applyBorder="1" applyAlignment="1">
      <alignment horizontal="right" indent="1"/>
    </xf>
    <xf numFmtId="164" fontId="91" fillId="0" borderId="14" xfId="121" applyNumberFormat="1" applyFont="1" applyBorder="1" applyAlignment="1">
      <alignment horizontal="right" indent="1"/>
    </xf>
    <xf numFmtId="164" fontId="91" fillId="0" borderId="18" xfId="121" applyNumberFormat="1" applyFont="1" applyBorder="1" applyAlignment="1">
      <alignment horizontal="right" indent="1"/>
    </xf>
    <xf numFmtId="165" fontId="89" fillId="0" borderId="8" xfId="121" applyNumberFormat="1" applyFont="1" applyBorder="1" applyAlignment="1">
      <alignment horizontal="right" indent="1"/>
    </xf>
    <xf numFmtId="164" fontId="92" fillId="0" borderId="8" xfId="121" applyNumberFormat="1" applyFont="1" applyBorder="1" applyAlignment="1">
      <alignment horizontal="right" indent="1"/>
    </xf>
    <xf numFmtId="1" fontId="89" fillId="3" borderId="10" xfId="121" applyNumberFormat="1" applyFont="1" applyFill="1" applyBorder="1" applyAlignment="1">
      <alignment horizontal="left" indent="1"/>
    </xf>
    <xf numFmtId="165" fontId="92" fillId="0" borderId="8" xfId="121" applyNumberFormat="1" applyFont="1" applyBorder="1" applyAlignment="1">
      <alignment horizontal="right" indent="1"/>
    </xf>
    <xf numFmtId="1" fontId="89" fillId="3" borderId="9" xfId="121" applyNumberFormat="1" applyFont="1" applyFill="1" applyBorder="1" applyAlignment="1">
      <alignment horizontal="left" indent="1"/>
    </xf>
    <xf numFmtId="164" fontId="91" fillId="0" borderId="9" xfId="121" applyNumberFormat="1" applyFont="1" applyBorder="1" applyAlignment="1">
      <alignment horizontal="right" indent="1"/>
    </xf>
    <xf numFmtId="164" fontId="91" fillId="0" borderId="6" xfId="121" applyNumberFormat="1" applyFont="1" applyBorder="1" applyAlignment="1">
      <alignment horizontal="right" indent="1"/>
    </xf>
    <xf numFmtId="164" fontId="91" fillId="0" borderId="12" xfId="121" applyNumberFormat="1" applyFont="1" applyBorder="1" applyAlignment="1">
      <alignment horizontal="right" indent="1"/>
    </xf>
    <xf numFmtId="164" fontId="89" fillId="0" borderId="9" xfId="121" applyNumberFormat="1" applyFont="1" applyBorder="1" applyAlignment="1">
      <alignment horizontal="right" indent="1"/>
    </xf>
    <xf numFmtId="164" fontId="89" fillId="0" borderId="6" xfId="121" applyNumberFormat="1" applyFont="1" applyBorder="1" applyAlignment="1">
      <alignment horizontal="right" indent="1"/>
    </xf>
    <xf numFmtId="164" fontId="89" fillId="0" borderId="3" xfId="121" applyNumberFormat="1" applyFont="1" applyBorder="1" applyAlignment="1">
      <alignment horizontal="right" indent="1"/>
    </xf>
    <xf numFmtId="164" fontId="89" fillId="0" borderId="12" xfId="121" applyNumberFormat="1" applyFont="1" applyBorder="1" applyAlignment="1">
      <alignment horizontal="right" indent="1"/>
    </xf>
    <xf numFmtId="165" fontId="89" fillId="0" borderId="1" xfId="121" applyNumberFormat="1" applyFont="1" applyBorder="1" applyAlignment="1">
      <alignment horizontal="right" indent="1"/>
    </xf>
    <xf numFmtId="165" fontId="92" fillId="0" borderId="1" xfId="121" applyNumberFormat="1" applyFont="1" applyBorder="1" applyAlignment="1">
      <alignment horizontal="right" indent="1"/>
    </xf>
    <xf numFmtId="0" fontId="93" fillId="0" borderId="0" xfId="121" applyFont="1"/>
    <xf numFmtId="0" fontId="96" fillId="0" borderId="0" xfId="121" applyFont="1"/>
    <xf numFmtId="0" fontId="97" fillId="0" borderId="0" xfId="121" applyFont="1"/>
    <xf numFmtId="164" fontId="96" fillId="0" borderId="0" xfId="121" applyNumberFormat="1" applyFont="1"/>
    <xf numFmtId="0" fontId="89" fillId="3" borderId="14" xfId="121" applyFont="1" applyFill="1" applyBorder="1" applyAlignment="1">
      <alignment horizontal="center" vertical="center"/>
    </xf>
    <xf numFmtId="0" fontId="99" fillId="0" borderId="0" xfId="121" applyFont="1"/>
    <xf numFmtId="0" fontId="3" fillId="0" borderId="0" xfId="121"/>
    <xf numFmtId="0" fontId="102" fillId="3" borderId="2" xfId="121" applyFont="1" applyFill="1" applyBorder="1" applyAlignment="1">
      <alignment horizontal="center" vertical="center"/>
    </xf>
    <xf numFmtId="0" fontId="102" fillId="3" borderId="3" xfId="121" applyFont="1" applyFill="1" applyBorder="1" applyAlignment="1">
      <alignment horizontal="center" vertical="center"/>
    </xf>
    <xf numFmtId="0" fontId="102" fillId="3" borderId="4" xfId="121" applyFont="1" applyFill="1" applyBorder="1" applyAlignment="1">
      <alignment horizontal="center" vertical="center"/>
    </xf>
    <xf numFmtId="0" fontId="100" fillId="3" borderId="4" xfId="121" applyFont="1" applyFill="1" applyBorder="1" applyAlignment="1">
      <alignment horizontal="center" vertical="center"/>
    </xf>
    <xf numFmtId="0" fontId="103" fillId="3" borderId="1" xfId="121" applyFont="1" applyFill="1" applyBorder="1" applyAlignment="1">
      <alignment horizontal="center" vertical="center"/>
    </xf>
    <xf numFmtId="0" fontId="100" fillId="3" borderId="8" xfId="121" applyFont="1" applyFill="1" applyBorder="1" applyAlignment="1">
      <alignment horizontal="left" vertical="center" indent="1"/>
    </xf>
    <xf numFmtId="165" fontId="88" fillId="0" borderId="11" xfId="121" applyNumberFormat="1" applyFont="1" applyBorder="1" applyAlignment="1">
      <alignment horizontal="right" indent="1"/>
    </xf>
    <xf numFmtId="165" fontId="88" fillId="0" borderId="14" xfId="121" applyNumberFormat="1" applyFont="1" applyBorder="1" applyAlignment="1">
      <alignment horizontal="right" indent="1"/>
    </xf>
    <xf numFmtId="165" fontId="88" fillId="0" borderId="18" xfId="121" applyNumberFormat="1" applyFont="1" applyBorder="1" applyAlignment="1">
      <alignment horizontal="right" indent="1"/>
    </xf>
    <xf numFmtId="165" fontId="103" fillId="0" borderId="7" xfId="121" applyNumberFormat="1" applyFont="1" applyBorder="1" applyAlignment="1">
      <alignment horizontal="right" indent="1"/>
    </xf>
    <xf numFmtId="165" fontId="103" fillId="0" borderId="18" xfId="121" applyNumberFormat="1" applyFont="1" applyBorder="1" applyAlignment="1">
      <alignment horizontal="right" indent="1"/>
    </xf>
    <xf numFmtId="165" fontId="88" fillId="0" borderId="10" xfId="121" applyNumberFormat="1" applyFont="1" applyBorder="1" applyAlignment="1">
      <alignment horizontal="right" indent="1"/>
    </xf>
    <xf numFmtId="165" fontId="88" fillId="0" borderId="0" xfId="121" applyNumberFormat="1" applyFont="1" applyAlignment="1">
      <alignment horizontal="right" indent="1"/>
    </xf>
    <xf numFmtId="165" fontId="88" fillId="0" borderId="13" xfId="121" applyNumberFormat="1" applyFont="1" applyBorder="1" applyAlignment="1">
      <alignment horizontal="right" indent="1"/>
    </xf>
    <xf numFmtId="165" fontId="103" fillId="0" borderId="8" xfId="121" applyNumberFormat="1" applyFont="1" applyBorder="1" applyAlignment="1">
      <alignment horizontal="right" indent="1"/>
    </xf>
    <xf numFmtId="165" fontId="103" fillId="0" borderId="13" xfId="121" applyNumberFormat="1" applyFont="1" applyBorder="1" applyAlignment="1">
      <alignment horizontal="right" indent="1"/>
    </xf>
    <xf numFmtId="0" fontId="100" fillId="3" borderId="15" xfId="121" applyFont="1" applyFill="1" applyBorder="1" applyAlignment="1">
      <alignment horizontal="left" vertical="center" indent="1"/>
    </xf>
    <xf numFmtId="165" fontId="88" fillId="0" borderId="16" xfId="121" applyNumberFormat="1" applyFont="1" applyBorder="1" applyAlignment="1">
      <alignment horizontal="right" indent="1"/>
    </xf>
    <xf numFmtId="165" fontId="88" fillId="0" borderId="17" xfId="121" applyNumberFormat="1" applyFont="1" applyBorder="1" applyAlignment="1">
      <alignment horizontal="right" indent="1"/>
    </xf>
    <xf numFmtId="165" fontId="88" fillId="0" borderId="29" xfId="121" applyNumberFormat="1" applyFont="1" applyBorder="1" applyAlignment="1">
      <alignment horizontal="right" indent="1"/>
    </xf>
    <xf numFmtId="165" fontId="103" fillId="0" borderId="15" xfId="121" applyNumberFormat="1" applyFont="1" applyBorder="1" applyAlignment="1">
      <alignment horizontal="right" indent="1"/>
    </xf>
    <xf numFmtId="165" fontId="103" fillId="0" borderId="29" xfId="121" applyNumberFormat="1" applyFont="1" applyBorder="1" applyAlignment="1">
      <alignment horizontal="right" indent="1"/>
    </xf>
    <xf numFmtId="0" fontId="100" fillId="3" borderId="5" xfId="121" applyFont="1" applyFill="1" applyBorder="1" applyAlignment="1">
      <alignment horizontal="left"/>
    </xf>
    <xf numFmtId="165" fontId="88" fillId="0" borderId="9" xfId="121" applyNumberFormat="1" applyFont="1" applyBorder="1" applyAlignment="1">
      <alignment horizontal="right" indent="1"/>
    </xf>
    <xf numFmtId="165" fontId="88" fillId="0" borderId="6" xfId="121" applyNumberFormat="1" applyFont="1" applyBorder="1" applyAlignment="1">
      <alignment horizontal="right" indent="1"/>
    </xf>
    <xf numFmtId="165" fontId="88" fillId="0" borderId="12" xfId="121" applyNumberFormat="1" applyFont="1" applyBorder="1" applyAlignment="1">
      <alignment horizontal="right" indent="1"/>
    </xf>
    <xf numFmtId="165" fontId="103" fillId="0" borderId="5" xfId="121" applyNumberFormat="1" applyFont="1" applyBorder="1" applyAlignment="1">
      <alignment horizontal="right" indent="1"/>
    </xf>
    <xf numFmtId="165" fontId="103" fillId="0" borderId="12" xfId="121" applyNumberFormat="1" applyFont="1" applyBorder="1" applyAlignment="1">
      <alignment horizontal="right" indent="1"/>
    </xf>
    <xf numFmtId="0" fontId="104" fillId="0" borderId="0" xfId="121" applyFont="1"/>
    <xf numFmtId="0" fontId="106" fillId="0" borderId="0" xfId="121" applyFont="1"/>
    <xf numFmtId="0" fontId="107" fillId="0" borderId="0" xfId="121" applyFont="1" applyAlignment="1">
      <alignment horizontal="left" vertical="center"/>
    </xf>
    <xf numFmtId="165" fontId="3" fillId="0" borderId="0" xfId="121" applyNumberFormat="1"/>
    <xf numFmtId="0" fontId="82" fillId="3" borderId="96" xfId="121" applyFont="1" applyFill="1" applyBorder="1"/>
    <xf numFmtId="0" fontId="82" fillId="3" borderId="97" xfId="121" applyFont="1" applyFill="1" applyBorder="1" applyAlignment="1">
      <alignment horizontal="center" wrapText="1"/>
    </xf>
    <xf numFmtId="0" fontId="82" fillId="3" borderId="98" xfId="121" applyFont="1" applyFill="1" applyBorder="1" applyAlignment="1">
      <alignment horizontal="center" wrapText="1"/>
    </xf>
    <xf numFmtId="0" fontId="145" fillId="13" borderId="150" xfId="44" applyFont="1" applyFill="1" applyBorder="1"/>
    <xf numFmtId="165" fontId="145" fillId="13" borderId="151" xfId="44" applyNumberFormat="1" applyFont="1" applyFill="1" applyBorder="1"/>
    <xf numFmtId="165" fontId="145" fillId="13" borderId="152" xfId="44" applyNumberFormat="1" applyFont="1" applyFill="1" applyBorder="1"/>
    <xf numFmtId="0" fontId="82" fillId="3" borderId="150" xfId="44" applyFont="1" applyFill="1" applyBorder="1"/>
    <xf numFmtId="165" fontId="82" fillId="0" borderId="151" xfId="44" applyNumberFormat="1" applyFont="1" applyBorder="1"/>
    <xf numFmtId="165" fontId="82" fillId="0" borderId="152" xfId="44" applyNumberFormat="1" applyFont="1" applyBorder="1"/>
    <xf numFmtId="0" fontId="82" fillId="0" borderId="152" xfId="44" applyFont="1" applyBorder="1"/>
    <xf numFmtId="0" fontId="145" fillId="56" borderId="150" xfId="44" applyFont="1" applyFill="1" applyBorder="1"/>
    <xf numFmtId="165" fontId="145" fillId="56" borderId="151" xfId="44" applyNumberFormat="1" applyFont="1" applyFill="1" applyBorder="1"/>
    <xf numFmtId="165" fontId="145" fillId="56" borderId="152" xfId="44" applyNumberFormat="1" applyFont="1" applyFill="1" applyBorder="1"/>
    <xf numFmtId="0" fontId="82" fillId="3" borderId="153" xfId="44" applyFont="1" applyFill="1" applyBorder="1"/>
    <xf numFmtId="165" fontId="82" fillId="0" borderId="154" xfId="44" applyNumberFormat="1" applyFont="1" applyBorder="1"/>
    <xf numFmtId="0" fontId="82" fillId="0" borderId="155" xfId="44" applyFont="1" applyBorder="1"/>
    <xf numFmtId="0" fontId="110" fillId="0" borderId="0" xfId="121" applyFont="1"/>
    <xf numFmtId="0" fontId="34" fillId="0" borderId="0" xfId="121" applyFont="1"/>
    <xf numFmtId="0" fontId="111" fillId="0" borderId="0" xfId="121" applyFont="1"/>
    <xf numFmtId="0" fontId="146" fillId="0" borderId="66" xfId="121" applyFont="1" applyBorder="1" applyAlignment="1">
      <alignment vertical="center" wrapText="1"/>
    </xf>
    <xf numFmtId="0" fontId="146" fillId="0" borderId="42" xfId="121" applyFont="1" applyBorder="1" applyAlignment="1">
      <alignment horizontal="center" vertical="center" wrapText="1"/>
    </xf>
    <xf numFmtId="0" fontId="146" fillId="0" borderId="157" xfId="121" applyFont="1" applyBorder="1" applyAlignment="1">
      <alignment vertical="center" wrapText="1"/>
    </xf>
    <xf numFmtId="0" fontId="146" fillId="0" borderId="139" xfId="121" applyFont="1" applyBorder="1" applyAlignment="1">
      <alignment horizontal="center" vertical="center" wrapText="1"/>
    </xf>
    <xf numFmtId="0" fontId="146" fillId="0" borderId="176" xfId="121" applyFont="1" applyBorder="1" applyAlignment="1">
      <alignment vertical="center" wrapText="1"/>
    </xf>
    <xf numFmtId="0" fontId="146" fillId="0" borderId="140" xfId="121" applyFont="1" applyBorder="1" applyAlignment="1">
      <alignment horizontal="center" vertical="center" wrapText="1"/>
    </xf>
    <xf numFmtId="4" fontId="81" fillId="52" borderId="157" xfId="0" applyNumberFormat="1" applyFont="1" applyFill="1" applyBorder="1" applyAlignment="1">
      <alignment horizontal="center" vertical="center"/>
    </xf>
    <xf numFmtId="4" fontId="81" fillId="52" borderId="157" xfId="0" applyNumberFormat="1" applyFont="1" applyFill="1" applyBorder="1" applyAlignment="1">
      <alignment vertical="center"/>
    </xf>
    <xf numFmtId="4" fontId="81" fillId="52" borderId="162" xfId="0" applyNumberFormat="1" applyFont="1" applyFill="1" applyBorder="1" applyAlignment="1">
      <alignment vertical="center"/>
    </xf>
    <xf numFmtId="4" fontId="81" fillId="52" borderId="174" xfId="0" applyNumberFormat="1" applyFont="1" applyFill="1" applyBorder="1" applyAlignment="1">
      <alignment vertical="center"/>
    </xf>
    <xf numFmtId="0" fontId="148" fillId="3" borderId="1" xfId="0" applyFont="1" applyFill="1" applyBorder="1" applyAlignment="1">
      <alignment horizontal="left" vertical="center" wrapText="1"/>
    </xf>
    <xf numFmtId="0" fontId="149" fillId="3" borderId="15" xfId="0" applyFont="1" applyFill="1" applyBorder="1" applyAlignment="1">
      <alignment vertical="center" wrapText="1"/>
    </xf>
    <xf numFmtId="0" fontId="149" fillId="3" borderId="177" xfId="0" applyFont="1" applyFill="1" applyBorder="1" applyAlignment="1">
      <alignment vertical="center" wrapText="1"/>
    </xf>
    <xf numFmtId="0" fontId="149" fillId="3" borderId="172" xfId="0" applyFont="1" applyFill="1" applyBorder="1" applyAlignment="1">
      <alignment vertical="center" wrapText="1"/>
    </xf>
    <xf numFmtId="0" fontId="148" fillId="3" borderId="108" xfId="0" applyFont="1" applyFill="1" applyBorder="1" applyAlignment="1">
      <alignment horizontal="center" vertical="center" wrapText="1"/>
    </xf>
    <xf numFmtId="0" fontId="148" fillId="3" borderId="65" xfId="0" applyFont="1" applyFill="1" applyBorder="1" applyAlignment="1">
      <alignment horizontal="center" vertical="center" wrapText="1"/>
    </xf>
    <xf numFmtId="0" fontId="36" fillId="3" borderId="1" xfId="15" applyFont="1" applyFill="1" applyBorder="1" applyAlignment="1">
      <alignment horizontal="center" vertical="center"/>
    </xf>
    <xf numFmtId="0" fontId="38" fillId="3" borderId="1" xfId="35" applyFont="1" applyFill="1" applyBorder="1" applyAlignment="1">
      <alignment horizontal="center" vertical="center" wrapText="1"/>
    </xf>
    <xf numFmtId="0" fontId="37" fillId="3" borderId="178" xfId="15" applyFont="1" applyFill="1" applyBorder="1"/>
    <xf numFmtId="0" fontId="0" fillId="14" borderId="179" xfId="0" applyFill="1" applyBorder="1" applyAlignment="1">
      <alignment horizontal="center"/>
    </xf>
    <xf numFmtId="4" fontId="150" fillId="14" borderId="179" xfId="0" applyNumberFormat="1" applyFont="1" applyFill="1" applyBorder="1"/>
    <xf numFmtId="0" fontId="133" fillId="3" borderId="0" xfId="15" applyFont="1" applyFill="1"/>
    <xf numFmtId="0" fontId="37" fillId="3" borderId="180" xfId="15" applyFont="1" applyFill="1" applyBorder="1"/>
    <xf numFmtId="0" fontId="0" fillId="14" borderId="181" xfId="0" applyFill="1" applyBorder="1" applyAlignment="1">
      <alignment horizontal="center"/>
    </xf>
    <xf numFmtId="4" fontId="150" fillId="14" borderId="181" xfId="0" applyNumberFormat="1" applyFont="1" applyFill="1" applyBorder="1"/>
    <xf numFmtId="0" fontId="36" fillId="57" borderId="1" xfId="15" applyFont="1" applyFill="1" applyBorder="1" applyAlignment="1">
      <alignment vertical="center"/>
    </xf>
    <xf numFmtId="3" fontId="38" fillId="57" borderId="2" xfId="35" applyNumberFormat="1" applyFont="1" applyFill="1" applyBorder="1" applyAlignment="1">
      <alignment horizontal="center" vertical="center"/>
    </xf>
    <xf numFmtId="4" fontId="38" fillId="57" borderId="2" xfId="0" applyNumberFormat="1" applyFont="1" applyFill="1" applyBorder="1"/>
    <xf numFmtId="0" fontId="134" fillId="3" borderId="0" xfId="15" applyFont="1" applyFill="1"/>
    <xf numFmtId="165" fontId="133" fillId="0" borderId="0" xfId="10" applyNumberFormat="1" applyFont="1" applyBorder="1" applyAlignment="1">
      <alignment horizontal="right" indent="1"/>
    </xf>
    <xf numFmtId="165" fontId="133" fillId="0" borderId="8" xfId="10" applyNumberFormat="1" applyFont="1" applyBorder="1" applyAlignment="1">
      <alignment horizontal="right" indent="1"/>
    </xf>
    <xf numFmtId="165" fontId="133" fillId="0" borderId="13" xfId="10" applyNumberFormat="1" applyFont="1" applyBorder="1" applyAlignment="1">
      <alignment horizontal="right" indent="1"/>
    </xf>
    <xf numFmtId="165" fontId="134" fillId="0" borderId="1" xfId="10" applyNumberFormat="1" applyFont="1" applyBorder="1" applyAlignment="1">
      <alignment horizontal="right" indent="1"/>
    </xf>
    <xf numFmtId="164" fontId="134" fillId="0" borderId="1" xfId="10" applyNumberFormat="1" applyFont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3" fillId="0" borderId="7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52" fillId="0" borderId="9" xfId="124" applyNumberFormat="1" applyFont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33" fillId="0" borderId="5" xfId="11" applyNumberFormat="1" applyFont="1" applyFill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7" xfId="11" applyNumberFormat="1" applyFont="1" applyFill="1" applyBorder="1" applyAlignment="1">
      <alignment horizontal="right" indent="1"/>
    </xf>
    <xf numFmtId="3" fontId="133" fillId="0" borderId="10" xfId="11" applyNumberFormat="1" applyFont="1" applyFill="1" applyBorder="1" applyAlignment="1">
      <alignment horizontal="right" indent="1"/>
    </xf>
    <xf numFmtId="3" fontId="134" fillId="0" borderId="2" xfId="11" applyNumberFormat="1" applyFont="1" applyFill="1" applyBorder="1" applyAlignment="1">
      <alignment horizontal="right" indent="1"/>
    </xf>
    <xf numFmtId="3" fontId="133" fillId="0" borderId="8" xfId="11" applyNumberFormat="1" applyFont="1" applyFill="1" applyBorder="1" applyAlignment="1">
      <alignment horizontal="right" indent="1"/>
    </xf>
    <xf numFmtId="3" fontId="133" fillId="0" borderId="0" xfId="11" applyNumberFormat="1" applyFont="1" applyFill="1" applyBorder="1" applyAlignment="1">
      <alignment horizontal="right" indent="1"/>
    </xf>
    <xf numFmtId="3" fontId="134" fillId="0" borderId="1" xfId="11" applyNumberFormat="1" applyFont="1" applyFill="1" applyBorder="1" applyAlignment="1">
      <alignment horizontal="right" indent="1"/>
    </xf>
    <xf numFmtId="3" fontId="133" fillId="0" borderId="5" xfId="11" applyNumberFormat="1" applyFont="1" applyFill="1" applyBorder="1" applyAlignment="1">
      <alignment horizontal="right" indent="1"/>
    </xf>
    <xf numFmtId="3" fontId="133" fillId="0" borderId="13" xfId="11" applyNumberFormat="1" applyFont="1" applyFill="1" applyBorder="1" applyAlignment="1">
      <alignment horizontal="right" indent="1"/>
    </xf>
    <xf numFmtId="3" fontId="134" fillId="0" borderId="4" xfId="11" applyNumberFormat="1" applyFont="1" applyFill="1" applyBorder="1" applyAlignment="1">
      <alignment horizontal="right" indent="1"/>
    </xf>
    <xf numFmtId="0" fontId="0" fillId="14" borderId="17" xfId="0" applyFill="1" applyBorder="1" applyAlignment="1">
      <alignment horizontal="center" vertical="center"/>
    </xf>
    <xf numFmtId="0" fontId="0" fillId="14" borderId="163" xfId="0" applyFill="1" applyBorder="1" applyAlignment="1">
      <alignment horizontal="center" vertical="center"/>
    </xf>
    <xf numFmtId="0" fontId="116" fillId="14" borderId="132" xfId="0" applyFont="1" applyFill="1" applyBorder="1" applyAlignment="1">
      <alignment horizontal="center" vertical="center" wrapText="1"/>
    </xf>
    <xf numFmtId="0" fontId="116" fillId="14" borderId="29" xfId="0" applyFont="1" applyFill="1" applyBorder="1" applyAlignment="1">
      <alignment horizontal="center" vertical="center" wrapText="1"/>
    </xf>
    <xf numFmtId="0" fontId="116" fillId="14" borderId="162" xfId="0" applyFont="1" applyFill="1" applyBorder="1" applyAlignment="1">
      <alignment horizontal="center" vertical="center" wrapText="1"/>
    </xf>
    <xf numFmtId="0" fontId="116" fillId="14" borderId="131" xfId="0" applyFont="1" applyFill="1" applyBorder="1" applyAlignment="1">
      <alignment horizontal="center" vertical="center" wrapText="1"/>
    </xf>
    <xf numFmtId="0" fontId="17" fillId="0" borderId="0" xfId="11" applyFont="1"/>
    <xf numFmtId="49" fontId="0" fillId="0" borderId="0" xfId="0" applyNumberFormat="1" applyAlignment="1">
      <alignment horizontal="left" indent="1"/>
    </xf>
    <xf numFmtId="0" fontId="46" fillId="14" borderId="0" xfId="0" applyFont="1" applyFill="1" applyAlignment="1">
      <alignment horizontal="center" vertical="center"/>
    </xf>
    <xf numFmtId="0" fontId="50" fillId="0" borderId="0" xfId="0" applyFont="1" applyAlignment="1">
      <alignment horizontal="center"/>
    </xf>
    <xf numFmtId="0" fontId="120" fillId="55" borderId="157" xfId="117" applyFont="1" applyFill="1" applyBorder="1" applyAlignment="1">
      <alignment horizontal="center" vertical="center"/>
    </xf>
    <xf numFmtId="0" fontId="120" fillId="54" borderId="157" xfId="117" applyFont="1" applyFill="1" applyBorder="1" applyAlignment="1">
      <alignment horizontal="center" vertical="center"/>
    </xf>
    <xf numFmtId="0" fontId="118" fillId="0" borderId="157" xfId="117" applyFont="1" applyBorder="1" applyAlignment="1">
      <alignment horizontal="center" vertical="center"/>
    </xf>
    <xf numFmtId="0" fontId="86" fillId="0" borderId="6" xfId="0" applyFont="1" applyBorder="1" applyAlignment="1">
      <alignment horizontal="center" vertical="center"/>
    </xf>
    <xf numFmtId="0" fontId="61" fillId="3" borderId="7" xfId="0" applyFont="1" applyFill="1" applyBorder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2" fontId="61" fillId="3" borderId="7" xfId="0" applyNumberFormat="1" applyFont="1" applyFill="1" applyBorder="1" applyAlignment="1">
      <alignment horizontal="center" vertical="center" wrapText="1"/>
    </xf>
    <xf numFmtId="2" fontId="61" fillId="3" borderId="8" xfId="0" applyNumberFormat="1" applyFont="1" applyFill="1" applyBorder="1" applyAlignment="1">
      <alignment horizontal="center" vertical="center" wrapText="1"/>
    </xf>
    <xf numFmtId="0" fontId="62" fillId="3" borderId="7" xfId="0" applyFont="1" applyFill="1" applyBorder="1" applyAlignment="1">
      <alignment horizontal="center" vertical="center" wrapText="1"/>
    </xf>
    <xf numFmtId="0" fontId="62" fillId="3" borderId="8" xfId="0" applyFont="1" applyFill="1" applyBorder="1" applyAlignment="1">
      <alignment horizontal="center" vertical="center" wrapText="1"/>
    </xf>
    <xf numFmtId="0" fontId="62" fillId="3" borderId="18" xfId="0" applyFont="1" applyFill="1" applyBorder="1" applyAlignment="1">
      <alignment horizontal="center" vertical="center" wrapText="1"/>
    </xf>
    <xf numFmtId="0" fontId="62" fillId="3" borderId="13" xfId="0" applyFont="1" applyFill="1" applyBorder="1" applyAlignment="1">
      <alignment horizontal="center" vertical="center" wrapText="1"/>
    </xf>
    <xf numFmtId="0" fontId="89" fillId="3" borderId="11" xfId="121" applyFont="1" applyFill="1" applyBorder="1" applyAlignment="1">
      <alignment horizontal="center" vertical="center" wrapText="1"/>
    </xf>
    <xf numFmtId="0" fontId="89" fillId="3" borderId="14" xfId="121" applyFont="1" applyFill="1" applyBorder="1" applyAlignment="1">
      <alignment horizontal="center" vertical="center" wrapText="1"/>
    </xf>
    <xf numFmtId="0" fontId="89" fillId="3" borderId="18" xfId="121" applyFont="1" applyFill="1" applyBorder="1" applyAlignment="1">
      <alignment horizontal="center" vertical="center" wrapText="1"/>
    </xf>
    <xf numFmtId="0" fontId="87" fillId="0" borderId="0" xfId="121" applyFont="1" applyAlignment="1">
      <alignment horizontal="center" vertical="center"/>
    </xf>
    <xf numFmtId="0" fontId="89" fillId="3" borderId="7" xfId="121" applyFont="1" applyFill="1" applyBorder="1" applyAlignment="1">
      <alignment horizontal="center" vertical="center" wrapText="1"/>
    </xf>
    <xf numFmtId="0" fontId="89" fillId="3" borderId="5" xfId="121" applyFont="1" applyFill="1" applyBorder="1" applyAlignment="1">
      <alignment horizontal="center" vertical="center" wrapText="1"/>
    </xf>
    <xf numFmtId="0" fontId="89" fillId="3" borderId="2" xfId="121" applyFont="1" applyFill="1" applyBorder="1" applyAlignment="1">
      <alignment horizontal="center" vertical="center"/>
    </xf>
    <xf numFmtId="0" fontId="89" fillId="3" borderId="3" xfId="121" applyFont="1" applyFill="1" applyBorder="1" applyAlignment="1">
      <alignment horizontal="center" vertical="center"/>
    </xf>
    <xf numFmtId="0" fontId="89" fillId="3" borderId="4" xfId="121" applyFont="1" applyFill="1" applyBorder="1" applyAlignment="1">
      <alignment horizontal="center" vertical="center"/>
    </xf>
    <xf numFmtId="0" fontId="89" fillId="3" borderId="2" xfId="121" applyFont="1" applyFill="1" applyBorder="1" applyAlignment="1">
      <alignment horizontal="center" vertical="center" wrapText="1"/>
    </xf>
    <xf numFmtId="0" fontId="89" fillId="3" borderId="3" xfId="121" applyFont="1" applyFill="1" applyBorder="1" applyAlignment="1">
      <alignment horizontal="center" vertical="center" wrapText="1"/>
    </xf>
    <xf numFmtId="0" fontId="89" fillId="3" borderId="4" xfId="121" applyFont="1" applyFill="1" applyBorder="1" applyAlignment="1">
      <alignment horizontal="center" vertical="center" wrapText="1"/>
    </xf>
    <xf numFmtId="0" fontId="33" fillId="0" borderId="0" xfId="121" applyFont="1" applyAlignment="1">
      <alignment horizontal="center" vertical="center"/>
    </xf>
    <xf numFmtId="0" fontId="100" fillId="3" borderId="7" xfId="121" applyFont="1" applyFill="1" applyBorder="1" applyAlignment="1">
      <alignment horizontal="center" vertical="center"/>
    </xf>
    <xf numFmtId="0" fontId="100" fillId="3" borderId="5" xfId="121" applyFont="1" applyFill="1" applyBorder="1" applyAlignment="1">
      <alignment horizontal="center" vertical="center"/>
    </xf>
    <xf numFmtId="0" fontId="100" fillId="3" borderId="2" xfId="121" applyFont="1" applyFill="1" applyBorder="1" applyAlignment="1">
      <alignment horizontal="center" vertical="center"/>
    </xf>
    <xf numFmtId="0" fontId="100" fillId="3" borderId="3" xfId="121" applyFont="1" applyFill="1" applyBorder="1" applyAlignment="1">
      <alignment horizontal="center" vertical="center"/>
    </xf>
    <xf numFmtId="0" fontId="100" fillId="3" borderId="4" xfId="121" applyFont="1" applyFill="1" applyBorder="1" applyAlignment="1">
      <alignment horizontal="center" vertical="center"/>
    </xf>
    <xf numFmtId="0" fontId="100" fillId="3" borderId="11" xfId="121" applyFont="1" applyFill="1" applyBorder="1" applyAlignment="1">
      <alignment horizontal="center" vertical="center" wrapText="1"/>
    </xf>
    <xf numFmtId="0" fontId="100" fillId="3" borderId="14" xfId="121" applyFont="1" applyFill="1" applyBorder="1" applyAlignment="1">
      <alignment horizontal="center" vertical="center" wrapText="1"/>
    </xf>
    <xf numFmtId="0" fontId="100" fillId="3" borderId="18" xfId="121" applyFont="1" applyFill="1" applyBorder="1" applyAlignment="1">
      <alignment horizontal="center" vertical="center" wrapText="1"/>
    </xf>
    <xf numFmtId="0" fontId="109" fillId="0" borderId="6" xfId="121" applyFont="1" applyBorder="1" applyAlignment="1">
      <alignment horizontal="center" vertical="center"/>
    </xf>
    <xf numFmtId="0" fontId="103" fillId="0" borderId="0" xfId="112" applyFont="1" applyAlignment="1">
      <alignment horizontal="center"/>
    </xf>
    <xf numFmtId="0" fontId="4" fillId="0" borderId="0" xfId="120" applyAlignment="1">
      <alignment horizontal="left" wrapText="1"/>
    </xf>
    <xf numFmtId="0" fontId="92" fillId="18" borderId="11" xfId="120" applyFont="1" applyFill="1" applyBorder="1" applyAlignment="1">
      <alignment horizontal="center" vertical="center" wrapText="1"/>
    </xf>
    <xf numFmtId="0" fontId="92" fillId="18" borderId="14" xfId="120" applyFont="1" applyFill="1" applyBorder="1" applyAlignment="1">
      <alignment horizontal="center" vertical="center" wrapText="1"/>
    </xf>
    <xf numFmtId="0" fontId="92" fillId="18" borderId="18" xfId="120" applyFont="1" applyFill="1" applyBorder="1" applyAlignment="1">
      <alignment horizontal="center" vertical="center" wrapText="1"/>
    </xf>
    <xf numFmtId="0" fontId="143" fillId="3" borderId="134" xfId="120" applyFont="1" applyFill="1" applyBorder="1" applyAlignment="1">
      <alignment horizontal="center" vertical="center"/>
    </xf>
    <xf numFmtId="0" fontId="143" fillId="3" borderId="34" xfId="120" applyFont="1" applyFill="1" applyBorder="1" applyAlignment="1">
      <alignment horizontal="center" vertical="center"/>
    </xf>
    <xf numFmtId="0" fontId="121" fillId="3" borderId="172" xfId="120" applyFont="1" applyFill="1" applyBorder="1" applyAlignment="1">
      <alignment horizontal="center" vertical="center"/>
    </xf>
    <xf numFmtId="0" fontId="121" fillId="3" borderId="8" xfId="120" applyFont="1" applyFill="1" applyBorder="1" applyAlignment="1">
      <alignment horizontal="center" vertical="center"/>
    </xf>
    <xf numFmtId="0" fontId="121" fillId="3" borderId="15" xfId="120" applyFont="1" applyFill="1" applyBorder="1" applyAlignment="1">
      <alignment horizontal="center" vertical="center"/>
    </xf>
    <xf numFmtId="0" fontId="121" fillId="3" borderId="5" xfId="120" applyFont="1" applyFill="1" applyBorder="1" applyAlignment="1">
      <alignment horizontal="center" vertical="center"/>
    </xf>
    <xf numFmtId="0" fontId="92" fillId="0" borderId="0" xfId="120" applyFont="1" applyAlignment="1">
      <alignment horizontal="center"/>
    </xf>
    <xf numFmtId="0" fontId="85" fillId="18" borderId="55" xfId="0" applyFont="1" applyFill="1" applyBorder="1" applyAlignment="1">
      <alignment horizontal="center" vertical="center" wrapText="1"/>
    </xf>
    <xf numFmtId="0" fontId="85" fillId="18" borderId="61" xfId="0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46" fillId="18" borderId="3" xfId="0" applyFont="1" applyFill="1" applyBorder="1" applyAlignment="1">
      <alignment horizontal="center" vertical="center" wrapText="1"/>
    </xf>
    <xf numFmtId="0" fontId="46" fillId="18" borderId="4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58" fillId="18" borderId="2" xfId="0" applyFont="1" applyFill="1" applyBorder="1" applyAlignment="1">
      <alignment horizontal="center" vertical="center"/>
    </xf>
    <xf numFmtId="0" fontId="58" fillId="18" borderId="14" xfId="0" applyFont="1" applyFill="1" applyBorder="1" applyAlignment="1">
      <alignment horizontal="center" vertical="center"/>
    </xf>
    <xf numFmtId="0" fontId="58" fillId="18" borderId="4" xfId="0" applyFont="1" applyFill="1" applyBorder="1" applyAlignment="1">
      <alignment horizontal="center" vertical="center"/>
    </xf>
    <xf numFmtId="0" fontId="58" fillId="18" borderId="2" xfId="0" applyFont="1" applyFill="1" applyBorder="1" applyAlignment="1">
      <alignment horizontal="center" vertical="center" wrapText="1"/>
    </xf>
    <xf numFmtId="0" fontId="58" fillId="18" borderId="4" xfId="0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0" fontId="115" fillId="45" borderId="78" xfId="0" applyFont="1" applyFill="1" applyBorder="1" applyAlignment="1">
      <alignment horizontal="center" vertical="center" wrapText="1"/>
    </xf>
    <xf numFmtId="0" fontId="115" fillId="45" borderId="79" xfId="0" applyFont="1" applyFill="1" applyBorder="1" applyAlignment="1">
      <alignment horizontal="center" vertical="center" wrapText="1"/>
    </xf>
    <xf numFmtId="0" fontId="115" fillId="45" borderId="111" xfId="0" applyFont="1" applyFill="1" applyBorder="1" applyAlignment="1">
      <alignment horizontal="center" vertical="center" wrapText="1"/>
    </xf>
    <xf numFmtId="0" fontId="116" fillId="46" borderId="87" xfId="0" applyFont="1" applyFill="1" applyBorder="1" applyAlignment="1">
      <alignment horizontal="center" vertical="center" wrapText="1"/>
    </xf>
    <xf numFmtId="0" fontId="116" fillId="46" borderId="88" xfId="0" applyFont="1" applyFill="1" applyBorder="1" applyAlignment="1">
      <alignment horizontal="center" vertical="center" wrapText="1"/>
    </xf>
    <xf numFmtId="0" fontId="116" fillId="46" borderId="90" xfId="0" applyFont="1" applyFill="1" applyBorder="1" applyAlignment="1">
      <alignment horizontal="center" vertical="center" wrapText="1"/>
    </xf>
    <xf numFmtId="0" fontId="116" fillId="46" borderId="113" xfId="0" applyFont="1" applyFill="1" applyBorder="1" applyAlignment="1">
      <alignment horizontal="center" vertical="center" wrapText="1"/>
    </xf>
    <xf numFmtId="0" fontId="116" fillId="46" borderId="114" xfId="0" applyFont="1" applyFill="1" applyBorder="1" applyAlignment="1">
      <alignment horizontal="center" vertical="center" wrapText="1"/>
    </xf>
    <xf numFmtId="0" fontId="116" fillId="46" borderId="115" xfId="0" applyFont="1" applyFill="1" applyBorder="1" applyAlignment="1">
      <alignment horizontal="center" vertical="center" wrapText="1"/>
    </xf>
    <xf numFmtId="0" fontId="116" fillId="0" borderId="95" xfId="0" applyFont="1" applyBorder="1" applyAlignment="1">
      <alignment horizontal="center" vertical="center" wrapText="1"/>
    </xf>
    <xf numFmtId="0" fontId="116" fillId="0" borderId="116" xfId="0" applyFont="1" applyBorder="1" applyAlignment="1">
      <alignment horizontal="center" vertical="center" wrapText="1"/>
    </xf>
    <xf numFmtId="0" fontId="116" fillId="46" borderId="93" xfId="0" applyFont="1" applyFill="1" applyBorder="1" applyAlignment="1">
      <alignment horizontal="center" vertical="center" wrapText="1"/>
    </xf>
    <xf numFmtId="0" fontId="116" fillId="46" borderId="112" xfId="0" applyFont="1" applyFill="1" applyBorder="1" applyAlignment="1">
      <alignment horizontal="center" vertical="center" wrapText="1"/>
    </xf>
    <xf numFmtId="0" fontId="116" fillId="46" borderId="89" xfId="0" applyFont="1" applyFill="1" applyBorder="1" applyAlignment="1">
      <alignment horizontal="center" vertical="center" wrapText="1"/>
    </xf>
    <xf numFmtId="0" fontId="116" fillId="46" borderId="117" xfId="0" applyFont="1" applyFill="1" applyBorder="1" applyAlignment="1">
      <alignment horizontal="center" vertical="center" wrapText="1"/>
    </xf>
    <xf numFmtId="0" fontId="116" fillId="48" borderId="91" xfId="0" applyFont="1" applyFill="1" applyBorder="1" applyAlignment="1">
      <alignment horizontal="center" vertical="center" wrapText="1"/>
    </xf>
    <xf numFmtId="0" fontId="116" fillId="48" borderId="14" xfId="0" applyFont="1" applyFill="1" applyBorder="1" applyAlignment="1">
      <alignment horizontal="center" vertical="center" wrapText="1"/>
    </xf>
    <xf numFmtId="0" fontId="116" fillId="48" borderId="18" xfId="0" applyFont="1" applyFill="1" applyBorder="1" applyAlignment="1">
      <alignment horizontal="center" vertical="center" wrapText="1"/>
    </xf>
    <xf numFmtId="0" fontId="116" fillId="48" borderId="80" xfId="0" applyFont="1" applyFill="1" applyBorder="1" applyAlignment="1">
      <alignment horizontal="center" vertical="center" wrapText="1"/>
    </xf>
    <xf numFmtId="0" fontId="116" fillId="48" borderId="0" xfId="0" applyFont="1" applyFill="1" applyBorder="1" applyAlignment="1">
      <alignment horizontal="center" vertical="center" wrapText="1"/>
    </xf>
    <xf numFmtId="0" fontId="116" fillId="48" borderId="13" xfId="0" applyFont="1" applyFill="1" applyBorder="1" applyAlignment="1">
      <alignment horizontal="center" vertical="center" wrapText="1"/>
    </xf>
    <xf numFmtId="0" fontId="116" fillId="48" borderId="82" xfId="0" applyFont="1" applyFill="1" applyBorder="1" applyAlignment="1">
      <alignment horizontal="center" vertical="center" wrapText="1"/>
    </xf>
    <xf numFmtId="0" fontId="116" fillId="48" borderId="83" xfId="0" applyFont="1" applyFill="1" applyBorder="1" applyAlignment="1">
      <alignment horizontal="center" vertical="center" wrapText="1"/>
    </xf>
    <xf numFmtId="0" fontId="116" fillId="48" borderId="84" xfId="0" applyFont="1" applyFill="1" applyBorder="1" applyAlignment="1">
      <alignment horizontal="center" vertical="center" wrapText="1"/>
    </xf>
    <xf numFmtId="0" fontId="116" fillId="14" borderId="120" xfId="0" applyFont="1" applyFill="1" applyBorder="1" applyAlignment="1">
      <alignment horizontal="center" vertical="center" wrapText="1"/>
    </xf>
    <xf numFmtId="0" fontId="116" fillId="14" borderId="8" xfId="0" applyFont="1" applyFill="1" applyBorder="1" applyAlignment="1">
      <alignment horizontal="center" vertical="center" wrapText="1"/>
    </xf>
    <xf numFmtId="0" fontId="116" fillId="14" borderId="116" xfId="0" applyFont="1" applyFill="1" applyBorder="1" applyAlignment="1">
      <alignment horizontal="center" vertical="center" wrapText="1"/>
    </xf>
    <xf numFmtId="0" fontId="116" fillId="48" borderId="2" xfId="0" applyFont="1" applyFill="1" applyBorder="1" applyAlignment="1">
      <alignment horizontal="center" vertical="center" wrapText="1"/>
    </xf>
    <xf numFmtId="0" fontId="116" fillId="48" borderId="119" xfId="0" applyFont="1" applyFill="1" applyBorder="1" applyAlignment="1">
      <alignment horizontal="center" vertical="center" wrapText="1"/>
    </xf>
    <xf numFmtId="0" fontId="116" fillId="48" borderId="11" xfId="0" applyFont="1" applyFill="1" applyBorder="1" applyAlignment="1">
      <alignment horizontal="center" vertical="center" wrapText="1"/>
    </xf>
    <xf numFmtId="0" fontId="116" fillId="48" borderId="126" xfId="0" applyFont="1" applyFill="1" applyBorder="1" applyAlignment="1">
      <alignment horizontal="center" vertical="center" wrapText="1"/>
    </xf>
    <xf numFmtId="0" fontId="116" fillId="48" borderId="9" xfId="0" applyFont="1" applyFill="1" applyBorder="1" applyAlignment="1">
      <alignment horizontal="center" vertical="center" wrapText="1"/>
    </xf>
    <xf numFmtId="0" fontId="116" fillId="48" borderId="182" xfId="0" applyFont="1" applyFill="1" applyBorder="1" applyAlignment="1">
      <alignment horizontal="center" vertical="center" wrapText="1"/>
    </xf>
    <xf numFmtId="0" fontId="116" fillId="14" borderId="183" xfId="0" applyFont="1" applyFill="1" applyBorder="1" applyAlignment="1">
      <alignment horizontal="center" vertical="center" wrapText="1"/>
    </xf>
    <xf numFmtId="0" fontId="116" fillId="14" borderId="184" xfId="0" applyFont="1" applyFill="1" applyBorder="1" applyAlignment="1">
      <alignment horizontal="center" vertical="center" wrapText="1"/>
    </xf>
    <xf numFmtId="0" fontId="115" fillId="47" borderId="78" xfId="0" applyFont="1" applyFill="1" applyBorder="1" applyAlignment="1">
      <alignment horizontal="center" vertical="center" wrapText="1"/>
    </xf>
    <xf numFmtId="0" fontId="115" fillId="47" borderId="79" xfId="0" applyFont="1" applyFill="1" applyBorder="1" applyAlignment="1">
      <alignment horizontal="center" vertical="center" wrapText="1"/>
    </xf>
    <xf numFmtId="0" fontId="115" fillId="47" borderId="111" xfId="0" applyFont="1" applyFill="1" applyBorder="1" applyAlignment="1">
      <alignment horizontal="center" vertical="center" wrapText="1"/>
    </xf>
    <xf numFmtId="0" fontId="116" fillId="48" borderId="87" xfId="0" applyFont="1" applyFill="1" applyBorder="1" applyAlignment="1">
      <alignment horizontal="center" vertical="center" wrapText="1"/>
    </xf>
    <xf numFmtId="0" fontId="116" fillId="48" borderId="88" xfId="0" applyFont="1" applyFill="1" applyBorder="1" applyAlignment="1">
      <alignment horizontal="center" vertical="center" wrapText="1"/>
    </xf>
    <xf numFmtId="0" fontId="116" fillId="48" borderId="90" xfId="0" applyFont="1" applyFill="1" applyBorder="1" applyAlignment="1">
      <alignment horizontal="center" vertical="center" wrapText="1"/>
    </xf>
    <xf numFmtId="0" fontId="116" fillId="48" borderId="86" xfId="0" applyFont="1" applyFill="1" applyBorder="1" applyAlignment="1">
      <alignment horizontal="center" vertical="center" wrapText="1"/>
    </xf>
    <xf numFmtId="0" fontId="116" fillId="48" borderId="6" xfId="0" applyFont="1" applyFill="1" applyBorder="1" applyAlignment="1">
      <alignment horizontal="center" vertical="center" wrapText="1"/>
    </xf>
    <xf numFmtId="0" fontId="116" fillId="48" borderId="12" xfId="0" applyFont="1" applyFill="1" applyBorder="1" applyAlignment="1">
      <alignment horizontal="center" vertical="center" wrapText="1"/>
    </xf>
    <xf numFmtId="0" fontId="116" fillId="0" borderId="118" xfId="0" applyFont="1" applyBorder="1" applyAlignment="1">
      <alignment horizontal="center" vertical="center" wrapText="1"/>
    </xf>
    <xf numFmtId="0" fontId="116" fillId="48" borderId="93" xfId="0" applyFont="1" applyFill="1" applyBorder="1" applyAlignment="1">
      <alignment horizontal="center" vertical="center" wrapText="1"/>
    </xf>
    <xf numFmtId="0" fontId="116" fillId="48" borderId="112" xfId="0" applyFont="1" applyFill="1" applyBorder="1" applyAlignment="1">
      <alignment horizontal="center" vertical="center" wrapText="1"/>
    </xf>
    <xf numFmtId="0" fontId="116" fillId="48" borderId="78" xfId="0" applyFont="1" applyFill="1" applyBorder="1" applyAlignment="1">
      <alignment horizontal="center" vertical="center" wrapText="1"/>
    </xf>
    <xf numFmtId="0" fontId="116" fillId="48" borderId="79" xfId="0" applyFont="1" applyFill="1" applyBorder="1" applyAlignment="1">
      <alignment horizontal="center" vertical="center" wrapText="1"/>
    </xf>
    <xf numFmtId="0" fontId="116" fillId="48" borderId="121" xfId="0" applyFont="1" applyFill="1" applyBorder="1" applyAlignment="1">
      <alignment horizontal="center" vertical="center" wrapText="1"/>
    </xf>
    <xf numFmtId="0" fontId="116" fillId="14" borderId="122" xfId="0" applyFont="1" applyFill="1" applyBorder="1" applyAlignment="1">
      <alignment horizontal="center" vertical="center" wrapText="1"/>
    </xf>
    <xf numFmtId="0" fontId="116" fillId="14" borderId="83" xfId="0" applyFont="1" applyFill="1" applyBorder="1" applyAlignment="1">
      <alignment horizontal="center" vertical="center" wrapText="1"/>
    </xf>
    <xf numFmtId="0" fontId="116" fillId="14" borderId="123" xfId="0" applyFont="1" applyFill="1" applyBorder="1" applyAlignment="1">
      <alignment horizontal="center" vertical="center" wrapText="1"/>
    </xf>
    <xf numFmtId="0" fontId="115" fillId="49" borderId="78" xfId="0" applyFont="1" applyFill="1" applyBorder="1" applyAlignment="1">
      <alignment horizontal="center" vertical="center" wrapText="1"/>
    </xf>
    <xf numFmtId="0" fontId="115" fillId="49" borderId="79" xfId="0" applyFont="1" applyFill="1" applyBorder="1" applyAlignment="1">
      <alignment horizontal="center" vertical="center" wrapText="1"/>
    </xf>
    <xf numFmtId="0" fontId="115" fillId="49" borderId="111" xfId="0" applyFont="1" applyFill="1" applyBorder="1" applyAlignment="1">
      <alignment horizontal="center" vertical="center" wrapText="1"/>
    </xf>
    <xf numFmtId="0" fontId="116" fillId="50" borderId="92" xfId="0" applyFont="1" applyFill="1" applyBorder="1" applyAlignment="1">
      <alignment horizontal="center" vertical="center" wrapText="1"/>
    </xf>
    <xf numFmtId="0" fontId="116" fillId="50" borderId="112" xfId="0" applyFont="1" applyFill="1" applyBorder="1" applyAlignment="1">
      <alignment horizontal="center" vertical="center" wrapText="1"/>
    </xf>
    <xf numFmtId="0" fontId="116" fillId="50" borderId="124" xfId="0" applyFont="1" applyFill="1" applyBorder="1" applyAlignment="1">
      <alignment horizontal="center" vertical="center" wrapText="1"/>
    </xf>
    <xf numFmtId="0" fontId="116" fillId="50" borderId="93" xfId="0" applyFont="1" applyFill="1" applyBorder="1" applyAlignment="1">
      <alignment horizontal="center" vertical="center" wrapText="1"/>
    </xf>
    <xf numFmtId="0" fontId="116" fillId="51" borderId="185" xfId="0" applyFont="1" applyFill="1" applyBorder="1" applyAlignment="1">
      <alignment horizontal="left" vertical="center" wrapText="1" indent="1"/>
    </xf>
    <xf numFmtId="0" fontId="116" fillId="51" borderId="162" xfId="0" applyFont="1" applyFill="1" applyBorder="1" applyAlignment="1">
      <alignment horizontal="left" vertical="center" wrapText="1" indent="1"/>
    </xf>
    <xf numFmtId="0" fontId="116" fillId="51" borderId="128" xfId="0" applyFont="1" applyFill="1" applyBorder="1" applyAlignment="1">
      <alignment horizontal="left" vertical="center" indent="1" shrinkToFit="1"/>
    </xf>
    <xf numFmtId="0" fontId="116" fillId="51" borderId="131" xfId="0" applyFont="1" applyFill="1" applyBorder="1" applyAlignment="1">
      <alignment horizontal="left" vertical="center" indent="1" shrinkToFit="1"/>
    </xf>
    <xf numFmtId="0" fontId="116" fillId="50" borderId="94" xfId="0" applyFont="1" applyFill="1" applyBorder="1" applyAlignment="1">
      <alignment horizontal="center" vertical="center" wrapText="1"/>
    </xf>
    <xf numFmtId="0" fontId="116" fillId="50" borderId="119" xfId="0" applyFont="1" applyFill="1" applyBorder="1" applyAlignment="1">
      <alignment horizontal="center" vertical="center" wrapText="1"/>
    </xf>
    <xf numFmtId="0" fontId="116" fillId="50" borderId="125" xfId="0" applyFont="1" applyFill="1" applyBorder="1" applyAlignment="1">
      <alignment horizontal="center" vertical="center" wrapText="1"/>
    </xf>
    <xf numFmtId="0" fontId="116" fillId="50" borderId="2" xfId="0" applyFont="1" applyFill="1" applyBorder="1" applyAlignment="1">
      <alignment horizontal="center" vertical="center" wrapText="1"/>
    </xf>
    <xf numFmtId="0" fontId="115" fillId="58" borderId="2" xfId="0" applyFont="1" applyFill="1" applyBorder="1" applyAlignment="1">
      <alignment horizontal="center" vertical="center" wrapText="1"/>
    </xf>
    <xf numFmtId="0" fontId="115" fillId="58" borderId="3" xfId="0" applyFont="1" applyFill="1" applyBorder="1" applyAlignment="1">
      <alignment horizontal="center" vertical="center" wrapText="1"/>
    </xf>
    <xf numFmtId="0" fontId="115" fillId="58" borderId="4" xfId="0" applyFont="1" applyFill="1" applyBorder="1" applyAlignment="1">
      <alignment horizontal="center" vertical="center" wrapText="1"/>
    </xf>
    <xf numFmtId="0" fontId="116" fillId="51" borderId="134" xfId="0" applyFont="1" applyFill="1" applyBorder="1" applyAlignment="1">
      <alignment horizontal="left" vertical="center" wrapText="1" indent="1"/>
    </xf>
    <xf numFmtId="0" fontId="116" fillId="51" borderId="34" xfId="0" applyFont="1" applyFill="1" applyBorder="1" applyAlignment="1">
      <alignment horizontal="left" vertical="center" wrapText="1" indent="1"/>
    </xf>
    <xf numFmtId="0" fontId="116" fillId="51" borderId="35" xfId="0" applyFont="1" applyFill="1" applyBorder="1" applyAlignment="1">
      <alignment horizontal="left" vertical="center" wrapText="1" indent="1"/>
    </xf>
    <xf numFmtId="0" fontId="116" fillId="51" borderId="42" xfId="0" applyFont="1" applyFill="1" applyBorder="1" applyAlignment="1">
      <alignment horizontal="left" vertical="center" wrapText="1" indent="1"/>
    </xf>
    <xf numFmtId="0" fontId="116" fillId="51" borderId="143" xfId="0" applyFont="1" applyFill="1" applyBorder="1" applyAlignment="1">
      <alignment horizontal="left" vertical="center" wrapText="1" indent="1"/>
    </xf>
    <xf numFmtId="0" fontId="116" fillId="51" borderId="139" xfId="0" applyFont="1" applyFill="1" applyBorder="1" applyAlignment="1">
      <alignment horizontal="left" vertical="center" wrapText="1" indent="1"/>
    </xf>
    <xf numFmtId="0" fontId="116" fillId="51" borderId="175" xfId="0" applyFont="1" applyFill="1" applyBorder="1" applyAlignment="1">
      <alignment horizontal="left" vertical="center" wrapText="1" indent="1"/>
    </xf>
    <xf numFmtId="0" fontId="116" fillId="51" borderId="140" xfId="0" applyFont="1" applyFill="1" applyBorder="1" applyAlignment="1">
      <alignment horizontal="left" vertical="center" wrapText="1" indent="1"/>
    </xf>
    <xf numFmtId="0" fontId="126" fillId="3" borderId="159" xfId="12" applyFont="1" applyFill="1" applyBorder="1" applyAlignment="1">
      <alignment horizontal="center" vertical="center" wrapText="1"/>
    </xf>
    <xf numFmtId="0" fontId="126" fillId="3" borderId="32" xfId="12" applyFont="1" applyFill="1" applyBorder="1" applyAlignment="1">
      <alignment horizontal="center" vertical="center" wrapText="1"/>
    </xf>
    <xf numFmtId="0" fontId="126" fillId="3" borderId="46" xfId="12" applyFont="1" applyFill="1" applyBorder="1" applyAlignment="1">
      <alignment horizontal="center" vertical="center" wrapText="1"/>
    </xf>
    <xf numFmtId="0" fontId="124" fillId="3" borderId="47" xfId="2" applyFont="1" applyFill="1" applyBorder="1" applyAlignment="1">
      <alignment horizontal="center" vertical="center" wrapText="1"/>
    </xf>
    <xf numFmtId="0" fontId="124" fillId="3" borderId="49" xfId="2" applyFont="1" applyFill="1" applyBorder="1" applyAlignment="1">
      <alignment horizontal="center" vertical="center" wrapText="1"/>
    </xf>
    <xf numFmtId="0" fontId="125" fillId="3" borderId="30" xfId="2" applyFont="1" applyFill="1" applyBorder="1" applyAlignment="1">
      <alignment horizontal="center" vertical="center" wrapText="1"/>
    </xf>
    <xf numFmtId="0" fontId="125" fillId="3" borderId="170" xfId="2" applyFont="1" applyFill="1" applyBorder="1" applyAlignment="1">
      <alignment horizontal="center" vertical="center" wrapText="1"/>
    </xf>
    <xf numFmtId="0" fontId="125" fillId="3" borderId="17" xfId="2" applyFont="1" applyFill="1" applyBorder="1" applyAlignment="1">
      <alignment horizontal="center" vertical="center" wrapText="1"/>
    </xf>
    <xf numFmtId="0" fontId="125" fillId="3" borderId="29" xfId="2" applyFont="1" applyFill="1" applyBorder="1" applyAlignment="1">
      <alignment horizontal="center" vertical="center" wrapText="1"/>
    </xf>
    <xf numFmtId="0" fontId="125" fillId="3" borderId="16" xfId="2" applyFont="1" applyFill="1" applyBorder="1" applyAlignment="1">
      <alignment horizontal="center" vertical="center" wrapText="1"/>
    </xf>
    <xf numFmtId="0" fontId="124" fillId="3" borderId="48" xfId="2" applyFont="1" applyFill="1" applyBorder="1" applyAlignment="1">
      <alignment horizontal="center" vertical="center" wrapText="1"/>
    </xf>
    <xf numFmtId="0" fontId="125" fillId="3" borderId="31" xfId="2" applyFont="1" applyFill="1" applyBorder="1" applyAlignment="1">
      <alignment horizontal="center" vertical="center" wrapText="1"/>
    </xf>
    <xf numFmtId="0" fontId="126" fillId="3" borderId="158" xfId="2" applyFont="1" applyFill="1" applyBorder="1" applyAlignment="1">
      <alignment horizontal="center" vertical="center" wrapText="1"/>
    </xf>
    <xf numFmtId="0" fontId="126" fillId="3" borderId="41" xfId="2" applyFont="1" applyFill="1" applyBorder="1" applyAlignment="1">
      <alignment horizontal="center" vertical="center" wrapText="1"/>
    </xf>
    <xf numFmtId="0" fontId="126" fillId="3" borderId="38" xfId="2" applyFont="1" applyFill="1" applyBorder="1" applyAlignment="1">
      <alignment horizontal="center" vertical="center" wrapText="1"/>
    </xf>
    <xf numFmtId="0" fontId="126" fillId="3" borderId="156" xfId="12" applyFont="1" applyFill="1" applyBorder="1" applyAlignment="1">
      <alignment horizontal="center" vertical="center" wrapText="1"/>
    </xf>
    <xf numFmtId="0" fontId="126" fillId="3" borderId="21" xfId="12" applyFont="1" applyFill="1" applyBorder="1" applyAlignment="1">
      <alignment horizontal="center" vertical="center" wrapText="1"/>
    </xf>
    <xf numFmtId="0" fontId="126" fillId="3" borderId="51" xfId="12" applyFont="1" applyFill="1" applyBorder="1" applyAlignment="1">
      <alignment horizontal="center" vertical="center" wrapText="1"/>
    </xf>
    <xf numFmtId="0" fontId="126" fillId="3" borderId="167" xfId="2" applyFont="1" applyFill="1" applyBorder="1" applyAlignment="1">
      <alignment horizontal="center" vertical="center" wrapText="1"/>
    </xf>
    <xf numFmtId="0" fontId="126" fillId="3" borderId="20" xfId="2" applyFont="1" applyFill="1" applyBorder="1" applyAlignment="1">
      <alignment horizontal="center" vertical="center" wrapText="1"/>
    </xf>
    <xf numFmtId="0" fontId="126" fillId="3" borderId="45" xfId="2" applyFont="1" applyFill="1" applyBorder="1" applyAlignment="1">
      <alignment horizontal="center" vertical="center" wrapText="1"/>
    </xf>
    <xf numFmtId="0" fontId="122" fillId="0" borderId="6" xfId="2" applyFont="1" applyBorder="1" applyAlignment="1">
      <alignment horizontal="center" vertical="center" wrapText="1"/>
    </xf>
    <xf numFmtId="0" fontId="123" fillId="3" borderId="7" xfId="2" applyFont="1" applyFill="1" applyBorder="1" applyAlignment="1">
      <alignment horizontal="center" vertical="center"/>
    </xf>
    <xf numFmtId="0" fontId="123" fillId="3" borderId="8" xfId="2" applyFont="1" applyFill="1" applyBorder="1" applyAlignment="1">
      <alignment horizontal="center" vertical="center"/>
    </xf>
    <xf numFmtId="0" fontId="123" fillId="3" borderId="5" xfId="2" applyFont="1" applyFill="1" applyBorder="1" applyAlignment="1">
      <alignment horizontal="center" vertical="center"/>
    </xf>
    <xf numFmtId="0" fontId="125" fillId="3" borderId="30" xfId="12" applyFont="1" applyFill="1" applyBorder="1" applyAlignment="1">
      <alignment horizontal="center" vertical="center" wrapText="1"/>
    </xf>
    <xf numFmtId="0" fontId="125" fillId="3" borderId="31" xfId="12" applyFont="1" applyFill="1" applyBorder="1" applyAlignment="1">
      <alignment horizontal="center" vertical="center" wrapText="1"/>
    </xf>
    <xf numFmtId="0" fontId="125" fillId="3" borderId="170" xfId="12" applyFont="1" applyFill="1" applyBorder="1" applyAlignment="1">
      <alignment horizontal="center" vertical="center" wrapText="1"/>
    </xf>
    <xf numFmtId="0" fontId="125" fillId="3" borderId="171" xfId="12" applyFont="1" applyFill="1" applyBorder="1" applyAlignment="1">
      <alignment horizontal="center" vertical="center" wrapText="1"/>
    </xf>
    <xf numFmtId="0" fontId="122" fillId="0" borderId="6" xfId="2" applyFont="1" applyBorder="1" applyAlignment="1">
      <alignment horizontal="center" vertical="center"/>
    </xf>
    <xf numFmtId="0" fontId="123" fillId="3" borderId="7" xfId="12" applyFont="1" applyFill="1" applyBorder="1" applyAlignment="1">
      <alignment horizontal="center" vertical="center" wrapText="1"/>
    </xf>
    <xf numFmtId="0" fontId="123" fillId="3" borderId="8" xfId="12" applyFont="1" applyFill="1" applyBorder="1" applyAlignment="1">
      <alignment horizontal="center" vertical="center" wrapText="1"/>
    </xf>
    <xf numFmtId="0" fontId="123" fillId="3" borderId="5" xfId="12" applyFont="1" applyFill="1" applyBorder="1" applyAlignment="1">
      <alignment horizontal="center" vertical="center" wrapText="1"/>
    </xf>
    <xf numFmtId="0" fontId="124" fillId="3" borderId="11" xfId="12" applyFont="1" applyFill="1" applyBorder="1" applyAlignment="1">
      <alignment horizontal="center" vertical="center" wrapText="1"/>
    </xf>
    <xf numFmtId="0" fontId="124" fillId="3" borderId="18" xfId="12" applyFont="1" applyFill="1" applyBorder="1" applyAlignment="1">
      <alignment horizontal="center" vertical="center" wrapText="1"/>
    </xf>
    <xf numFmtId="0" fontId="124" fillId="3" borderId="50" xfId="12" applyFont="1" applyFill="1" applyBorder="1" applyAlignment="1">
      <alignment horizontal="center" vertical="center" wrapText="1"/>
    </xf>
    <xf numFmtId="0" fontId="124" fillId="3" borderId="36" xfId="12" applyFont="1" applyFill="1" applyBorder="1" applyAlignment="1">
      <alignment horizontal="center" vertical="center" wrapText="1"/>
    </xf>
    <xf numFmtId="0" fontId="124" fillId="3" borderId="14" xfId="12" applyFont="1" applyFill="1" applyBorder="1" applyAlignment="1">
      <alignment horizontal="center" vertical="center" wrapText="1"/>
    </xf>
    <xf numFmtId="0" fontId="124" fillId="3" borderId="25" xfId="12" applyFont="1" applyFill="1" applyBorder="1" applyAlignment="1">
      <alignment horizontal="center" vertical="center" wrapText="1"/>
    </xf>
    <xf numFmtId="0" fontId="125" fillId="3" borderId="16" xfId="12" applyFont="1" applyFill="1" applyBorder="1" applyAlignment="1">
      <alignment horizontal="center" vertical="center" wrapText="1"/>
    </xf>
    <xf numFmtId="0" fontId="125" fillId="3" borderId="29" xfId="12" applyFont="1" applyFill="1" applyBorder="1" applyAlignment="1">
      <alignment horizontal="center" vertical="center" wrapText="1"/>
    </xf>
    <xf numFmtId="0" fontId="129" fillId="0" borderId="0" xfId="2" applyFont="1" applyAlignment="1">
      <alignment horizontal="left" wrapText="1"/>
    </xf>
    <xf numFmtId="0" fontId="134" fillId="0" borderId="0" xfId="12" applyFont="1" applyAlignment="1">
      <alignment horizontal="center" vertical="center" wrapText="1"/>
    </xf>
    <xf numFmtId="0" fontId="133" fillId="0" borderId="0" xfId="12" applyFont="1" applyAlignment="1">
      <alignment horizontal="center"/>
    </xf>
    <xf numFmtId="0" fontId="122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 textRotation="180"/>
    </xf>
    <xf numFmtId="0" fontId="136" fillId="0" borderId="10" xfId="2" applyFont="1" applyBorder="1" applyAlignment="1">
      <alignment horizontal="center" vertical="center" textRotation="90"/>
    </xf>
    <xf numFmtId="0" fontId="136" fillId="0" borderId="50" xfId="2" applyFont="1" applyBorder="1" applyAlignment="1">
      <alignment horizontal="center" vertical="center" textRotation="90"/>
    </xf>
    <xf numFmtId="0" fontId="137" fillId="3" borderId="10" xfId="2" applyFont="1" applyFill="1" applyBorder="1" applyAlignment="1">
      <alignment horizontal="center" vertical="center" wrapText="1"/>
    </xf>
    <xf numFmtId="0" fontId="137" fillId="3" borderId="0" xfId="2" applyFont="1" applyFill="1" applyBorder="1" applyAlignment="1">
      <alignment horizontal="center" vertical="center" wrapText="1"/>
    </xf>
    <xf numFmtId="0" fontId="137" fillId="3" borderId="13" xfId="2" applyFont="1" applyFill="1" applyBorder="1" applyAlignment="1">
      <alignment horizontal="center" vertical="center" wrapText="1"/>
    </xf>
    <xf numFmtId="0" fontId="137" fillId="3" borderId="16" xfId="2" applyFont="1" applyFill="1" applyBorder="1" applyAlignment="1">
      <alignment horizontal="center" vertical="center" wrapText="1"/>
    </xf>
    <xf numFmtId="0" fontId="137" fillId="3" borderId="17" xfId="2" applyFont="1" applyFill="1" applyBorder="1" applyAlignment="1">
      <alignment horizontal="center" vertical="center" wrapText="1"/>
    </xf>
    <xf numFmtId="0" fontId="137" fillId="3" borderId="29" xfId="2" applyFont="1" applyFill="1" applyBorder="1" applyAlignment="1">
      <alignment horizontal="center" vertical="center" wrapText="1"/>
    </xf>
    <xf numFmtId="3" fontId="137" fillId="3" borderId="11" xfId="2" applyNumberFormat="1" applyFont="1" applyFill="1" applyBorder="1" applyAlignment="1">
      <alignment horizontal="center" vertical="center" wrapText="1"/>
    </xf>
    <xf numFmtId="3" fontId="137" fillId="3" borderId="18" xfId="2" applyNumberFormat="1" applyFont="1" applyFill="1" applyBorder="1" applyAlignment="1">
      <alignment horizontal="center" vertical="center" wrapText="1"/>
    </xf>
    <xf numFmtId="3" fontId="137" fillId="3" borderId="16" xfId="2" applyNumberFormat="1" applyFont="1" applyFill="1" applyBorder="1" applyAlignment="1">
      <alignment horizontal="center" vertical="center" wrapText="1"/>
    </xf>
    <xf numFmtId="3" fontId="137" fillId="3" borderId="29" xfId="2" applyNumberFormat="1" applyFont="1" applyFill="1" applyBorder="1" applyAlignment="1">
      <alignment horizontal="center" vertical="center" wrapText="1"/>
    </xf>
    <xf numFmtId="0" fontId="137" fillId="3" borderId="11" xfId="2" applyFont="1" applyFill="1" applyBorder="1" applyAlignment="1">
      <alignment horizontal="center" vertical="center" wrapText="1"/>
    </xf>
    <xf numFmtId="0" fontId="137" fillId="3" borderId="18" xfId="2" applyFont="1" applyFill="1" applyBorder="1" applyAlignment="1">
      <alignment horizontal="center" vertical="center" wrapText="1"/>
    </xf>
    <xf numFmtId="0" fontId="124" fillId="0" borderId="0" xfId="2" applyFont="1" applyBorder="1" applyAlignment="1">
      <alignment horizontal="center" vertical="center"/>
    </xf>
    <xf numFmtId="0" fontId="124" fillId="0" borderId="6" xfId="2" applyFont="1" applyBorder="1" applyAlignment="1">
      <alignment horizontal="center" vertical="center"/>
    </xf>
    <xf numFmtId="0" fontId="139" fillId="0" borderId="128" xfId="2" applyFont="1" applyBorder="1" applyAlignment="1">
      <alignment horizontal="center" vertical="center"/>
    </xf>
    <xf numFmtId="0" fontId="139" fillId="0" borderId="131" xfId="2" applyFont="1" applyBorder="1" applyAlignment="1">
      <alignment horizontal="center" vertical="center"/>
    </xf>
    <xf numFmtId="0" fontId="136" fillId="0" borderId="11" xfId="2" applyFont="1" applyBorder="1" applyAlignment="1">
      <alignment horizontal="center" vertical="center" textRotation="90"/>
    </xf>
    <xf numFmtId="0" fontId="139" fillId="0" borderId="129" xfId="2" applyFont="1" applyBorder="1" applyAlignment="1">
      <alignment horizontal="center" vertical="center"/>
    </xf>
    <xf numFmtId="0" fontId="139" fillId="0" borderId="130" xfId="2" applyFont="1" applyBorder="1" applyAlignment="1">
      <alignment horizontal="center" vertical="center"/>
    </xf>
    <xf numFmtId="0" fontId="135" fillId="0" borderId="6" xfId="2" applyFont="1" applyBorder="1" applyAlignment="1">
      <alignment horizontal="center" vertical="center"/>
    </xf>
    <xf numFmtId="0" fontId="135" fillId="0" borderId="6" xfId="2" applyFont="1" applyBorder="1" applyAlignment="1">
      <alignment horizontal="center" vertical="center" wrapText="1"/>
    </xf>
    <xf numFmtId="0" fontId="139" fillId="0" borderId="132" xfId="2" applyFont="1" applyBorder="1" applyAlignment="1">
      <alignment horizontal="center" vertical="center"/>
    </xf>
    <xf numFmtId="0" fontId="137" fillId="3" borderId="14" xfId="2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46" fillId="18" borderId="2" xfId="35" applyFont="1" applyFill="1" applyBorder="1" applyAlignment="1">
      <alignment horizontal="center" vertical="center" wrapText="1"/>
    </xf>
    <xf numFmtId="0" fontId="46" fillId="18" borderId="3" xfId="35" applyFont="1" applyFill="1" applyBorder="1" applyAlignment="1">
      <alignment horizontal="center" vertical="center" wrapText="1"/>
    </xf>
    <xf numFmtId="0" fontId="46" fillId="18" borderId="4" xfId="35" applyFont="1" applyFill="1" applyBorder="1" applyAlignment="1">
      <alignment horizontal="center" vertical="center" wrapText="1"/>
    </xf>
    <xf numFmtId="0" fontId="113" fillId="0" borderId="14" xfId="0" applyFont="1" applyBorder="1" applyAlignment="1">
      <alignment horizontal="left" vertical="center"/>
    </xf>
    <xf numFmtId="0" fontId="41" fillId="18" borderId="2" xfId="10" applyFont="1" applyFill="1" applyBorder="1" applyAlignment="1">
      <alignment horizontal="center" vertical="center" wrapText="1"/>
    </xf>
    <xf numFmtId="0" fontId="41" fillId="18" borderId="3" xfId="10" applyFont="1" applyFill="1" applyBorder="1" applyAlignment="1">
      <alignment horizontal="center" vertical="center" wrapText="1"/>
    </xf>
    <xf numFmtId="0" fontId="41" fillId="18" borderId="4" xfId="10" applyFont="1" applyFill="1" applyBorder="1" applyAlignment="1">
      <alignment horizontal="center" vertical="center" wrapText="1"/>
    </xf>
    <xf numFmtId="4" fontId="113" fillId="0" borderId="0" xfId="10" applyNumberFormat="1" applyFont="1" applyAlignment="1">
      <alignment horizontal="left" wrapText="1"/>
    </xf>
    <xf numFmtId="0" fontId="41" fillId="18" borderId="2" xfId="10" applyFont="1" applyFill="1" applyBorder="1" applyAlignment="1">
      <alignment horizontal="center" vertical="center"/>
    </xf>
    <xf numFmtId="0" fontId="41" fillId="18" borderId="3" xfId="10" applyFont="1" applyFill="1" applyBorder="1" applyAlignment="1">
      <alignment horizontal="center" vertical="center"/>
    </xf>
    <xf numFmtId="0" fontId="41" fillId="18" borderId="4" xfId="10" applyFont="1" applyFill="1" applyBorder="1" applyAlignment="1">
      <alignment horizontal="center" vertical="center"/>
    </xf>
    <xf numFmtId="0" fontId="41" fillId="18" borderId="2" xfId="11" applyFont="1" applyFill="1" applyBorder="1" applyAlignment="1">
      <alignment horizontal="center" vertical="center"/>
    </xf>
    <xf numFmtId="0" fontId="41" fillId="18" borderId="3" xfId="11" applyFont="1" applyFill="1" applyBorder="1" applyAlignment="1">
      <alignment horizontal="center" vertical="center"/>
    </xf>
    <xf numFmtId="0" fontId="41" fillId="18" borderId="4" xfId="11" applyFont="1" applyFill="1" applyBorder="1" applyAlignment="1">
      <alignment horizontal="center" vertical="center"/>
    </xf>
    <xf numFmtId="0" fontId="46" fillId="18" borderId="2" xfId="0" applyFont="1" applyFill="1" applyBorder="1" applyAlignment="1">
      <alignment horizontal="center" vertical="center"/>
    </xf>
    <xf numFmtId="0" fontId="46" fillId="18" borderId="3" xfId="0" applyFont="1" applyFill="1" applyBorder="1" applyAlignment="1">
      <alignment horizontal="center" vertical="center"/>
    </xf>
    <xf numFmtId="0" fontId="46" fillId="18" borderId="4" xfId="0" applyFont="1" applyFill="1" applyBorder="1" applyAlignment="1">
      <alignment horizontal="center" vertical="center"/>
    </xf>
    <xf numFmtId="0" fontId="36" fillId="3" borderId="7" xfId="11" applyFont="1" applyFill="1" applyBorder="1" applyAlignment="1">
      <alignment horizontal="center" vertical="center" wrapText="1"/>
    </xf>
    <xf numFmtId="0" fontId="36" fillId="3" borderId="8" xfId="11" applyFont="1" applyFill="1" applyBorder="1" applyAlignment="1">
      <alignment horizontal="center" vertical="center" wrapText="1"/>
    </xf>
    <xf numFmtId="0" fontId="36" fillId="3" borderId="5" xfId="11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/>
    </xf>
    <xf numFmtId="0" fontId="36" fillId="3" borderId="2" xfId="11" applyFont="1" applyFill="1" applyBorder="1" applyAlignment="1">
      <alignment horizontal="center"/>
    </xf>
    <xf numFmtId="0" fontId="36" fillId="3" borderId="3" xfId="11" applyFont="1" applyFill="1" applyBorder="1" applyAlignment="1">
      <alignment horizontal="center"/>
    </xf>
    <xf numFmtId="0" fontId="36" fillId="3" borderId="4" xfId="11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6" fillId="3" borderId="2" xfId="11" applyFont="1" applyFill="1" applyBorder="1" applyAlignment="1">
      <alignment horizontal="center" vertical="center"/>
    </xf>
    <xf numFmtId="0" fontId="36" fillId="3" borderId="3" xfId="11" applyFont="1" applyFill="1" applyBorder="1" applyAlignment="1">
      <alignment horizontal="center" vertical="center"/>
    </xf>
    <xf numFmtId="0" fontId="36" fillId="3" borderId="4" xfId="11" applyFont="1" applyFill="1" applyBorder="1" applyAlignment="1">
      <alignment horizontal="center" vertical="center"/>
    </xf>
    <xf numFmtId="0" fontId="36" fillId="3" borderId="2" xfId="11" applyFont="1" applyFill="1" applyBorder="1" applyAlignment="1">
      <alignment horizontal="center" vertical="center" wrapText="1"/>
    </xf>
    <xf numFmtId="0" fontId="36" fillId="3" borderId="3" xfId="11" applyFont="1" applyFill="1" applyBorder="1" applyAlignment="1">
      <alignment horizontal="center" vertical="center" wrapText="1"/>
    </xf>
    <xf numFmtId="0" fontId="36" fillId="3" borderId="4" xfId="11" applyFont="1" applyFill="1" applyBorder="1" applyAlignment="1">
      <alignment horizontal="center" vertical="center" wrapText="1"/>
    </xf>
    <xf numFmtId="0" fontId="35" fillId="43" borderId="2" xfId="0" applyFont="1" applyFill="1" applyBorder="1" applyAlignment="1">
      <alignment horizontal="center" vertical="center"/>
    </xf>
    <xf numFmtId="0" fontId="35" fillId="43" borderId="3" xfId="0" applyFont="1" applyFill="1" applyBorder="1" applyAlignment="1">
      <alignment horizontal="center" vertical="center"/>
    </xf>
    <xf numFmtId="0" fontId="35" fillId="43" borderId="4" xfId="0" applyFont="1" applyFill="1" applyBorder="1" applyAlignment="1">
      <alignment horizontal="center" vertical="center"/>
    </xf>
    <xf numFmtId="0" fontId="38" fillId="44" borderId="11" xfId="0" applyFont="1" applyFill="1" applyBorder="1" applyAlignment="1">
      <alignment horizontal="center" vertical="center" wrapText="1"/>
    </xf>
    <xf numFmtId="0" fontId="38" fillId="44" borderId="10" xfId="0" applyFont="1" applyFill="1" applyBorder="1" applyAlignment="1">
      <alignment horizontal="center" vertical="center" wrapText="1"/>
    </xf>
    <xf numFmtId="0" fontId="38" fillId="44" borderId="9" xfId="0" applyFont="1" applyFill="1" applyBorder="1" applyAlignment="1">
      <alignment horizontal="center" vertical="center" wrapText="1"/>
    </xf>
    <xf numFmtId="0" fontId="38" fillId="44" borderId="7" xfId="0" applyFont="1" applyFill="1" applyBorder="1" applyAlignment="1">
      <alignment horizontal="center" vertical="center"/>
    </xf>
    <xf numFmtId="0" fontId="38" fillId="44" borderId="8" xfId="0" applyFont="1" applyFill="1" applyBorder="1" applyAlignment="1">
      <alignment horizontal="center" vertical="center"/>
    </xf>
    <xf numFmtId="0" fontId="38" fillId="44" borderId="5" xfId="0" applyFont="1" applyFill="1" applyBorder="1" applyAlignment="1">
      <alignment horizontal="center" vertical="center"/>
    </xf>
    <xf numFmtId="0" fontId="38" fillId="44" borderId="18" xfId="0" applyFont="1" applyFill="1" applyBorder="1" applyAlignment="1">
      <alignment horizontal="center" vertical="center" wrapText="1"/>
    </xf>
    <xf numFmtId="0" fontId="38" fillId="44" borderId="13" xfId="0" applyFont="1" applyFill="1" applyBorder="1" applyAlignment="1">
      <alignment horizontal="center" vertical="center"/>
    </xf>
    <xf numFmtId="0" fontId="38" fillId="44" borderId="12" xfId="0" applyFont="1" applyFill="1" applyBorder="1" applyAlignment="1">
      <alignment horizontal="center" vertical="center"/>
    </xf>
  </cellXfs>
  <cellStyles count="127">
    <cellStyle name="20 % – Zvýraznění 1" xfId="63" builtinId="30" customBuiltin="1"/>
    <cellStyle name="20 % – Zvýraznění 2" xfId="1" builtinId="34" customBuiltin="1"/>
    <cellStyle name="20 % – Zvýraznění 3" xfId="70" builtinId="38" customBuiltin="1"/>
    <cellStyle name="20 % – Zvýraznění 4" xfId="74" builtinId="42" customBuiltin="1"/>
    <cellStyle name="20 % – Zvýraznění 5" xfId="78" builtinId="46" customBuiltin="1"/>
    <cellStyle name="20 % – Zvýraznění 6" xfId="82" builtinId="50" customBuiltin="1"/>
    <cellStyle name="20 % – Zvýraznění1 2" xfId="17" xr:uid="{00000000-0005-0000-0000-000001000000}"/>
    <cellStyle name="20 % – Zvýraznění2 2" xfId="18" xr:uid="{00000000-0005-0000-0000-000003000000}"/>
    <cellStyle name="20 % – Zvýraznění2 3" xfId="114" xr:uid="{00000000-0005-0000-0000-000004000000}"/>
    <cellStyle name="20 % – Zvýraznění3 2" xfId="19" xr:uid="{00000000-0005-0000-0000-000006000000}"/>
    <cellStyle name="20 % – Zvýraznění4 2" xfId="20" xr:uid="{00000000-0005-0000-0000-000008000000}"/>
    <cellStyle name="40 % – Zvýraznění 1" xfId="64" builtinId="31" customBuiltin="1"/>
    <cellStyle name="40 % – Zvýraznění 2" xfId="67" builtinId="35" customBuiltin="1"/>
    <cellStyle name="40 % – Zvýraznění 3" xfId="71" builtinId="39" customBuiltin="1"/>
    <cellStyle name="40 % – Zvýraznění 4" xfId="75" builtinId="43" customBuiltin="1"/>
    <cellStyle name="40 % – Zvýraznění 5" xfId="79" builtinId="47" customBuiltin="1"/>
    <cellStyle name="40 % – Zvýraznění 6" xfId="83" builtinId="51" customBuiltin="1"/>
    <cellStyle name="40 % – Zvýraznění3 2" xfId="21" xr:uid="{00000000-0005-0000-0000-00000E000000}"/>
    <cellStyle name="60 % – Zvýraznění 1" xfId="65" builtinId="32" customBuiltin="1"/>
    <cellStyle name="60 % – Zvýraznění 2" xfId="68" builtinId="36" customBuiltin="1"/>
    <cellStyle name="60 % – Zvýraznění 3" xfId="72" builtinId="40" customBuiltin="1"/>
    <cellStyle name="60 % – Zvýraznění 4" xfId="76" builtinId="44" customBuiltin="1"/>
    <cellStyle name="60 % – Zvýraznění 5" xfId="80" builtinId="48" customBuiltin="1"/>
    <cellStyle name="60 % – Zvýraznění 6" xfId="84" builtinId="52" customBuiltin="1"/>
    <cellStyle name="60 % – Zvýraznění3 2" xfId="22" xr:uid="{00000000-0005-0000-0000-000015000000}"/>
    <cellStyle name="60 % – Zvýraznění4 2" xfId="23" xr:uid="{00000000-0005-0000-0000-000017000000}"/>
    <cellStyle name="60 % – Zvýraznění6 2" xfId="24" xr:uid="{00000000-0005-0000-0000-00001A000000}"/>
    <cellStyle name="Celkem" xfId="61" builtinId="25" customBuiltin="1"/>
    <cellStyle name="Datum" xfId="3" xr:uid="{00000000-0005-0000-0000-00001C000000}"/>
    <cellStyle name="Finanční0" xfId="4" xr:uid="{00000000-0005-0000-0000-00001D000000}"/>
    <cellStyle name="Kontrolní buňka" xfId="57" builtinId="23" customBuiltin="1"/>
    <cellStyle name="Měna0" xfId="5" xr:uid="{00000000-0005-0000-0000-00001F000000}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 xr:uid="{00000000-0005-0000-0000-000027000000}"/>
    <cellStyle name="Normální 11" xfId="108" xr:uid="{00000000-0005-0000-0000-000028000000}"/>
    <cellStyle name="Normální 12" xfId="112" xr:uid="{00000000-0005-0000-0000-000029000000}"/>
    <cellStyle name="Normální 13" xfId="113" xr:uid="{00000000-0005-0000-0000-00002A000000}"/>
    <cellStyle name="Normální 14" xfId="116" xr:uid="{00000000-0005-0000-0000-00002B000000}"/>
    <cellStyle name="Normální 15" xfId="117" xr:uid="{00000000-0005-0000-0000-00002C000000}"/>
    <cellStyle name="Normální 16" xfId="118" xr:uid="{00000000-0005-0000-0000-00002D000000}"/>
    <cellStyle name="Normální 17" xfId="119" xr:uid="{00000000-0005-0000-0000-00002E000000}"/>
    <cellStyle name="Normální 18" xfId="120" xr:uid="{B487CF12-C819-4570-8AA9-A31A544225F5}"/>
    <cellStyle name="Normální 19" xfId="121" xr:uid="{AA73A316-3CAF-4E8C-95B1-726CC611188E}"/>
    <cellStyle name="Normální 2" xfId="2" xr:uid="{00000000-0005-0000-0000-00002F000000}"/>
    <cellStyle name="Normální 2 2" xfId="11" xr:uid="{00000000-0005-0000-0000-000030000000}"/>
    <cellStyle name="Normální 2 2 2" xfId="27" xr:uid="{00000000-0005-0000-0000-000031000000}"/>
    <cellStyle name="Normální 2 2 3" xfId="28" xr:uid="{00000000-0005-0000-0000-000032000000}"/>
    <cellStyle name="Normální 2 3" xfId="29" xr:uid="{00000000-0005-0000-0000-000033000000}"/>
    <cellStyle name="Normální 2 4" xfId="125" xr:uid="{9B7F3BF3-68EA-49E1-A553-0BFDA2256662}"/>
    <cellStyle name="Normální 20" xfId="123" xr:uid="{A9BBC116-864C-41E4-9F86-F6B290093B35}"/>
    <cellStyle name="Normální 21" xfId="126" xr:uid="{B0F57581-9A1C-4461-9E43-3A2DEA6AA261}"/>
    <cellStyle name="Normální 3" xfId="10" xr:uid="{00000000-0005-0000-0000-000034000000}"/>
    <cellStyle name="Normální 3 2" xfId="13" xr:uid="{00000000-0005-0000-0000-000035000000}"/>
    <cellStyle name="Normální 3 3" xfId="30" xr:uid="{00000000-0005-0000-0000-000036000000}"/>
    <cellStyle name="Normální 3 4" xfId="31" xr:uid="{00000000-0005-0000-0000-000037000000}"/>
    <cellStyle name="Normální 4" xfId="12" xr:uid="{00000000-0005-0000-0000-000038000000}"/>
    <cellStyle name="Normální 4 2" xfId="85" xr:uid="{00000000-0005-0000-0000-000039000000}"/>
    <cellStyle name="Normální 4 3" xfId="124" xr:uid="{3DCCB295-3CCD-4585-B5CA-8034FC3E9908}"/>
    <cellStyle name="Normální 5" xfId="25" xr:uid="{00000000-0005-0000-0000-00003A000000}"/>
    <cellStyle name="Normální 5 2" xfId="35" xr:uid="{00000000-0005-0000-0000-00003B000000}"/>
    <cellStyle name="Normální 5 2 2" xfId="115" xr:uid="{00000000-0005-0000-0000-00003C000000}"/>
    <cellStyle name="Normální 5 2 3" xfId="122" xr:uid="{8AB03950-10DD-4B9A-B7D7-E101880A4B7B}"/>
    <cellStyle name="Normální 5 3" xfId="36" xr:uid="{00000000-0005-0000-0000-00003D000000}"/>
    <cellStyle name="Normální 5 4" xfId="37" xr:uid="{00000000-0005-0000-0000-00003E000000}"/>
    <cellStyle name="Normální 5 5" xfId="38" xr:uid="{00000000-0005-0000-0000-00003F000000}"/>
    <cellStyle name="Normální 5 6" xfId="39" xr:uid="{00000000-0005-0000-0000-000040000000}"/>
    <cellStyle name="Normální 6" xfId="15" xr:uid="{00000000-0005-0000-0000-000041000000}"/>
    <cellStyle name="Normální 6 2" xfId="16" xr:uid="{00000000-0005-0000-0000-000042000000}"/>
    <cellStyle name="Normální 6 2 2" xfId="107" xr:uid="{00000000-0005-0000-0000-000043000000}"/>
    <cellStyle name="Normální 7" xfId="40" xr:uid="{00000000-0005-0000-0000-000044000000}"/>
    <cellStyle name="Normální 7 2" xfId="41" xr:uid="{00000000-0005-0000-0000-000045000000}"/>
    <cellStyle name="Normální 7 3" xfId="44" xr:uid="{00000000-0005-0000-0000-000046000000}"/>
    <cellStyle name="Normální 8" xfId="42" xr:uid="{00000000-0005-0000-0000-000047000000}"/>
    <cellStyle name="Normální 9" xfId="43" xr:uid="{00000000-0005-0000-0000-000048000000}"/>
    <cellStyle name="Pevný" xfId="6" xr:uid="{00000000-0005-0000-0000-000049000000}"/>
    <cellStyle name="Poznámka" xfId="59" builtinId="10" customBuiltin="1"/>
    <cellStyle name="Poznámka 2" xfId="26" xr:uid="{00000000-0005-0000-0000-00004B000000}"/>
    <cellStyle name="Propojená buňka" xfId="56" builtinId="24" customBuiltin="1"/>
    <cellStyle name="SAPBEXaggData" xfId="32" xr:uid="{00000000-0005-0000-0000-00004D000000}"/>
    <cellStyle name="SAPBEXaggData 2" xfId="88" xr:uid="{00000000-0005-0000-0000-00004E000000}"/>
    <cellStyle name="SAPBEXaggData 2 2" xfId="89" xr:uid="{00000000-0005-0000-0000-00004F000000}"/>
    <cellStyle name="SAPBEXaggData 2 3" xfId="90" xr:uid="{00000000-0005-0000-0000-000050000000}"/>
    <cellStyle name="SAPBEXaggData 2 4" xfId="91" xr:uid="{00000000-0005-0000-0000-000051000000}"/>
    <cellStyle name="SAPBEXaggData 2 5" xfId="109" xr:uid="{00000000-0005-0000-0000-000052000000}"/>
    <cellStyle name="SAPBEXaggData 3" xfId="92" xr:uid="{00000000-0005-0000-0000-000053000000}"/>
    <cellStyle name="SAPBEXaggData 4" xfId="93" xr:uid="{00000000-0005-0000-0000-000054000000}"/>
    <cellStyle name="SAPBEXaggData 5" xfId="94" xr:uid="{00000000-0005-0000-0000-000055000000}"/>
    <cellStyle name="SAPBEXchaText" xfId="33" xr:uid="{00000000-0005-0000-0000-000056000000}"/>
    <cellStyle name="SAPBEXchaText 2" xfId="86" xr:uid="{00000000-0005-0000-0000-000057000000}"/>
    <cellStyle name="SAPBEXchaText 2 2" xfId="95" xr:uid="{00000000-0005-0000-0000-000058000000}"/>
    <cellStyle name="SAPBEXchaText 2 3" xfId="96" xr:uid="{00000000-0005-0000-0000-000059000000}"/>
    <cellStyle name="SAPBEXchaText 2 4" xfId="97" xr:uid="{00000000-0005-0000-0000-00005A000000}"/>
    <cellStyle name="SAPBEXchaText 2 5" xfId="110" xr:uid="{00000000-0005-0000-0000-00005B000000}"/>
    <cellStyle name="SAPBEXchaText 3" xfId="98" xr:uid="{00000000-0005-0000-0000-00005C000000}"/>
    <cellStyle name="SAPBEXchaText 4" xfId="99" xr:uid="{00000000-0005-0000-0000-00005D000000}"/>
    <cellStyle name="SAPBEXchaText 5" xfId="100" xr:uid="{00000000-0005-0000-0000-00005E000000}"/>
    <cellStyle name="SAPBEXstdItem" xfId="34" xr:uid="{00000000-0005-0000-0000-00005F000000}"/>
    <cellStyle name="SAPBEXstdItem 2" xfId="87" xr:uid="{00000000-0005-0000-0000-000060000000}"/>
    <cellStyle name="SAPBEXstdItem 2 2" xfId="101" xr:uid="{00000000-0005-0000-0000-000061000000}"/>
    <cellStyle name="SAPBEXstdItem 2 3" xfId="102" xr:uid="{00000000-0005-0000-0000-000062000000}"/>
    <cellStyle name="SAPBEXstdItem 2 4" xfId="103" xr:uid="{00000000-0005-0000-0000-000063000000}"/>
    <cellStyle name="SAPBEXstdItem 2 5" xfId="111" xr:uid="{00000000-0005-0000-0000-000064000000}"/>
    <cellStyle name="SAPBEXstdItem 3" xfId="104" xr:uid="{00000000-0005-0000-0000-000065000000}"/>
    <cellStyle name="SAPBEXstdItem 4" xfId="105" xr:uid="{00000000-0005-0000-0000-000066000000}"/>
    <cellStyle name="SAPBEXstdItem 5" xfId="106" xr:uid="{00000000-0005-0000-0000-000067000000}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 xr:uid="{00000000-0005-0000-0000-00006F000000}"/>
    <cellStyle name="Záhlaví 1" xfId="7" xr:uid="{00000000-0005-0000-0000-000070000000}"/>
    <cellStyle name="Záhlaví 2" xfId="8" xr:uid="{00000000-0005-0000-0000-000071000000}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BDFF"/>
      <color rgb="FFCC66FF"/>
      <color rgb="FFFFC1C1"/>
      <color rgb="FFFFFFBD"/>
      <color rgb="FFFFE79B"/>
      <color rgb="FFFFFFCC"/>
      <color rgb="FFFFFFA7"/>
      <color rgb="FFE4C9FF"/>
      <color rgb="FFECD9FF"/>
      <color rgb="FFEA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975705109837053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[1]uch!$IH$37:$MW$38</c:f>
              <c:multiLvlStrCache>
                <c:ptCount val="1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  <c:pt idx="24">
                    <c:v>2013</c:v>
                  </c:pt>
                  <c:pt idx="36">
                    <c:v>2014</c:v>
                  </c:pt>
                  <c:pt idx="48">
                    <c:v>2015</c:v>
                  </c:pt>
                  <c:pt idx="60">
                    <c:v>2016</c:v>
                  </c:pt>
                  <c:pt idx="72">
                    <c:v>2017</c:v>
                  </c:pt>
                  <c:pt idx="84">
                    <c:v>2018</c:v>
                  </c:pt>
                  <c:pt idx="96">
                    <c:v>2019</c:v>
                  </c:pt>
                  <c:pt idx="108">
                    <c:v>2020</c:v>
                  </c:pt>
                </c:lvl>
              </c:multiLvlStrCache>
            </c:multiLvlStrRef>
          </c:cat>
          <c:val>
            <c:numRef>
              <c:f>[1]uch!$IH$53:$MW$53</c:f>
              <c:numCache>
                <c:formatCode>General</c:formatCode>
                <c:ptCount val="120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  <c:pt idx="72">
                  <c:v>-77987</c:v>
                </c:pt>
                <c:pt idx="73">
                  <c:v>-81046</c:v>
                </c:pt>
                <c:pt idx="74">
                  <c:v>-86997</c:v>
                </c:pt>
                <c:pt idx="75">
                  <c:v>-87761</c:v>
                </c:pt>
                <c:pt idx="76">
                  <c:v>-86268</c:v>
                </c:pt>
                <c:pt idx="77">
                  <c:v>-86889</c:v>
                </c:pt>
                <c:pt idx="78">
                  <c:v>-89593</c:v>
                </c:pt>
                <c:pt idx="79">
                  <c:v>-91648</c:v>
                </c:pt>
                <c:pt idx="80">
                  <c:v>-93343</c:v>
                </c:pt>
                <c:pt idx="81">
                  <c:v>-95071</c:v>
                </c:pt>
                <c:pt idx="82">
                  <c:v>-97286</c:v>
                </c:pt>
                <c:pt idx="83">
                  <c:v>-100753</c:v>
                </c:pt>
                <c:pt idx="84">
                  <c:v>-100188</c:v>
                </c:pt>
                <c:pt idx="85">
                  <c:v>-99309</c:v>
                </c:pt>
                <c:pt idx="86">
                  <c:v>-92504</c:v>
                </c:pt>
                <c:pt idx="87">
                  <c:v>-84401</c:v>
                </c:pt>
                <c:pt idx="88">
                  <c:v>-78889</c:v>
                </c:pt>
                <c:pt idx="89">
                  <c:v>-73653</c:v>
                </c:pt>
                <c:pt idx="90">
                  <c:v>-71509</c:v>
                </c:pt>
                <c:pt idx="91">
                  <c:v>-66327</c:v>
                </c:pt>
                <c:pt idx="92">
                  <c:v>-60584</c:v>
                </c:pt>
                <c:pt idx="93">
                  <c:v>-55551</c:v>
                </c:pt>
                <c:pt idx="94">
                  <c:v>-50459</c:v>
                </c:pt>
                <c:pt idx="95">
                  <c:v>-49086</c:v>
                </c:pt>
                <c:pt idx="96">
                  <c:v>-44171</c:v>
                </c:pt>
                <c:pt idx="97">
                  <c:v>-39482</c:v>
                </c:pt>
                <c:pt idx="98">
                  <c:v>-36555</c:v>
                </c:pt>
                <c:pt idx="99">
                  <c:v>-32970</c:v>
                </c:pt>
                <c:pt idx="100">
                  <c:v>-28957</c:v>
                </c:pt>
                <c:pt idx="101">
                  <c:v>-28063</c:v>
                </c:pt>
                <c:pt idx="102">
                  <c:v>-26445</c:v>
                </c:pt>
                <c:pt idx="103">
                  <c:v>-25710</c:v>
                </c:pt>
                <c:pt idx="104">
                  <c:v>-22424</c:v>
                </c:pt>
                <c:pt idx="105">
                  <c:v>-19104</c:v>
                </c:pt>
                <c:pt idx="106">
                  <c:v>-17721</c:v>
                </c:pt>
                <c:pt idx="107">
                  <c:v>-16002</c:v>
                </c:pt>
                <c:pt idx="108">
                  <c:v>-15035</c:v>
                </c:pt>
                <c:pt idx="109">
                  <c:v>-14048</c:v>
                </c:pt>
                <c:pt idx="110">
                  <c:v>-1375</c:v>
                </c:pt>
                <c:pt idx="111">
                  <c:v>44212</c:v>
                </c:pt>
                <c:pt idx="112">
                  <c:v>65469</c:v>
                </c:pt>
                <c:pt idx="113">
                  <c:v>73914</c:v>
                </c:pt>
                <c:pt idx="114">
                  <c:v>74553</c:v>
                </c:pt>
                <c:pt idx="115">
                  <c:v>74289</c:v>
                </c:pt>
                <c:pt idx="116">
                  <c:v>75108</c:v>
                </c:pt>
                <c:pt idx="117">
                  <c:v>75167</c:v>
                </c:pt>
                <c:pt idx="118">
                  <c:v>77237</c:v>
                </c:pt>
                <c:pt idx="119">
                  <c:v>76445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5-4AEE-89F1-90C50D4D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5712"/>
        <c:axId val="89077248"/>
      </c:barChart>
      <c:catAx>
        <c:axId val="89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077248"/>
        <c:crosses val="autoZero"/>
        <c:auto val="1"/>
        <c:lblAlgn val="ctr"/>
        <c:lblOffset val="10"/>
        <c:noMultiLvlLbl val="0"/>
      </c:catAx>
      <c:valAx>
        <c:axId val="89077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075712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2019 01</c:v>
                </c:pt>
                <c:pt idx="1">
                  <c:v>2019 02</c:v>
                </c:pt>
                <c:pt idx="2">
                  <c:v>2019 03</c:v>
                </c:pt>
                <c:pt idx="3">
                  <c:v>2019 04</c:v>
                </c:pt>
                <c:pt idx="4">
                  <c:v>2019 05</c:v>
                </c:pt>
                <c:pt idx="5">
                  <c:v>2019 06</c:v>
                </c:pt>
                <c:pt idx="6">
                  <c:v>2019  07</c:v>
                </c:pt>
                <c:pt idx="7">
                  <c:v>2019  08</c:v>
                </c:pt>
                <c:pt idx="8">
                  <c:v>2019  09</c:v>
                </c:pt>
                <c:pt idx="9">
                  <c:v>2019   10</c:v>
                </c:pt>
                <c:pt idx="10">
                  <c:v>2019  11</c:v>
                </c:pt>
                <c:pt idx="11">
                  <c:v>2019  12</c:v>
                </c:pt>
                <c:pt idx="12">
                  <c:v>2020 01</c:v>
                </c:pt>
                <c:pt idx="13">
                  <c:v>2020 02</c:v>
                </c:pt>
                <c:pt idx="14">
                  <c:v>2020 03</c:v>
                </c:pt>
                <c:pt idx="15">
                  <c:v>2020 04</c:v>
                </c:pt>
                <c:pt idx="16">
                  <c:v>2020 05</c:v>
                </c:pt>
                <c:pt idx="17">
                  <c:v>2020 06</c:v>
                </c:pt>
                <c:pt idx="18">
                  <c:v>2020  07</c:v>
                </c:pt>
                <c:pt idx="19">
                  <c:v>2020  08</c:v>
                </c:pt>
                <c:pt idx="20">
                  <c:v>2020  09</c:v>
                </c:pt>
                <c:pt idx="21">
                  <c:v>2020   10</c:v>
                </c:pt>
                <c:pt idx="22">
                  <c:v>2020  11</c:v>
                </c:pt>
                <c:pt idx="23">
                  <c:v>2020  12</c:v>
                </c:pt>
              </c:strCache>
            </c:strRef>
          </c:cat>
          <c:val>
            <c:numRef>
              <c:f>p3c!$B$3:$Y$3</c:f>
              <c:numCache>
                <c:formatCode>#\ ##0.0</c:formatCode>
                <c:ptCount val="24"/>
                <c:pt idx="0">
                  <c:v>2.2000000000000002</c:v>
                </c:pt>
                <c:pt idx="1">
                  <c:v>1.8</c:v>
                </c:pt>
                <c:pt idx="2">
                  <c:v>2.1</c:v>
                </c:pt>
                <c:pt idx="3">
                  <c:v>2</c:v>
                </c:pt>
                <c:pt idx="4">
                  <c:v>2</c:v>
                </c:pt>
                <c:pt idx="5">
                  <c:v>1.7</c:v>
                </c:pt>
                <c:pt idx="6">
                  <c:v>2.2000000000000002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</c:v>
                </c:pt>
                <c:pt idx="11">
                  <c:v>1.9</c:v>
                </c:pt>
                <c:pt idx="12">
                  <c:v>2.1</c:v>
                </c:pt>
                <c:pt idx="13">
                  <c:v>1.9</c:v>
                </c:pt>
                <c:pt idx="14">
                  <c:v>1.9</c:v>
                </c:pt>
                <c:pt idx="15">
                  <c:v>2.1</c:v>
                </c:pt>
                <c:pt idx="16">
                  <c:v>2.4</c:v>
                </c:pt>
                <c:pt idx="17">
                  <c:v>2.6</c:v>
                </c:pt>
                <c:pt idx="18">
                  <c:v>3</c:v>
                </c:pt>
                <c:pt idx="19">
                  <c:v>2.8</c:v>
                </c:pt>
                <c:pt idx="20">
                  <c:v>2.8</c:v>
                </c:pt>
                <c:pt idx="21">
                  <c:v>3.1</c:v>
                </c:pt>
                <c:pt idx="22">
                  <c:v>2.8</c:v>
                </c:pt>
                <c:pt idx="2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5-432F-B847-45D2328C0931}"/>
            </c:ext>
          </c:extLst>
        </c:ser>
        <c:ser>
          <c:idx val="1"/>
          <c:order val="1"/>
          <c:tx>
            <c:strRef>
              <c:f>p3c!$A$18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2019 01</c:v>
                </c:pt>
                <c:pt idx="1">
                  <c:v>2019 02</c:v>
                </c:pt>
                <c:pt idx="2">
                  <c:v>2019 03</c:v>
                </c:pt>
                <c:pt idx="3">
                  <c:v>2019 04</c:v>
                </c:pt>
                <c:pt idx="4">
                  <c:v>2019 05</c:v>
                </c:pt>
                <c:pt idx="5">
                  <c:v>2019 06</c:v>
                </c:pt>
                <c:pt idx="6">
                  <c:v>2019  07</c:v>
                </c:pt>
                <c:pt idx="7">
                  <c:v>2019  08</c:v>
                </c:pt>
                <c:pt idx="8">
                  <c:v>2019  09</c:v>
                </c:pt>
                <c:pt idx="9">
                  <c:v>2019   10</c:v>
                </c:pt>
                <c:pt idx="10">
                  <c:v>2019  11</c:v>
                </c:pt>
                <c:pt idx="11">
                  <c:v>2019  12</c:v>
                </c:pt>
                <c:pt idx="12">
                  <c:v>2020 01</c:v>
                </c:pt>
                <c:pt idx="13">
                  <c:v>2020 02</c:v>
                </c:pt>
                <c:pt idx="14">
                  <c:v>2020 03</c:v>
                </c:pt>
                <c:pt idx="15">
                  <c:v>2020 04</c:v>
                </c:pt>
                <c:pt idx="16">
                  <c:v>2020 05</c:v>
                </c:pt>
                <c:pt idx="17">
                  <c:v>2020 06</c:v>
                </c:pt>
                <c:pt idx="18">
                  <c:v>2020  07</c:v>
                </c:pt>
                <c:pt idx="19">
                  <c:v>2020  08</c:v>
                </c:pt>
                <c:pt idx="20">
                  <c:v>2020  09</c:v>
                </c:pt>
                <c:pt idx="21">
                  <c:v>2020   10</c:v>
                </c:pt>
                <c:pt idx="22">
                  <c:v>2020  11</c:v>
                </c:pt>
                <c:pt idx="23">
                  <c:v>2020  12</c:v>
                </c:pt>
              </c:strCache>
            </c:strRef>
          </c:cat>
          <c:val>
            <c:numRef>
              <c:f>p3c!$B$18:$Y$18</c:f>
              <c:numCache>
                <c:formatCode>#\ ##0.0</c:formatCode>
                <c:ptCount val="24"/>
                <c:pt idx="0">
                  <c:v>7.3</c:v>
                </c:pt>
                <c:pt idx="1">
                  <c:v>7.3</c:v>
                </c:pt>
                <c:pt idx="2">
                  <c:v>7.1</c:v>
                </c:pt>
                <c:pt idx="3">
                  <c:v>6.9</c:v>
                </c:pt>
                <c:pt idx="4">
                  <c:v>6.6</c:v>
                </c:pt>
                <c:pt idx="5">
                  <c:v>6.4</c:v>
                </c:pt>
                <c:pt idx="6">
                  <c:v>6.5</c:v>
                </c:pt>
                <c:pt idx="7">
                  <c:v>6.4</c:v>
                </c:pt>
                <c:pt idx="8">
                  <c:v>6.5</c:v>
                </c:pt>
                <c:pt idx="9">
                  <c:v>6.6</c:v>
                </c:pt>
                <c:pt idx="10">
                  <c:v>6.6</c:v>
                </c:pt>
                <c:pt idx="11">
                  <c:v>6.5</c:v>
                </c:pt>
                <c:pt idx="12">
                  <c:v>6.8</c:v>
                </c:pt>
                <c:pt idx="13">
                  <c:v>6.8</c:v>
                </c:pt>
                <c:pt idx="14">
                  <c:v>6.6</c:v>
                </c:pt>
                <c:pt idx="15">
                  <c:v>6.6</c:v>
                </c:pt>
                <c:pt idx="16">
                  <c:v>6.8</c:v>
                </c:pt>
                <c:pt idx="17">
                  <c:v>7.1</c:v>
                </c:pt>
                <c:pt idx="18">
                  <c:v>7.6</c:v>
                </c:pt>
                <c:pt idx="19">
                  <c:v>7.7</c:v>
                </c:pt>
                <c:pt idx="20">
                  <c:v>7.6</c:v>
                </c:pt>
                <c:pt idx="21">
                  <c:v>7.6</c:v>
                </c:pt>
                <c:pt idx="22">
                  <c:v>7.4</c:v>
                </c:pt>
                <c:pt idx="23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5-432F-B847-45D2328C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crossAx val="8772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2020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8776576355663E-3"/>
                  <c:y val="-5.312301662716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F-4E65-B2FF-B03658EFA8A3}"/>
                </c:ext>
              </c:extLst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F-4E65-B2FF-B03658EFA8A3}"/>
                </c:ext>
              </c:extLst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F-4E65-B2FF-B03658EFA8A3}"/>
                </c:ext>
              </c:extLst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F-4E65-B2FF-B03658EFA8A3}"/>
                </c:ext>
              </c:extLst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F-4E65-B2FF-B03658EFA8A3}"/>
                </c:ext>
              </c:extLst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F-4E65-B2FF-B03658EFA8A3}"/>
                </c:ext>
              </c:extLst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F-4E65-B2FF-B03658EFA8A3}"/>
                </c:ext>
              </c:extLst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9F-4E65-B2FF-B03658EFA8A3}"/>
                </c:ext>
              </c:extLst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9F-4E65-B2FF-B03658EFA8A3}"/>
                </c:ext>
              </c:extLst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9F-4E65-B2FF-B03658EFA8A3}"/>
                </c:ext>
              </c:extLst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9F-4E65-B2FF-B03658EFA8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p6b!$C$53:$C$71</c:f>
              <c:strCache>
                <c:ptCount val="18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  <c:pt idx="17">
                  <c:v>Vytvořená pracovní místa (NIP)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(p6b!$F$21,p6b!$J$21,p6b!$N$21,p6b!$P$21,p6b!$T$21,p6b!$V$21,p6b!$X$21,p6b!$Z$21,p6b!$AB$21,p6b!$AD$21,p6b!$D$43,p6b!$F$43,p6b!$H$43,p6b!$J$43,p6b!$L$43,p6b!$N$43,p6b!$P$43,p6b!$T$43)</c:f>
              <c:numCache>
                <c:formatCode>#,##0</c:formatCode>
                <c:ptCount val="18"/>
                <c:pt idx="0">
                  <c:v>4162</c:v>
                </c:pt>
                <c:pt idx="1">
                  <c:v>3</c:v>
                </c:pt>
                <c:pt idx="2">
                  <c:v>177</c:v>
                </c:pt>
                <c:pt idx="3">
                  <c:v>274</c:v>
                </c:pt>
                <c:pt idx="4">
                  <c:v>313</c:v>
                </c:pt>
                <c:pt idx="5">
                  <c:v>5</c:v>
                </c:pt>
                <c:pt idx="6">
                  <c:v>155</c:v>
                </c:pt>
                <c:pt idx="7">
                  <c:v>410</c:v>
                </c:pt>
                <c:pt idx="8">
                  <c:v>0</c:v>
                </c:pt>
                <c:pt idx="9">
                  <c:v>5</c:v>
                </c:pt>
                <c:pt idx="10">
                  <c:v>3876</c:v>
                </c:pt>
                <c:pt idx="11">
                  <c:v>2780</c:v>
                </c:pt>
                <c:pt idx="12">
                  <c:v>484</c:v>
                </c:pt>
                <c:pt idx="13">
                  <c:v>665</c:v>
                </c:pt>
                <c:pt idx="14">
                  <c:v>3196</c:v>
                </c:pt>
                <c:pt idx="15">
                  <c:v>4215</c:v>
                </c:pt>
                <c:pt idx="16">
                  <c:v>801</c:v>
                </c:pt>
                <c:pt idx="17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9F-4E65-B2FF-B03658EF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90240"/>
        <c:axId val="109291776"/>
        <c:axId val="0"/>
      </c:bar3DChart>
      <c:catAx>
        <c:axId val="10929024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1092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29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10929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281516</xdr:colOff>
      <xdr:row>99</xdr:row>
      <xdr:rowOff>279399</xdr:rowOff>
    </xdr:from>
    <xdr:to>
      <xdr:col>27</xdr:col>
      <xdr:colOff>342900</xdr:colOff>
      <xdr:row>129</xdr:row>
      <xdr:rowOff>190500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7553A9-02DB-406D-96AE-985C6BE7E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32</xdr:row>
      <xdr:rowOff>116397</xdr:rowOff>
    </xdr:from>
    <xdr:to>
      <xdr:col>24</xdr:col>
      <xdr:colOff>176893</xdr:colOff>
      <xdr:row>64</xdr:row>
      <xdr:rowOff>77108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B8B87D4-C0B8-4893-9E0A-A37695143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84666</xdr:rowOff>
    </xdr:from>
    <xdr:to>
      <xdr:col>7</xdr:col>
      <xdr:colOff>318239</xdr:colOff>
      <xdr:row>16</xdr:row>
      <xdr:rowOff>173297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6F4FD73-145F-4D52-9F9D-7DA34EC79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9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465667</xdr:colOff>
      <xdr:row>2</xdr:row>
      <xdr:rowOff>95250</xdr:rowOff>
    </xdr:from>
    <xdr:to>
      <xdr:col>15</xdr:col>
      <xdr:colOff>286489</xdr:colOff>
      <xdr:row>16</xdr:row>
      <xdr:rowOff>183881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4D303D4-2307-48D1-B19E-A4A4C4CB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0" y="582083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7</xdr:col>
      <xdr:colOff>312142</xdr:colOff>
      <xdr:row>32</xdr:row>
      <xdr:rowOff>88631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F9029C0-8F1E-40A0-9593-BA4E2CF91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34833"/>
          <a:ext cx="4608975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18</xdr:row>
      <xdr:rowOff>0</xdr:rowOff>
    </xdr:from>
    <xdr:to>
      <xdr:col>15</xdr:col>
      <xdr:colOff>297072</xdr:colOff>
      <xdr:row>32</xdr:row>
      <xdr:rowOff>88631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137DC1D-2552-4367-A2C9-A1E267A4D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3083" y="3534833"/>
          <a:ext cx="4615072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42334</xdr:rowOff>
    </xdr:from>
    <xdr:to>
      <xdr:col>10</xdr:col>
      <xdr:colOff>560917</xdr:colOff>
      <xdr:row>47</xdr:row>
      <xdr:rowOff>189754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74723D-A731-45F7-87A3-6DC7F04F9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42334"/>
          <a:ext cx="6477001" cy="9100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592667</xdr:colOff>
      <xdr:row>48</xdr:row>
      <xdr:rowOff>25638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DE03BC-D586-4517-B464-B8110B07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1667" cy="91696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3</xdr:row>
      <xdr:rowOff>23814</xdr:rowOff>
    </xdr:from>
    <xdr:to>
      <xdr:col>11</xdr:col>
      <xdr:colOff>322146</xdr:colOff>
      <xdr:row>17</xdr:row>
      <xdr:rowOff>178593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D3E9E96-A56A-4B9B-8F0E-AC1FCB74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8" y="700089"/>
          <a:ext cx="6499108" cy="2926554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21</xdr:row>
      <xdr:rowOff>107155</xdr:rowOff>
    </xdr:from>
    <xdr:to>
      <xdr:col>11</xdr:col>
      <xdr:colOff>347929</xdr:colOff>
      <xdr:row>36</xdr:row>
      <xdr:rowOff>142874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CC9CC9-FB7B-4D0E-9A85-81C3E0342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4317205"/>
          <a:ext cx="6536798" cy="29979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422426</xdr:colOff>
      <xdr:row>25</xdr:row>
      <xdr:rowOff>47625</xdr:rowOff>
    </xdr:from>
    <xdr:to>
      <xdr:col>29</xdr:col>
      <xdr:colOff>1205723</xdr:colOff>
      <xdr:row>41</xdr:row>
      <xdr:rowOff>500063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168F75-7602-4F7B-86B7-1A2B139906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muzi"/>
      <sheetName val="OZP"/>
      <sheetName val="ZPS"/>
      <sheetName val="ABS"/>
      <sheetName val="uchazprisp"/>
      <sheetName val="nově hlášení"/>
      <sheetName val="vyřazeni"/>
      <sheetName val="List1"/>
      <sheetName val="grafy"/>
      <sheetName val="sankční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53"/>
      <sheetName val="Graf54"/>
      <sheetName val="Graf55"/>
      <sheetName val="Graf56"/>
      <sheetName val="Graf57"/>
      <sheetName val="Graf58"/>
      <sheetName val="Graf59"/>
      <sheetName val="Graf60"/>
      <sheetName val="Graf61"/>
      <sheetName val="Graf62"/>
      <sheetName val="Graf63"/>
      <sheetName val="Graf64"/>
      <sheetName val="Graf65"/>
      <sheetName val="Graf66"/>
      <sheetName val="Graf67"/>
      <sheetName val="Graf68"/>
      <sheetName val="Graf69"/>
      <sheetName val="Graf70"/>
      <sheetName val="Graf71"/>
      <sheetName val="Graf72"/>
      <sheetName val="Graf73"/>
      <sheetName val="Graf74"/>
      <sheetName val="Graf75"/>
      <sheetName val="Graf76"/>
      <sheetName val="Graf77"/>
      <sheetName val="Graf78"/>
      <sheetName val="Graf27"/>
      <sheetName val="Graf28"/>
      <sheetName val="Graf29"/>
      <sheetName val="Graf30"/>
      <sheetName val="Graf31"/>
      <sheetName val="Graf32"/>
      <sheetName val="Graf33"/>
      <sheetName val="Graf34"/>
      <sheetName val="Graf35"/>
      <sheetName val="Graf36"/>
      <sheetName val="Graf37"/>
      <sheetName val="Graf38"/>
      <sheetName val="Graf39"/>
      <sheetName val="Graf40"/>
      <sheetName val="Graf41"/>
      <sheetName val="Graf42"/>
      <sheetName val="Graf43"/>
      <sheetName val="Graf44"/>
      <sheetName val="Graf45"/>
      <sheetName val="Graf46"/>
      <sheetName val="Graf47"/>
      <sheetName val="Graf48"/>
      <sheetName val="Graf49"/>
      <sheetName val="Graf50"/>
      <sheetName val="Graf51"/>
      <sheetName val="Graf52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</sheetNames>
    <sheetDataSet>
      <sheetData sheetId="0"/>
      <sheetData sheetId="1"/>
      <sheetData sheetId="2">
        <row r="37">
          <cell r="IH37">
            <v>2011</v>
          </cell>
          <cell r="II37"/>
          <cell r="IJ37"/>
          <cell r="IK37"/>
          <cell r="IL37"/>
          <cell r="IM37"/>
          <cell r="IN37"/>
          <cell r="IO37"/>
          <cell r="IP37"/>
          <cell r="IQ37"/>
          <cell r="IR37"/>
          <cell r="IS37"/>
          <cell r="IT37">
            <v>2012</v>
          </cell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F37">
            <v>2013</v>
          </cell>
          <cell r="JG37"/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>
            <v>2014</v>
          </cell>
          <cell r="JS37"/>
          <cell r="JT37"/>
          <cell r="JU37"/>
          <cell r="JV37"/>
          <cell r="JW37"/>
          <cell r="JX37"/>
          <cell r="JY37"/>
          <cell r="JZ37"/>
          <cell r="KA37"/>
          <cell r="KB37"/>
          <cell r="KC37"/>
          <cell r="KD37">
            <v>2015</v>
          </cell>
          <cell r="KE37"/>
          <cell r="KF37"/>
          <cell r="KG37"/>
          <cell r="KH37"/>
          <cell r="KI37"/>
          <cell r="KJ37"/>
          <cell r="KK37"/>
          <cell r="KL37"/>
          <cell r="KM37"/>
          <cell r="KN37"/>
          <cell r="KO37"/>
          <cell r="KP37">
            <v>2016</v>
          </cell>
          <cell r="KQ37"/>
          <cell r="KR37"/>
          <cell r="KS37"/>
          <cell r="KT37"/>
          <cell r="KU37"/>
          <cell r="KV37"/>
          <cell r="KW37"/>
          <cell r="KX37"/>
          <cell r="KY37"/>
          <cell r="KZ37"/>
          <cell r="LA37"/>
          <cell r="LB37">
            <v>2017</v>
          </cell>
          <cell r="LC37"/>
          <cell r="LD37"/>
          <cell r="LE37"/>
          <cell r="LF37"/>
          <cell r="LG37"/>
          <cell r="LH37"/>
          <cell r="LI37"/>
          <cell r="LJ37"/>
          <cell r="LK37"/>
          <cell r="LL37"/>
          <cell r="LM37"/>
          <cell r="LN37">
            <v>2018</v>
          </cell>
          <cell r="LO37"/>
          <cell r="LP37"/>
          <cell r="LQ37"/>
          <cell r="LR37"/>
          <cell r="LS37"/>
          <cell r="LT37"/>
          <cell r="LU37"/>
          <cell r="LV37"/>
          <cell r="LW37"/>
          <cell r="LX37"/>
          <cell r="LY37"/>
          <cell r="LZ37">
            <v>2019</v>
          </cell>
          <cell r="MA37"/>
          <cell r="MB37"/>
          <cell r="MC37"/>
          <cell r="MD37"/>
          <cell r="ME37"/>
          <cell r="MF37"/>
          <cell r="MG37"/>
          <cell r="MH37"/>
          <cell r="MI37"/>
          <cell r="MJ37"/>
          <cell r="MK37"/>
          <cell r="ML37">
            <v>2020</v>
          </cell>
          <cell r="MM37"/>
          <cell r="MN37"/>
          <cell r="MO37"/>
          <cell r="MP37"/>
          <cell r="MQ37"/>
          <cell r="MR37"/>
          <cell r="MS37"/>
          <cell r="MT37"/>
          <cell r="MU37"/>
          <cell r="MV37"/>
          <cell r="MW37"/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  <cell r="LB38">
            <v>1</v>
          </cell>
          <cell r="LC38">
            <v>2</v>
          </cell>
          <cell r="LD38">
            <v>3</v>
          </cell>
          <cell r="LE38">
            <v>4</v>
          </cell>
          <cell r="LF38">
            <v>5</v>
          </cell>
          <cell r="LG38">
            <v>6</v>
          </cell>
          <cell r="LH38">
            <v>7</v>
          </cell>
          <cell r="LI38">
            <v>8</v>
          </cell>
          <cell r="LJ38">
            <v>9</v>
          </cell>
          <cell r="LK38">
            <v>10</v>
          </cell>
          <cell r="LL38">
            <v>11</v>
          </cell>
          <cell r="LM38">
            <v>12</v>
          </cell>
          <cell r="LN38">
            <v>1</v>
          </cell>
          <cell r="LO38">
            <v>2</v>
          </cell>
          <cell r="LP38">
            <v>3</v>
          </cell>
          <cell r="LQ38">
            <v>4</v>
          </cell>
          <cell r="LR38">
            <v>5</v>
          </cell>
          <cell r="LS38">
            <v>6</v>
          </cell>
          <cell r="LT38">
            <v>7</v>
          </cell>
          <cell r="LU38">
            <v>8</v>
          </cell>
          <cell r="LV38">
            <v>9</v>
          </cell>
          <cell r="LW38">
            <v>10</v>
          </cell>
          <cell r="LX38">
            <v>11</v>
          </cell>
          <cell r="LY38">
            <v>12</v>
          </cell>
          <cell r="LZ38">
            <v>1</v>
          </cell>
          <cell r="MA38">
            <v>2</v>
          </cell>
          <cell r="MB38">
            <v>3</v>
          </cell>
          <cell r="MC38">
            <v>4</v>
          </cell>
          <cell r="MD38">
            <v>5</v>
          </cell>
          <cell r="ME38">
            <v>6</v>
          </cell>
          <cell r="MF38">
            <v>7</v>
          </cell>
          <cell r="MG38">
            <v>8</v>
          </cell>
          <cell r="MH38">
            <v>9</v>
          </cell>
          <cell r="MI38">
            <v>10</v>
          </cell>
          <cell r="MJ38">
            <v>11</v>
          </cell>
          <cell r="MK38">
            <v>12</v>
          </cell>
          <cell r="ML38">
            <v>1</v>
          </cell>
          <cell r="MM38">
            <v>2</v>
          </cell>
          <cell r="MN38">
            <v>3</v>
          </cell>
          <cell r="MO38">
            <v>4</v>
          </cell>
          <cell r="MP38">
            <v>5</v>
          </cell>
          <cell r="MQ38">
            <v>6</v>
          </cell>
          <cell r="MR38">
            <v>7</v>
          </cell>
          <cell r="MS38">
            <v>8</v>
          </cell>
          <cell r="MT38">
            <v>9</v>
          </cell>
          <cell r="MU38">
            <v>10</v>
          </cell>
          <cell r="MV38">
            <v>11</v>
          </cell>
          <cell r="MW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  <cell r="LB53">
            <v>-77987</v>
          </cell>
          <cell r="LC53">
            <v>-81046</v>
          </cell>
          <cell r="LD53">
            <v>-86997</v>
          </cell>
          <cell r="LE53">
            <v>-87761</v>
          </cell>
          <cell r="LF53">
            <v>-86268</v>
          </cell>
          <cell r="LG53">
            <v>-86889</v>
          </cell>
          <cell r="LH53">
            <v>-89593</v>
          </cell>
          <cell r="LI53">
            <v>-91648</v>
          </cell>
          <cell r="LJ53">
            <v>-93343</v>
          </cell>
          <cell r="LK53">
            <v>-95071</v>
          </cell>
          <cell r="LL53">
            <v>-97286</v>
          </cell>
          <cell r="LM53">
            <v>-100753</v>
          </cell>
          <cell r="LN53">
            <v>-100188</v>
          </cell>
          <cell r="LO53">
            <v>-99309</v>
          </cell>
          <cell r="LP53">
            <v>-92504</v>
          </cell>
          <cell r="LQ53">
            <v>-84401</v>
          </cell>
          <cell r="LR53">
            <v>-78889</v>
          </cell>
          <cell r="LS53">
            <v>-73653</v>
          </cell>
          <cell r="LT53">
            <v>-71509</v>
          </cell>
          <cell r="LU53">
            <v>-66327</v>
          </cell>
          <cell r="LV53">
            <v>-60584</v>
          </cell>
          <cell r="LW53">
            <v>-55551</v>
          </cell>
          <cell r="LX53">
            <v>-50459</v>
          </cell>
          <cell r="LY53">
            <v>-49086</v>
          </cell>
          <cell r="LZ53">
            <v>-44171</v>
          </cell>
          <cell r="MA53">
            <v>-39482</v>
          </cell>
          <cell r="MB53">
            <v>-36555</v>
          </cell>
          <cell r="MC53">
            <v>-32970</v>
          </cell>
          <cell r="MD53">
            <v>-28957</v>
          </cell>
          <cell r="ME53">
            <v>-28063</v>
          </cell>
          <cell r="MF53">
            <v>-26445</v>
          </cell>
          <cell r="MG53">
            <v>-25710</v>
          </cell>
          <cell r="MH53">
            <v>-22424</v>
          </cell>
          <cell r="MI53">
            <v>-19104</v>
          </cell>
          <cell r="MJ53">
            <v>-17721</v>
          </cell>
          <cell r="MK53">
            <v>-16002</v>
          </cell>
          <cell r="ML53">
            <v>-15035</v>
          </cell>
          <cell r="MM53">
            <v>-14048</v>
          </cell>
          <cell r="MN53">
            <v>-1375</v>
          </cell>
          <cell r="MO53">
            <v>44212</v>
          </cell>
          <cell r="MP53">
            <v>65469</v>
          </cell>
          <cell r="MQ53">
            <v>73914</v>
          </cell>
          <cell r="MR53">
            <v>74553</v>
          </cell>
          <cell r="MS53">
            <v>74289</v>
          </cell>
          <cell r="MT53">
            <v>75108</v>
          </cell>
          <cell r="MU53">
            <v>75167</v>
          </cell>
          <cell r="MV53">
            <v>77237</v>
          </cell>
          <cell r="MW53">
            <v>76445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8.140625" customWidth="1"/>
    <col min="2" max="2" width="102.140625" customWidth="1"/>
  </cols>
  <sheetData>
    <row r="1" spans="1:2" ht="30" customHeight="1">
      <c r="A1" s="561" t="s">
        <v>92</v>
      </c>
      <c r="B1" s="561"/>
    </row>
    <row r="2" spans="1:2" ht="22.5" customHeight="1">
      <c r="A2" s="158" t="s">
        <v>86</v>
      </c>
      <c r="B2" s="158" t="s">
        <v>504</v>
      </c>
    </row>
    <row r="3" spans="1:2" s="157" customFormat="1" ht="22.5" customHeight="1">
      <c r="A3" s="158" t="s">
        <v>87</v>
      </c>
      <c r="B3" s="158" t="s">
        <v>505</v>
      </c>
    </row>
    <row r="4" spans="1:2" ht="22.5" customHeight="1">
      <c r="A4" s="158" t="s">
        <v>89</v>
      </c>
      <c r="B4" s="158" t="s">
        <v>143</v>
      </c>
    </row>
    <row r="5" spans="1:2" ht="22.5" customHeight="1">
      <c r="A5" s="158" t="s">
        <v>88</v>
      </c>
      <c r="B5" s="158" t="s">
        <v>144</v>
      </c>
    </row>
    <row r="6" spans="1:2" ht="22.5" customHeight="1">
      <c r="A6" s="158" t="s">
        <v>146</v>
      </c>
      <c r="B6" s="158" t="s">
        <v>147</v>
      </c>
    </row>
    <row r="7" spans="1:2" ht="22.5" customHeight="1">
      <c r="A7" s="158" t="s">
        <v>148</v>
      </c>
      <c r="B7" s="158" t="s">
        <v>520</v>
      </c>
    </row>
    <row r="8" spans="1:2" ht="22.5" customHeight="1">
      <c r="A8" s="158" t="s">
        <v>154</v>
      </c>
      <c r="B8" s="158" t="s">
        <v>448</v>
      </c>
    </row>
    <row r="9" spans="1:2" ht="22.5" customHeight="1">
      <c r="A9" s="158" t="s">
        <v>155</v>
      </c>
      <c r="B9" s="158" t="s">
        <v>449</v>
      </c>
    </row>
    <row r="10" spans="1:2" ht="22.5" customHeight="1">
      <c r="A10" s="158" t="s">
        <v>274</v>
      </c>
      <c r="B10" s="158" t="s">
        <v>506</v>
      </c>
    </row>
    <row r="11" spans="1:2" ht="22.5" customHeight="1">
      <c r="A11" s="158" t="s">
        <v>275</v>
      </c>
      <c r="B11" s="158" t="s">
        <v>507</v>
      </c>
    </row>
    <row r="12" spans="1:2" ht="22.5" customHeight="1">
      <c r="A12" s="158" t="s">
        <v>276</v>
      </c>
      <c r="B12" s="158" t="s">
        <v>508</v>
      </c>
    </row>
    <row r="13" spans="1:2" ht="22.5" customHeight="1">
      <c r="A13" s="158" t="s">
        <v>277</v>
      </c>
      <c r="B13" s="158" t="s">
        <v>509</v>
      </c>
    </row>
    <row r="14" spans="1:2" ht="22.5" customHeight="1">
      <c r="A14" s="158" t="s">
        <v>278</v>
      </c>
      <c r="B14" s="158" t="s">
        <v>145</v>
      </c>
    </row>
    <row r="15" spans="1:2" ht="22.5" customHeight="1">
      <c r="A15" s="158" t="s">
        <v>279</v>
      </c>
      <c r="B15" s="158" t="s">
        <v>450</v>
      </c>
    </row>
    <row r="16" spans="1:2" ht="22.5" customHeight="1">
      <c r="A16" s="158" t="s">
        <v>280</v>
      </c>
      <c r="B16" s="158" t="s">
        <v>451</v>
      </c>
    </row>
    <row r="17" spans="1:2" s="157" customFormat="1" ht="22.5" customHeight="1">
      <c r="A17" s="158" t="s">
        <v>90</v>
      </c>
      <c r="B17" s="158" t="s">
        <v>281</v>
      </c>
    </row>
    <row r="18" spans="1:2" s="157" customFormat="1" ht="22.5" customHeight="1">
      <c r="A18" s="158" t="s">
        <v>91</v>
      </c>
      <c r="B18" s="158" t="s">
        <v>510</v>
      </c>
    </row>
    <row r="19" spans="1:2" ht="22.5" customHeight="1">
      <c r="A19" s="158" t="s">
        <v>282</v>
      </c>
      <c r="B19" s="158" t="s">
        <v>511</v>
      </c>
    </row>
    <row r="20" spans="1:2" ht="22.5" customHeight="1">
      <c r="A20" s="158" t="s">
        <v>295</v>
      </c>
      <c r="B20" s="158" t="s">
        <v>512</v>
      </c>
    </row>
    <row r="21" spans="1:2" ht="22.5" customHeight="1">
      <c r="A21" s="158" t="s">
        <v>322</v>
      </c>
      <c r="B21" s="158" t="s">
        <v>323</v>
      </c>
    </row>
    <row r="22" spans="1:2" ht="22.5" customHeight="1">
      <c r="A22" s="158" t="s">
        <v>283</v>
      </c>
      <c r="B22" s="158" t="s">
        <v>513</v>
      </c>
    </row>
    <row r="23" spans="1:2" s="157" customFormat="1" ht="22.5" customHeight="1">
      <c r="A23" s="158" t="s">
        <v>324</v>
      </c>
      <c r="B23" s="158" t="s">
        <v>514</v>
      </c>
    </row>
    <row r="24" spans="1:2" s="157" customFormat="1" ht="22.5" customHeight="1">
      <c r="A24" s="158" t="s">
        <v>325</v>
      </c>
      <c r="B24" s="158" t="s">
        <v>515</v>
      </c>
    </row>
    <row r="25" spans="1:2" s="157" customFormat="1" ht="22.5" customHeight="1">
      <c r="A25" s="158" t="s">
        <v>326</v>
      </c>
      <c r="B25" s="158" t="s">
        <v>516</v>
      </c>
    </row>
    <row r="26" spans="1:2" s="157" customFormat="1" ht="23.25" customHeight="1">
      <c r="A26" s="158" t="s">
        <v>327</v>
      </c>
      <c r="B26" s="158" t="s">
        <v>517</v>
      </c>
    </row>
    <row r="27" spans="1:2" s="157" customFormat="1" ht="24.75" customHeight="1">
      <c r="A27" s="158" t="s">
        <v>328</v>
      </c>
      <c r="B27" s="158" t="s">
        <v>518</v>
      </c>
    </row>
    <row r="28" spans="1:2" s="157" customFormat="1" ht="23.25" customHeight="1">
      <c r="A28" s="158" t="s">
        <v>294</v>
      </c>
      <c r="B28" s="158" t="s">
        <v>519</v>
      </c>
    </row>
    <row r="29" spans="1:2" ht="23.25" customHeight="1">
      <c r="A29" s="158"/>
      <c r="B29" s="161"/>
    </row>
  </sheetData>
  <mergeCells count="1">
    <mergeCell ref="A1:B1"/>
  </mergeCells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6297-23EC-442E-AEB8-F6CF9434A849}">
  <sheetPr>
    <pageSetUpPr fitToPage="1"/>
  </sheetPr>
  <dimension ref="A1"/>
  <sheetViews>
    <sheetView view="pageBreakPreview" zoomScale="90" zoomScaleNormal="100" zoomScaleSheetLayoutView="90" workbookViewId="0">
      <selection sqref="A1:F1"/>
    </sheetView>
  </sheetViews>
  <sheetFormatPr defaultRowHeight="15"/>
  <cols>
    <col min="1" max="9" width="9.140625" style="448"/>
    <col min="10" max="10" width="6.7109375" style="448" customWidth="1"/>
    <col min="11" max="16384" width="9.140625" style="448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043D-9540-49F8-BD5C-028853660C70}">
  <dimension ref="A1:D40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" width="9.140625" style="271"/>
    <col min="2" max="2" width="14.42578125" style="271" customWidth="1"/>
    <col min="3" max="4" width="29.7109375" style="271" customWidth="1"/>
    <col min="5" max="16384" width="9.140625" style="271"/>
  </cols>
  <sheetData>
    <row r="1" spans="1:4" ht="49.5" customHeight="1" thickBot="1">
      <c r="A1" s="599" t="s">
        <v>260</v>
      </c>
      <c r="B1" s="600"/>
      <c r="C1" s="600"/>
      <c r="D1" s="601"/>
    </row>
    <row r="2" spans="1:4" ht="69.75" thickBot="1">
      <c r="A2" s="602" t="s">
        <v>272</v>
      </c>
      <c r="B2" s="603"/>
      <c r="C2" s="399" t="s">
        <v>270</v>
      </c>
      <c r="D2" s="400" t="s">
        <v>271</v>
      </c>
    </row>
    <row r="3" spans="1:4" ht="15.75">
      <c r="A3" s="604">
        <v>2018</v>
      </c>
      <c r="B3" s="401" t="s">
        <v>273</v>
      </c>
      <c r="C3" s="402">
        <v>10</v>
      </c>
      <c r="D3" s="403">
        <v>373</v>
      </c>
    </row>
    <row r="4" spans="1:4" ht="15.75">
      <c r="A4" s="605"/>
      <c r="B4" s="404" t="s">
        <v>268</v>
      </c>
      <c r="C4" s="405">
        <v>3</v>
      </c>
      <c r="D4" s="406">
        <v>167</v>
      </c>
    </row>
    <row r="5" spans="1:4" ht="15.75">
      <c r="A5" s="605"/>
      <c r="B5" s="404" t="s">
        <v>265</v>
      </c>
      <c r="C5" s="405">
        <v>6</v>
      </c>
      <c r="D5" s="406">
        <v>1585</v>
      </c>
    </row>
    <row r="6" spans="1:4" ht="15.75">
      <c r="A6" s="605"/>
      <c r="B6" s="404" t="s">
        <v>269</v>
      </c>
      <c r="C6" s="405">
        <v>4</v>
      </c>
      <c r="D6" s="406">
        <v>231</v>
      </c>
    </row>
    <row r="7" spans="1:4" ht="15.75">
      <c r="A7" s="605"/>
      <c r="B7" s="404" t="s">
        <v>261</v>
      </c>
      <c r="C7" s="405">
        <v>3</v>
      </c>
      <c r="D7" s="406">
        <v>53</v>
      </c>
    </row>
    <row r="8" spans="1:4" ht="15.75">
      <c r="A8" s="605"/>
      <c r="B8" s="404" t="s">
        <v>266</v>
      </c>
      <c r="C8" s="405">
        <v>6</v>
      </c>
      <c r="D8" s="406">
        <v>387</v>
      </c>
    </row>
    <row r="9" spans="1:4" ht="15.75">
      <c r="A9" s="605"/>
      <c r="B9" s="404" t="s">
        <v>262</v>
      </c>
      <c r="C9" s="405">
        <v>9</v>
      </c>
      <c r="D9" s="406">
        <v>342</v>
      </c>
    </row>
    <row r="10" spans="1:4" ht="15.75">
      <c r="A10" s="605"/>
      <c r="B10" s="404" t="s">
        <v>263</v>
      </c>
      <c r="C10" s="405">
        <v>5</v>
      </c>
      <c r="D10" s="406">
        <v>526</v>
      </c>
    </row>
    <row r="11" spans="1:4" ht="15.75">
      <c r="A11" s="605"/>
      <c r="B11" s="404" t="s">
        <v>264</v>
      </c>
      <c r="C11" s="405">
        <v>7</v>
      </c>
      <c r="D11" s="406">
        <v>587</v>
      </c>
    </row>
    <row r="12" spans="1:4" ht="15.75">
      <c r="A12" s="605"/>
      <c r="B12" s="404" t="s">
        <v>284</v>
      </c>
      <c r="C12" s="405">
        <v>8</v>
      </c>
      <c r="D12" s="406">
        <v>774</v>
      </c>
    </row>
    <row r="13" spans="1:4" ht="15.75">
      <c r="A13" s="605"/>
      <c r="B13" s="404" t="s">
        <v>267</v>
      </c>
      <c r="C13" s="405">
        <v>4</v>
      </c>
      <c r="D13" s="406">
        <v>419</v>
      </c>
    </row>
    <row r="14" spans="1:4" ht="15.75">
      <c r="A14" s="606"/>
      <c r="B14" s="407" t="s">
        <v>285</v>
      </c>
      <c r="C14" s="408">
        <v>6</v>
      </c>
      <c r="D14" s="409">
        <v>879</v>
      </c>
    </row>
    <row r="15" spans="1:4" ht="15.75">
      <c r="A15" s="605">
        <v>2019</v>
      </c>
      <c r="B15" s="404" t="s">
        <v>273</v>
      </c>
      <c r="C15" s="405">
        <v>11</v>
      </c>
      <c r="D15" s="406">
        <v>1175</v>
      </c>
    </row>
    <row r="16" spans="1:4" ht="15.75">
      <c r="A16" s="605"/>
      <c r="B16" s="404" t="s">
        <v>268</v>
      </c>
      <c r="C16" s="405">
        <v>5</v>
      </c>
      <c r="D16" s="406">
        <v>286</v>
      </c>
    </row>
    <row r="17" spans="1:4" ht="15.75">
      <c r="A17" s="605"/>
      <c r="B17" s="404" t="s">
        <v>265</v>
      </c>
      <c r="C17" s="405">
        <v>6</v>
      </c>
      <c r="D17" s="406">
        <v>456</v>
      </c>
    </row>
    <row r="18" spans="1:4" ht="15.75">
      <c r="A18" s="605"/>
      <c r="B18" s="404" t="s">
        <v>269</v>
      </c>
      <c r="C18" s="405">
        <v>15</v>
      </c>
      <c r="D18" s="406">
        <v>1069</v>
      </c>
    </row>
    <row r="19" spans="1:4" ht="15.75">
      <c r="A19" s="605"/>
      <c r="B19" s="404" t="s">
        <v>261</v>
      </c>
      <c r="C19" s="405">
        <v>7</v>
      </c>
      <c r="D19" s="406">
        <v>810</v>
      </c>
    </row>
    <row r="20" spans="1:4" ht="15.75">
      <c r="A20" s="605"/>
      <c r="B20" s="404" t="s">
        <v>266</v>
      </c>
      <c r="C20" s="405">
        <v>5</v>
      </c>
      <c r="D20" s="406">
        <v>285</v>
      </c>
    </row>
    <row r="21" spans="1:4" ht="15.75">
      <c r="A21" s="605"/>
      <c r="B21" s="404" t="s">
        <v>262</v>
      </c>
      <c r="C21" s="405">
        <v>6</v>
      </c>
      <c r="D21" s="406">
        <v>456</v>
      </c>
    </row>
    <row r="22" spans="1:4" ht="15.75">
      <c r="A22" s="605"/>
      <c r="B22" s="404" t="s">
        <v>263</v>
      </c>
      <c r="C22" s="405">
        <v>8</v>
      </c>
      <c r="D22" s="406">
        <v>482</v>
      </c>
    </row>
    <row r="23" spans="1:4" ht="15.75">
      <c r="A23" s="605"/>
      <c r="B23" s="404" t="s">
        <v>264</v>
      </c>
      <c r="C23" s="405">
        <v>14</v>
      </c>
      <c r="D23" s="406">
        <v>907</v>
      </c>
    </row>
    <row r="24" spans="1:4" ht="15.75">
      <c r="A24" s="605"/>
      <c r="B24" s="404" t="s">
        <v>284</v>
      </c>
      <c r="C24" s="405">
        <v>13</v>
      </c>
      <c r="D24" s="406">
        <v>2360</v>
      </c>
    </row>
    <row r="25" spans="1:4" ht="15.75">
      <c r="A25" s="605"/>
      <c r="B25" s="404" t="s">
        <v>267</v>
      </c>
      <c r="C25" s="405">
        <v>10</v>
      </c>
      <c r="D25" s="406">
        <v>2489</v>
      </c>
    </row>
    <row r="26" spans="1:4" ht="16.5" thickBot="1">
      <c r="A26" s="607"/>
      <c r="B26" s="410" t="s">
        <v>285</v>
      </c>
      <c r="C26" s="411">
        <v>10</v>
      </c>
      <c r="D26" s="412">
        <v>982</v>
      </c>
    </row>
    <row r="27" spans="1:4" ht="15.75">
      <c r="A27" s="605">
        <v>2020</v>
      </c>
      <c r="B27" s="404" t="s">
        <v>273</v>
      </c>
      <c r="C27" s="405">
        <v>14</v>
      </c>
      <c r="D27" s="406">
        <v>751</v>
      </c>
    </row>
    <row r="28" spans="1:4" ht="15.75">
      <c r="A28" s="605"/>
      <c r="B28" s="404" t="s">
        <v>268</v>
      </c>
      <c r="C28" s="405">
        <v>7</v>
      </c>
      <c r="D28" s="406">
        <v>456</v>
      </c>
    </row>
    <row r="29" spans="1:4" ht="15.75">
      <c r="A29" s="605"/>
      <c r="B29" s="404" t="s">
        <v>265</v>
      </c>
      <c r="C29" s="405">
        <v>32</v>
      </c>
      <c r="D29" s="406">
        <v>2607</v>
      </c>
    </row>
    <row r="30" spans="1:4" ht="15.75">
      <c r="A30" s="605"/>
      <c r="B30" s="404" t="s">
        <v>269</v>
      </c>
      <c r="C30" s="405">
        <v>44</v>
      </c>
      <c r="D30" s="406">
        <v>5100</v>
      </c>
    </row>
    <row r="31" spans="1:4" ht="15.75">
      <c r="A31" s="605"/>
      <c r="B31" s="404" t="s">
        <v>261</v>
      </c>
      <c r="C31" s="405">
        <v>42</v>
      </c>
      <c r="D31" s="406">
        <v>3345</v>
      </c>
    </row>
    <row r="32" spans="1:4" ht="15.75">
      <c r="A32" s="605"/>
      <c r="B32" s="404" t="s">
        <v>266</v>
      </c>
      <c r="C32" s="405">
        <v>27</v>
      </c>
      <c r="D32" s="406">
        <v>2562</v>
      </c>
    </row>
    <row r="33" spans="1:4" ht="15.75">
      <c r="A33" s="605"/>
      <c r="B33" s="404" t="s">
        <v>262</v>
      </c>
      <c r="C33" s="405">
        <v>20</v>
      </c>
      <c r="D33" s="406">
        <v>2270</v>
      </c>
    </row>
    <row r="34" spans="1:4" ht="15.75">
      <c r="A34" s="605"/>
      <c r="B34" s="404" t="s">
        <v>263</v>
      </c>
      <c r="C34" s="405">
        <v>11</v>
      </c>
      <c r="D34" s="406">
        <v>665</v>
      </c>
    </row>
    <row r="35" spans="1:4" ht="15.75">
      <c r="A35" s="605"/>
      <c r="B35" s="404" t="s">
        <v>264</v>
      </c>
      <c r="C35" s="405">
        <v>21</v>
      </c>
      <c r="D35" s="406">
        <v>1242</v>
      </c>
    </row>
    <row r="36" spans="1:4" ht="15.75">
      <c r="A36" s="605"/>
      <c r="B36" s="404" t="s">
        <v>284</v>
      </c>
      <c r="C36" s="405">
        <v>20</v>
      </c>
      <c r="D36" s="406">
        <v>1844</v>
      </c>
    </row>
    <row r="37" spans="1:4" ht="15.75">
      <c r="A37" s="605"/>
      <c r="B37" s="404" t="s">
        <v>267</v>
      </c>
      <c r="C37" s="405">
        <v>22</v>
      </c>
      <c r="D37" s="406">
        <v>3550</v>
      </c>
    </row>
    <row r="38" spans="1:4" ht="16.5" thickBot="1">
      <c r="A38" s="607"/>
      <c r="B38" s="410" t="s">
        <v>285</v>
      </c>
      <c r="C38" s="411">
        <v>16</v>
      </c>
      <c r="D38" s="412">
        <v>2040</v>
      </c>
    </row>
    <row r="39" spans="1:4">
      <c r="A39" s="598" t="s">
        <v>340</v>
      </c>
      <c r="B39" s="598"/>
      <c r="C39" s="598"/>
      <c r="D39" s="598"/>
    </row>
    <row r="40" spans="1:4">
      <c r="A40" s="598"/>
      <c r="B40" s="598"/>
      <c r="C40" s="598"/>
      <c r="D40" s="598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4E9C-3316-44FA-8F12-0C07C23C80A7}">
  <dimension ref="B2:S24"/>
  <sheetViews>
    <sheetView view="pageBreakPreview" zoomScale="80" zoomScaleNormal="100" zoomScaleSheetLayoutView="80" workbookViewId="0">
      <selection sqref="A1:B1"/>
    </sheetView>
  </sheetViews>
  <sheetFormatPr defaultRowHeight="15"/>
  <cols>
    <col min="1" max="1" width="5.140625" style="271" customWidth="1"/>
    <col min="2" max="16384" width="9.140625" style="271"/>
  </cols>
  <sheetData>
    <row r="2" spans="2:16" ht="23.25">
      <c r="B2" s="608" t="s">
        <v>447</v>
      </c>
      <c r="C2" s="608"/>
      <c r="D2" s="608"/>
      <c r="E2" s="608"/>
      <c r="F2" s="608"/>
      <c r="G2" s="608"/>
      <c r="H2" s="608"/>
      <c r="I2" s="608"/>
      <c r="J2" s="608"/>
      <c r="K2" s="608"/>
    </row>
    <row r="5" spans="2:16" ht="23.25">
      <c r="P5" s="413"/>
    </row>
    <row r="24" spans="19:19" ht="23.25">
      <c r="S24" s="413"/>
    </row>
  </sheetData>
  <mergeCells count="1">
    <mergeCell ref="B2:K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view="pageBreakPreview" zoomScaleNormal="90" zoomScaleSheetLayoutView="100" workbookViewId="0">
      <selection sqref="A1:B1"/>
    </sheetView>
  </sheetViews>
  <sheetFormatPr defaultRowHeight="15"/>
  <cols>
    <col min="1" max="1" width="19.7109375" customWidth="1"/>
    <col min="2" max="2" width="23" style="197" customWidth="1"/>
    <col min="3" max="3" width="19" style="198" customWidth="1"/>
  </cols>
  <sheetData>
    <row r="1" spans="1:3" ht="71.25" customHeight="1" thickBot="1">
      <c r="A1" s="609" t="s">
        <v>474</v>
      </c>
      <c r="B1" s="610"/>
      <c r="C1" s="610"/>
    </row>
    <row r="2" spans="1:3" ht="41.25" customHeight="1" thickBot="1">
      <c r="A2" s="95" t="s">
        <v>229</v>
      </c>
      <c r="B2" s="96" t="s">
        <v>230</v>
      </c>
      <c r="C2" s="97" t="s">
        <v>231</v>
      </c>
    </row>
    <row r="3" spans="1:3" ht="15.75">
      <c r="A3" s="39" t="s">
        <v>141</v>
      </c>
      <c r="B3" s="192">
        <v>204294</v>
      </c>
      <c r="C3" s="193">
        <v>0.32849711772698403</v>
      </c>
    </row>
    <row r="4" spans="1:3" ht="15.75">
      <c r="A4" s="39" t="s">
        <v>232</v>
      </c>
      <c r="B4" s="194">
        <v>159468</v>
      </c>
      <c r="C4" s="193">
        <v>0.24754731508618549</v>
      </c>
    </row>
    <row r="5" spans="1:3" ht="15.75">
      <c r="A5" s="39" t="s">
        <v>139</v>
      </c>
      <c r="B5" s="194">
        <v>46567</v>
      </c>
      <c r="C5" s="193">
        <v>7.2287454671899065E-2</v>
      </c>
    </row>
    <row r="6" spans="1:3" ht="15.75">
      <c r="A6" s="39" t="s">
        <v>136</v>
      </c>
      <c r="B6" s="194">
        <v>45363</v>
      </c>
      <c r="C6" s="193">
        <v>7.0418446674283444E-2</v>
      </c>
    </row>
    <row r="7" spans="1:3" ht="15.75">
      <c r="A7" s="39" t="s">
        <v>140</v>
      </c>
      <c r="B7" s="194">
        <v>37145</v>
      </c>
      <c r="C7" s="193">
        <v>5.7661380458000101E-2</v>
      </c>
    </row>
    <row r="8" spans="1:3" ht="15.75">
      <c r="A8" s="39" t="s">
        <v>137</v>
      </c>
      <c r="B8" s="194">
        <v>20350</v>
      </c>
      <c r="C8" s="193">
        <v>3.1589960757041381E-2</v>
      </c>
    </row>
    <row r="9" spans="1:3" ht="15.75">
      <c r="A9" s="39" t="s">
        <v>233</v>
      </c>
      <c r="B9" s="194">
        <v>17236</v>
      </c>
      <c r="C9" s="193">
        <v>2.6755998211713278E-2</v>
      </c>
    </row>
    <row r="10" spans="1:3" ht="15.75">
      <c r="A10" s="39" t="s">
        <v>234</v>
      </c>
      <c r="B10" s="194">
        <v>14401</v>
      </c>
      <c r="C10" s="193">
        <v>2.2355136356862551E-2</v>
      </c>
    </row>
    <row r="11" spans="1:3" ht="15.75">
      <c r="A11" s="39" t="s">
        <v>238</v>
      </c>
      <c r="B11" s="194">
        <v>6724</v>
      </c>
      <c r="C11" s="193">
        <v>1.0437881873727087E-2</v>
      </c>
    </row>
    <row r="12" spans="1:3" ht="16.5" thickBot="1">
      <c r="A12" s="98" t="s">
        <v>242</v>
      </c>
      <c r="B12" s="195">
        <v>5332</v>
      </c>
      <c r="C12" s="196">
        <v>8.2770354180120211E-3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0" width="15.7109375" customWidth="1"/>
  </cols>
  <sheetData>
    <row r="1" spans="1:10" ht="51" customHeight="1" thickBot="1">
      <c r="A1" s="611" t="s">
        <v>475</v>
      </c>
      <c r="B1" s="612"/>
      <c r="C1" s="612"/>
      <c r="D1" s="612"/>
      <c r="E1" s="612"/>
      <c r="F1" s="612"/>
      <c r="G1" s="612"/>
      <c r="H1" s="612"/>
      <c r="I1" s="612"/>
      <c r="J1" s="613"/>
    </row>
    <row r="2" spans="1:10" ht="72.75" customHeight="1" thickBot="1">
      <c r="A2" s="614" t="s">
        <v>367</v>
      </c>
      <c r="B2" s="615"/>
      <c r="C2" s="614" t="s">
        <v>476</v>
      </c>
      <c r="D2" s="615"/>
      <c r="E2" s="614" t="s">
        <v>235</v>
      </c>
      <c r="F2" s="615"/>
      <c r="G2" s="614" t="s">
        <v>236</v>
      </c>
      <c r="H2" s="615"/>
      <c r="I2" s="614" t="s">
        <v>237</v>
      </c>
      <c r="J2" s="615"/>
    </row>
    <row r="3" spans="1:10" ht="31.5" customHeight="1">
      <c r="A3" s="59" t="s">
        <v>141</v>
      </c>
      <c r="B3" s="60">
        <v>204294</v>
      </c>
      <c r="C3" s="61" t="s">
        <v>232</v>
      </c>
      <c r="D3" s="62">
        <v>81874</v>
      </c>
      <c r="E3" s="61" t="s">
        <v>232</v>
      </c>
      <c r="F3" s="60">
        <v>33904</v>
      </c>
      <c r="G3" s="61" t="s">
        <v>232</v>
      </c>
      <c r="H3" s="60">
        <v>43510</v>
      </c>
      <c r="I3" s="61" t="s">
        <v>233</v>
      </c>
      <c r="J3" s="199">
        <v>366</v>
      </c>
    </row>
    <row r="4" spans="1:10" ht="31.5" customHeight="1">
      <c r="A4" s="59" t="s">
        <v>139</v>
      </c>
      <c r="B4" s="60">
        <v>46567</v>
      </c>
      <c r="C4" s="61" t="s">
        <v>233</v>
      </c>
      <c r="D4" s="62">
        <v>14018</v>
      </c>
      <c r="E4" s="61" t="s">
        <v>242</v>
      </c>
      <c r="F4" s="60">
        <v>617</v>
      </c>
      <c r="G4" s="61" t="s">
        <v>238</v>
      </c>
      <c r="H4" s="60">
        <v>3763</v>
      </c>
      <c r="I4" s="61" t="s">
        <v>232</v>
      </c>
      <c r="J4" s="62">
        <v>180</v>
      </c>
    </row>
    <row r="5" spans="1:10" ht="31.5" customHeight="1">
      <c r="A5" s="59" t="s">
        <v>136</v>
      </c>
      <c r="B5" s="60">
        <v>45363</v>
      </c>
      <c r="C5" s="61" t="s">
        <v>234</v>
      </c>
      <c r="D5" s="62">
        <v>11573</v>
      </c>
      <c r="E5" s="61" t="s">
        <v>240</v>
      </c>
      <c r="F5" s="60">
        <v>557</v>
      </c>
      <c r="G5" s="61" t="s">
        <v>234</v>
      </c>
      <c r="H5" s="60">
        <v>2767</v>
      </c>
      <c r="I5" s="61" t="s">
        <v>241</v>
      </c>
      <c r="J5" s="62">
        <v>78</v>
      </c>
    </row>
    <row r="6" spans="1:10" ht="31.5" customHeight="1">
      <c r="A6" s="59" t="s">
        <v>140</v>
      </c>
      <c r="B6" s="60">
        <v>37145</v>
      </c>
      <c r="C6" s="61" t="s">
        <v>246</v>
      </c>
      <c r="D6" s="62">
        <v>3440</v>
      </c>
      <c r="E6" s="61" t="s">
        <v>233</v>
      </c>
      <c r="F6" s="60">
        <v>423</v>
      </c>
      <c r="G6" s="61" t="s">
        <v>233</v>
      </c>
      <c r="H6" s="60">
        <v>2429</v>
      </c>
      <c r="I6" s="61" t="s">
        <v>242</v>
      </c>
      <c r="J6" s="62">
        <v>30</v>
      </c>
    </row>
    <row r="7" spans="1:10" ht="31.5" customHeight="1">
      <c r="A7" s="59" t="s">
        <v>137</v>
      </c>
      <c r="B7" s="60">
        <v>20350</v>
      </c>
      <c r="C7" s="61" t="s">
        <v>240</v>
      </c>
      <c r="D7" s="62">
        <v>3332</v>
      </c>
      <c r="E7" s="61" t="s">
        <v>239</v>
      </c>
      <c r="F7" s="60">
        <v>328</v>
      </c>
      <c r="G7" s="61" t="s">
        <v>245</v>
      </c>
      <c r="H7" s="60">
        <v>2337</v>
      </c>
      <c r="I7" s="61" t="s">
        <v>244</v>
      </c>
      <c r="J7" s="62">
        <v>20</v>
      </c>
    </row>
    <row r="8" spans="1:10" ht="31.5" customHeight="1">
      <c r="A8" s="59" t="s">
        <v>374</v>
      </c>
      <c r="B8" s="60">
        <v>5282</v>
      </c>
      <c r="C8" s="61" t="s">
        <v>238</v>
      </c>
      <c r="D8" s="62">
        <v>2950</v>
      </c>
      <c r="E8" s="61" t="s">
        <v>241</v>
      </c>
      <c r="F8" s="60">
        <v>206</v>
      </c>
      <c r="G8" s="61" t="s">
        <v>242</v>
      </c>
      <c r="H8" s="60">
        <v>2055</v>
      </c>
      <c r="I8" s="61" t="s">
        <v>246</v>
      </c>
      <c r="J8" s="62">
        <v>13</v>
      </c>
    </row>
    <row r="9" spans="1:10" ht="31.5" customHeight="1">
      <c r="A9" s="59" t="s">
        <v>368</v>
      </c>
      <c r="B9" s="60">
        <v>4881</v>
      </c>
      <c r="C9" s="61" t="s">
        <v>338</v>
      </c>
      <c r="D9" s="62">
        <v>2721</v>
      </c>
      <c r="E9" s="61" t="s">
        <v>370</v>
      </c>
      <c r="F9" s="60">
        <v>189</v>
      </c>
      <c r="G9" s="61" t="s">
        <v>243</v>
      </c>
      <c r="H9" s="60">
        <v>1746</v>
      </c>
      <c r="I9" s="61" t="s">
        <v>369</v>
      </c>
      <c r="J9" s="62">
        <v>13</v>
      </c>
    </row>
    <row r="10" spans="1:10" ht="31.5" customHeight="1">
      <c r="A10" s="59" t="s">
        <v>375</v>
      </c>
      <c r="B10" s="60">
        <v>4362</v>
      </c>
      <c r="C10" s="61" t="s">
        <v>242</v>
      </c>
      <c r="D10" s="62">
        <v>2630</v>
      </c>
      <c r="E10" s="61" t="s">
        <v>337</v>
      </c>
      <c r="F10" s="60">
        <v>159</v>
      </c>
      <c r="G10" s="61" t="s">
        <v>241</v>
      </c>
      <c r="H10" s="60">
        <v>1573</v>
      </c>
      <c r="I10" s="61" t="s">
        <v>477</v>
      </c>
      <c r="J10" s="62">
        <v>13</v>
      </c>
    </row>
    <row r="11" spans="1:10" ht="31.5" customHeight="1">
      <c r="A11" s="59" t="s">
        <v>138</v>
      </c>
      <c r="B11" s="60">
        <v>4054</v>
      </c>
      <c r="C11" s="61" t="s">
        <v>370</v>
      </c>
      <c r="D11" s="62">
        <v>1738</v>
      </c>
      <c r="E11" s="61" t="s">
        <v>338</v>
      </c>
      <c r="F11" s="60">
        <v>155</v>
      </c>
      <c r="G11" s="61" t="s">
        <v>240</v>
      </c>
      <c r="H11" s="60">
        <v>1136</v>
      </c>
      <c r="I11" s="61" t="s">
        <v>370</v>
      </c>
      <c r="J11" s="62">
        <v>13</v>
      </c>
    </row>
    <row r="12" spans="1:10" ht="31.5" customHeight="1" thickBot="1">
      <c r="A12" s="63" t="s">
        <v>142</v>
      </c>
      <c r="B12" s="64">
        <v>2825</v>
      </c>
      <c r="C12" s="65" t="s">
        <v>241</v>
      </c>
      <c r="D12" s="66">
        <v>1640</v>
      </c>
      <c r="E12" s="65" t="s">
        <v>234</v>
      </c>
      <c r="F12" s="64">
        <v>61</v>
      </c>
      <c r="G12" s="65" t="s">
        <v>338</v>
      </c>
      <c r="H12" s="64">
        <v>1070</v>
      </c>
      <c r="I12" s="65" t="s">
        <v>337</v>
      </c>
      <c r="J12" s="66">
        <v>10</v>
      </c>
    </row>
    <row r="13" spans="1:10" ht="42" customHeight="1">
      <c r="A13" s="200"/>
      <c r="B13" s="173"/>
      <c r="C13" s="201"/>
      <c r="D13" s="173"/>
      <c r="E13" s="201"/>
      <c r="F13" s="173"/>
      <c r="G13" s="201"/>
      <c r="H13" s="173"/>
      <c r="I13" s="201"/>
      <c r="J13" s="173"/>
    </row>
    <row r="14" spans="1:10" ht="42" customHeight="1">
      <c r="A14" s="200"/>
      <c r="B14" s="173"/>
      <c r="C14" s="201"/>
      <c r="D14" s="173"/>
      <c r="E14" s="201"/>
      <c r="F14" s="173"/>
      <c r="G14" s="201"/>
      <c r="H14" s="173"/>
      <c r="I14" s="201"/>
      <c r="J14" s="173"/>
    </row>
    <row r="15" spans="1:10" ht="42" customHeight="1">
      <c r="A15" s="200"/>
      <c r="B15" s="173"/>
      <c r="C15" s="201"/>
      <c r="D15" s="173"/>
      <c r="E15" s="201"/>
      <c r="F15" s="173"/>
      <c r="G15" s="201"/>
      <c r="H15" s="173"/>
      <c r="I15" s="201"/>
      <c r="J15" s="173"/>
    </row>
    <row r="16" spans="1:10" ht="42" customHeight="1">
      <c r="A16" s="200"/>
      <c r="B16" s="173"/>
      <c r="C16" s="201"/>
      <c r="D16" s="173"/>
      <c r="E16" s="201"/>
      <c r="F16" s="173"/>
      <c r="G16" s="201"/>
      <c r="H16" s="173"/>
      <c r="I16" s="201"/>
      <c r="J16" s="173"/>
    </row>
    <row r="17" spans="1:10" ht="42" customHeight="1">
      <c r="A17" s="200"/>
      <c r="B17" s="173"/>
      <c r="C17" s="201"/>
      <c r="D17" s="173"/>
      <c r="E17" s="201"/>
      <c r="F17" s="173"/>
      <c r="G17" s="201"/>
      <c r="H17" s="173"/>
      <c r="I17" s="201"/>
      <c r="J17" s="173"/>
    </row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2"/>
  <sheetViews>
    <sheetView view="pageBreakPreview" zoomScale="80" zoomScaleNormal="80" zoomScaleSheetLayoutView="80" workbookViewId="0">
      <selection sqref="A1:B1"/>
    </sheetView>
  </sheetViews>
  <sheetFormatPr defaultRowHeight="15"/>
  <cols>
    <col min="1" max="1" width="73" customWidth="1"/>
    <col min="2" max="2" width="23.85546875" customWidth="1"/>
    <col min="3" max="3" width="24.28515625" customWidth="1"/>
  </cols>
  <sheetData>
    <row r="1" spans="1:3" ht="51.75" customHeight="1" thickBot="1">
      <c r="A1" s="616" t="s">
        <v>478</v>
      </c>
      <c r="B1" s="617"/>
      <c r="C1" s="618"/>
    </row>
    <row r="2" spans="1:3" ht="35.25" customHeight="1" thickBot="1">
      <c r="A2" s="99" t="s">
        <v>247</v>
      </c>
      <c r="B2" s="67" t="s">
        <v>230</v>
      </c>
      <c r="C2" s="68" t="s">
        <v>231</v>
      </c>
    </row>
    <row r="3" spans="1:3" ht="18.75" customHeight="1">
      <c r="A3" s="100" t="s">
        <v>248</v>
      </c>
      <c r="B3" s="69">
        <v>185454</v>
      </c>
      <c r="C3" s="70">
        <v>0.28788622025731458</v>
      </c>
    </row>
    <row r="4" spans="1:3" ht="18.75" customHeight="1">
      <c r="A4" s="100" t="s">
        <v>249</v>
      </c>
      <c r="B4" s="69">
        <v>151600</v>
      </c>
      <c r="C4" s="70">
        <v>0.23533356514827877</v>
      </c>
    </row>
    <row r="5" spans="1:3" ht="18.75" customHeight="1">
      <c r="A5" s="100" t="s">
        <v>250</v>
      </c>
      <c r="B5" s="69">
        <v>76246</v>
      </c>
      <c r="C5" s="70">
        <v>0.11835912274601361</v>
      </c>
    </row>
    <row r="6" spans="1:3" ht="18.75" customHeight="1">
      <c r="A6" s="100" t="s">
        <v>251</v>
      </c>
      <c r="B6" s="69">
        <v>66022</v>
      </c>
      <c r="C6" s="70">
        <v>0.10248807808852019</v>
      </c>
    </row>
    <row r="7" spans="1:3" ht="18.75" customHeight="1">
      <c r="A7" s="100" t="s">
        <v>252</v>
      </c>
      <c r="B7" s="69">
        <v>65831</v>
      </c>
      <c r="C7" s="70">
        <v>0.10219158263374895</v>
      </c>
    </row>
    <row r="8" spans="1:3" ht="18.75" customHeight="1">
      <c r="A8" s="100" t="s">
        <v>253</v>
      </c>
      <c r="B8" s="69">
        <v>40900</v>
      </c>
      <c r="C8" s="70">
        <v>6.349038795886941E-2</v>
      </c>
    </row>
    <row r="9" spans="1:3" ht="18.75" customHeight="1">
      <c r="A9" s="100" t="s">
        <v>254</v>
      </c>
      <c r="B9" s="69">
        <v>36385</v>
      </c>
      <c r="C9" s="70">
        <v>5.6481607967810842E-2</v>
      </c>
    </row>
    <row r="10" spans="1:3" ht="18.75" customHeight="1">
      <c r="A10" s="100" t="s">
        <v>255</v>
      </c>
      <c r="B10" s="69">
        <v>17638</v>
      </c>
      <c r="C10" s="70">
        <v>2.7380035765734438E-2</v>
      </c>
    </row>
    <row r="11" spans="1:3" ht="18.75" customHeight="1">
      <c r="A11" s="100" t="s">
        <v>256</v>
      </c>
      <c r="B11" s="69">
        <v>3622</v>
      </c>
      <c r="C11" s="70">
        <v>5.6225473150861857E-3</v>
      </c>
    </row>
    <row r="12" spans="1:3" ht="18.75" customHeight="1" thickBot="1">
      <c r="A12" s="101" t="s">
        <v>257</v>
      </c>
      <c r="B12" s="71">
        <v>494</v>
      </c>
      <c r="C12" s="72">
        <v>7.6685211862301923E-4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48.7109375" customWidth="1"/>
    <col min="2" max="2" width="17.42578125" customWidth="1"/>
  </cols>
  <sheetData>
    <row r="1" spans="1:2" ht="81" customHeight="1" thickBot="1">
      <c r="A1" s="619" t="s">
        <v>479</v>
      </c>
      <c r="B1" s="620"/>
    </row>
    <row r="2" spans="1:2" ht="30" customHeight="1">
      <c r="A2" s="191" t="s">
        <v>371</v>
      </c>
      <c r="B2" s="202">
        <v>37195</v>
      </c>
    </row>
    <row r="3" spans="1:2" ht="28.5" customHeight="1">
      <c r="A3" s="218" t="s">
        <v>480</v>
      </c>
      <c r="B3" s="60">
        <v>29098</v>
      </c>
    </row>
    <row r="4" spans="1:2" ht="31.5">
      <c r="A4" s="218" t="s">
        <v>258</v>
      </c>
      <c r="B4" s="219">
        <v>5783</v>
      </c>
    </row>
    <row r="5" spans="1:2" ht="38.25" customHeight="1">
      <c r="A5" s="218" t="s">
        <v>372</v>
      </c>
      <c r="B5" s="219">
        <v>1610</v>
      </c>
    </row>
    <row r="6" spans="1:2" ht="46.5" customHeight="1">
      <c r="A6" s="218" t="s">
        <v>376</v>
      </c>
      <c r="B6" s="219">
        <v>203</v>
      </c>
    </row>
    <row r="7" spans="1:2" ht="57" customHeight="1" thickBot="1">
      <c r="A7" s="220" t="s">
        <v>481</v>
      </c>
      <c r="B7" s="221">
        <v>65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view="pageBreakPreview" zoomScaleNormal="100" zoomScaleSheetLayoutView="100" workbookViewId="0">
      <selection sqref="A1:B1"/>
    </sheetView>
  </sheetViews>
  <sheetFormatPr defaultRowHeight="15"/>
  <sheetData>
    <row r="1" spans="1:8" ht="27" customHeight="1" thickBot="1">
      <c r="A1" s="621" t="s">
        <v>496</v>
      </c>
      <c r="B1" s="621"/>
      <c r="C1" s="621"/>
      <c r="D1" s="621"/>
      <c r="E1" s="621"/>
      <c r="F1" s="621"/>
      <c r="G1" s="621"/>
      <c r="H1" s="621"/>
    </row>
    <row r="2" spans="1:8" ht="17.25" customHeight="1" thickTop="1" thickBot="1">
      <c r="A2" s="622" t="s">
        <v>132</v>
      </c>
      <c r="B2" s="623"/>
      <c r="C2" s="623"/>
      <c r="D2" s="623"/>
      <c r="E2" s="623"/>
      <c r="F2" s="623"/>
      <c r="G2" s="624"/>
      <c r="H2" s="241"/>
    </row>
    <row r="3" spans="1:8" ht="16.5" customHeight="1" thickTop="1" thickBot="1">
      <c r="A3" s="625" t="s">
        <v>194</v>
      </c>
      <c r="B3" s="626"/>
      <c r="C3" s="627"/>
      <c r="D3" s="631">
        <v>701</v>
      </c>
      <c r="E3" s="633" t="s">
        <v>63</v>
      </c>
      <c r="F3" s="634"/>
      <c r="G3" s="242">
        <v>451</v>
      </c>
      <c r="H3" s="241"/>
    </row>
    <row r="4" spans="1:8" ht="15.75" customHeight="1" thickBot="1">
      <c r="A4" s="628"/>
      <c r="B4" s="629"/>
      <c r="C4" s="630"/>
      <c r="D4" s="632"/>
      <c r="E4" s="635" t="s">
        <v>64</v>
      </c>
      <c r="F4" s="636"/>
      <c r="G4" s="243">
        <v>250</v>
      </c>
      <c r="H4" s="241"/>
    </row>
    <row r="5" spans="1:8" ht="16.5" thickTop="1" thickBot="1">
      <c r="A5" s="241"/>
      <c r="B5" s="241"/>
      <c r="C5" s="241"/>
      <c r="D5" s="241"/>
      <c r="E5" s="241"/>
      <c r="F5" s="241"/>
      <c r="G5" s="241"/>
      <c r="H5" s="241"/>
    </row>
    <row r="6" spans="1:8" ht="17.25" customHeight="1" thickTop="1" thickBot="1">
      <c r="A6" s="657" t="s">
        <v>195</v>
      </c>
      <c r="B6" s="658"/>
      <c r="C6" s="658"/>
      <c r="D6" s="658"/>
      <c r="E6" s="658"/>
      <c r="F6" s="658"/>
      <c r="G6" s="658"/>
      <c r="H6" s="659"/>
    </row>
    <row r="7" spans="1:8" ht="16.5" customHeight="1" thickTop="1" thickBot="1">
      <c r="A7" s="660" t="s">
        <v>196</v>
      </c>
      <c r="B7" s="661"/>
      <c r="C7" s="661"/>
      <c r="D7" s="662"/>
      <c r="E7" s="631">
        <v>712</v>
      </c>
      <c r="F7" s="667" t="s">
        <v>63</v>
      </c>
      <c r="G7" s="668"/>
      <c r="H7" s="244">
        <v>523</v>
      </c>
    </row>
    <row r="8" spans="1:8" ht="15.75" customHeight="1" thickBot="1">
      <c r="A8" s="663"/>
      <c r="B8" s="664"/>
      <c r="C8" s="664"/>
      <c r="D8" s="665"/>
      <c r="E8" s="666"/>
      <c r="F8" s="649" t="s">
        <v>64</v>
      </c>
      <c r="G8" s="650"/>
      <c r="H8" s="244">
        <v>189</v>
      </c>
    </row>
    <row r="9" spans="1:8" ht="32.25" customHeight="1" thickBot="1">
      <c r="A9" s="637" t="s">
        <v>197</v>
      </c>
      <c r="B9" s="638"/>
      <c r="C9" s="638"/>
      <c r="D9" s="639"/>
      <c r="E9" s="646">
        <v>440</v>
      </c>
      <c r="F9" s="649" t="s">
        <v>198</v>
      </c>
      <c r="G9" s="650"/>
      <c r="H9" s="245">
        <v>204</v>
      </c>
    </row>
    <row r="10" spans="1:8" ht="15.75" customHeight="1">
      <c r="A10" s="640"/>
      <c r="B10" s="641"/>
      <c r="C10" s="641"/>
      <c r="D10" s="642"/>
      <c r="E10" s="647"/>
      <c r="F10" s="651" t="s">
        <v>199</v>
      </c>
      <c r="G10" s="652"/>
      <c r="H10" s="655">
        <v>236</v>
      </c>
    </row>
    <row r="11" spans="1:8" ht="15.75" customHeight="1" thickBot="1">
      <c r="A11" s="643"/>
      <c r="B11" s="644"/>
      <c r="C11" s="644"/>
      <c r="D11" s="645"/>
      <c r="E11" s="648"/>
      <c r="F11" s="653"/>
      <c r="G11" s="654"/>
      <c r="H11" s="656"/>
    </row>
    <row r="12" spans="1:8" ht="31.5" customHeight="1" thickTop="1" thickBot="1">
      <c r="A12" s="669" t="s">
        <v>289</v>
      </c>
      <c r="B12" s="670"/>
      <c r="C12" s="670"/>
      <c r="D12" s="671"/>
      <c r="E12" s="672">
        <v>6</v>
      </c>
      <c r="F12" s="673"/>
      <c r="G12" s="673"/>
      <c r="H12" s="674"/>
    </row>
    <row r="13" spans="1:8" ht="16.5" thickTop="1" thickBot="1">
      <c r="A13" s="241"/>
      <c r="B13" s="241"/>
      <c r="C13" s="241"/>
      <c r="D13" s="241"/>
      <c r="E13" s="241"/>
      <c r="F13" s="241"/>
      <c r="G13" s="241"/>
      <c r="H13" s="241"/>
    </row>
    <row r="14" spans="1:8" ht="17.25" customHeight="1" thickTop="1" thickBot="1">
      <c r="A14" s="675" t="s">
        <v>290</v>
      </c>
      <c r="B14" s="676"/>
      <c r="C14" s="676"/>
      <c r="D14" s="676"/>
      <c r="E14" s="676"/>
      <c r="F14" s="676"/>
      <c r="G14" s="676"/>
      <c r="H14" s="677"/>
    </row>
    <row r="15" spans="1:8" ht="30.75" customHeight="1" thickTop="1" thickBot="1">
      <c r="A15" s="678" t="s">
        <v>200</v>
      </c>
      <c r="B15" s="679"/>
      <c r="C15" s="680" t="s">
        <v>201</v>
      </c>
      <c r="D15" s="679"/>
      <c r="E15" s="246">
        <v>635</v>
      </c>
      <c r="F15" s="681" t="s">
        <v>202</v>
      </c>
      <c r="G15" s="679"/>
      <c r="H15" s="244">
        <v>635</v>
      </c>
    </row>
    <row r="16" spans="1:8" ht="30" customHeight="1" thickBot="1">
      <c r="A16" s="686" t="s">
        <v>203</v>
      </c>
      <c r="B16" s="687"/>
      <c r="C16" s="688" t="s">
        <v>201</v>
      </c>
      <c r="D16" s="687"/>
      <c r="E16" s="246">
        <v>129</v>
      </c>
      <c r="F16" s="689" t="s">
        <v>202</v>
      </c>
      <c r="G16" s="687"/>
      <c r="H16" s="244">
        <v>129</v>
      </c>
    </row>
    <row r="17" spans="1:8" ht="15.75" thickBot="1">
      <c r="A17" s="241"/>
      <c r="B17" s="241"/>
      <c r="C17" s="241"/>
      <c r="D17" s="241"/>
      <c r="E17" s="241"/>
      <c r="F17" s="241"/>
      <c r="G17" s="241"/>
      <c r="H17" s="241"/>
    </row>
    <row r="18" spans="1:8" ht="17.25" customHeight="1" thickBot="1">
      <c r="A18" s="690" t="s">
        <v>291</v>
      </c>
      <c r="B18" s="691"/>
      <c r="C18" s="691"/>
      <c r="D18" s="691"/>
      <c r="E18" s="691"/>
      <c r="F18" s="691"/>
      <c r="G18" s="691"/>
      <c r="H18" s="692"/>
    </row>
    <row r="19" spans="1:8" ht="33" customHeight="1">
      <c r="A19" s="693" t="s">
        <v>497</v>
      </c>
      <c r="B19" s="694"/>
      <c r="C19" s="695" t="s">
        <v>201</v>
      </c>
      <c r="D19" s="696"/>
      <c r="E19" s="553">
        <v>63</v>
      </c>
      <c r="F19" s="695" t="s">
        <v>202</v>
      </c>
      <c r="G19" s="696"/>
      <c r="H19" s="556">
        <v>58</v>
      </c>
    </row>
    <row r="20" spans="1:8" ht="33" customHeight="1">
      <c r="A20" s="682" t="s">
        <v>498</v>
      </c>
      <c r="B20" s="683"/>
      <c r="C20" s="697" t="s">
        <v>201</v>
      </c>
      <c r="D20" s="698"/>
      <c r="E20" s="554">
        <v>22</v>
      </c>
      <c r="F20" s="697" t="s">
        <v>202</v>
      </c>
      <c r="G20" s="698"/>
      <c r="H20" s="557">
        <v>18</v>
      </c>
    </row>
    <row r="21" spans="1:8" ht="33" customHeight="1">
      <c r="A21" s="682" t="s">
        <v>499</v>
      </c>
      <c r="B21" s="683"/>
      <c r="C21" s="697" t="s">
        <v>201</v>
      </c>
      <c r="D21" s="698"/>
      <c r="E21" s="554">
        <v>4</v>
      </c>
      <c r="F21" s="697" t="s">
        <v>202</v>
      </c>
      <c r="G21" s="698"/>
      <c r="H21" s="557">
        <v>1</v>
      </c>
    </row>
    <row r="22" spans="1:8" ht="33" customHeight="1">
      <c r="A22" s="682" t="s">
        <v>500</v>
      </c>
      <c r="B22" s="683"/>
      <c r="C22" s="697" t="s">
        <v>201</v>
      </c>
      <c r="D22" s="698"/>
      <c r="E22" s="554">
        <v>264</v>
      </c>
      <c r="F22" s="697" t="s">
        <v>202</v>
      </c>
      <c r="G22" s="698"/>
      <c r="H22" s="557">
        <v>213</v>
      </c>
    </row>
    <row r="23" spans="1:8" ht="33" customHeight="1">
      <c r="A23" s="682" t="s">
        <v>501</v>
      </c>
      <c r="B23" s="683"/>
      <c r="C23" s="697" t="s">
        <v>201</v>
      </c>
      <c r="D23" s="698"/>
      <c r="E23" s="554">
        <v>14</v>
      </c>
      <c r="F23" s="697" t="s">
        <v>202</v>
      </c>
      <c r="G23" s="698"/>
      <c r="H23" s="557">
        <v>2</v>
      </c>
    </row>
    <row r="24" spans="1:8" ht="33" customHeight="1">
      <c r="A24" s="682" t="s">
        <v>502</v>
      </c>
      <c r="B24" s="683"/>
      <c r="C24" s="697" t="s">
        <v>201</v>
      </c>
      <c r="D24" s="698"/>
      <c r="E24" s="554">
        <v>8</v>
      </c>
      <c r="F24" s="697" t="s">
        <v>202</v>
      </c>
      <c r="G24" s="698"/>
      <c r="H24" s="557">
        <v>3</v>
      </c>
    </row>
    <row r="25" spans="1:8" ht="27.75" customHeight="1" thickBot="1">
      <c r="A25" s="684" t="s">
        <v>503</v>
      </c>
      <c r="B25" s="685"/>
      <c r="C25" s="699" t="s">
        <v>201</v>
      </c>
      <c r="D25" s="700"/>
      <c r="E25" s="555">
        <v>5</v>
      </c>
      <c r="F25" s="699" t="s">
        <v>202</v>
      </c>
      <c r="G25" s="700"/>
      <c r="H25" s="558">
        <v>3</v>
      </c>
    </row>
    <row r="26" spans="1:8" ht="15.75" customHeight="1"/>
  </sheetData>
  <mergeCells count="47">
    <mergeCell ref="C24:D24"/>
    <mergeCell ref="F24:G24"/>
    <mergeCell ref="C19:D19"/>
    <mergeCell ref="C21:D21"/>
    <mergeCell ref="C23:D23"/>
    <mergeCell ref="C20:D20"/>
    <mergeCell ref="F20:G20"/>
    <mergeCell ref="C22:D22"/>
    <mergeCell ref="F22:G22"/>
    <mergeCell ref="A24:B24"/>
    <mergeCell ref="A25:B25"/>
    <mergeCell ref="A16:B16"/>
    <mergeCell ref="C16:D16"/>
    <mergeCell ref="F16:G16"/>
    <mergeCell ref="A18:H18"/>
    <mergeCell ref="A19:B19"/>
    <mergeCell ref="A20:B20"/>
    <mergeCell ref="A21:B21"/>
    <mergeCell ref="A22:B22"/>
    <mergeCell ref="A23:B23"/>
    <mergeCell ref="F19:G19"/>
    <mergeCell ref="F21:G21"/>
    <mergeCell ref="F23:G23"/>
    <mergeCell ref="C25:D25"/>
    <mergeCell ref="F25:G25"/>
    <mergeCell ref="A12:D12"/>
    <mergeCell ref="E12:H12"/>
    <mergeCell ref="A14:H14"/>
    <mergeCell ref="A15:B15"/>
    <mergeCell ref="C15:D15"/>
    <mergeCell ref="F15:G15"/>
    <mergeCell ref="A6:H6"/>
    <mergeCell ref="A7:D8"/>
    <mergeCell ref="E7:E8"/>
    <mergeCell ref="F7:G7"/>
    <mergeCell ref="F8:G8"/>
    <mergeCell ref="A9:D11"/>
    <mergeCell ref="E9:E11"/>
    <mergeCell ref="F9:G9"/>
    <mergeCell ref="F10:G11"/>
    <mergeCell ref="H10:H11"/>
    <mergeCell ref="A1:H1"/>
    <mergeCell ref="A2:G2"/>
    <mergeCell ref="A3:C4"/>
    <mergeCell ref="D3:D4"/>
    <mergeCell ref="E3:F3"/>
    <mergeCell ref="E4:F4"/>
  </mergeCells>
  <pageMargins left="0.7" right="0.7" top="0.78740157499999996" bottom="0.78740157499999996" header="0.3" footer="0.3"/>
  <pageSetup paperSize="9" orientation="portrait" horizontalDpi="4294967294" r:id="rId1"/>
  <headerFooter>
    <oddHeader>&amp;RPříloha č. 5.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8821-E487-40A4-9E38-DE27EFD39306}">
  <dimension ref="A1:AC70"/>
  <sheetViews>
    <sheetView view="pageBreakPreview" zoomScale="20" zoomScaleNormal="20" zoomScaleSheetLayoutView="20" workbookViewId="0">
      <selection sqref="A1:B1"/>
    </sheetView>
  </sheetViews>
  <sheetFormatPr defaultRowHeight="15"/>
  <cols>
    <col min="1" max="1" width="77.28515625" style="271" customWidth="1"/>
    <col min="2" max="25" width="33.28515625" style="271" customWidth="1"/>
    <col min="26" max="29" width="27.7109375" style="271" customWidth="1"/>
    <col min="30" max="16384" width="9.140625" style="271"/>
  </cols>
  <sheetData>
    <row r="1" spans="1:29" ht="87" customHeight="1">
      <c r="A1" s="745" t="s">
        <v>421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</row>
    <row r="2" spans="1:29" ht="87" customHeight="1" thickBot="1">
      <c r="A2" s="745"/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</row>
    <row r="3" spans="1:29" ht="279.75" customHeight="1" thickBot="1">
      <c r="A3" s="723" t="s">
        <v>133</v>
      </c>
      <c r="B3" s="704" t="s">
        <v>99</v>
      </c>
      <c r="C3" s="711"/>
      <c r="D3" s="711"/>
      <c r="E3" s="711"/>
      <c r="F3" s="704" t="s">
        <v>100</v>
      </c>
      <c r="G3" s="711"/>
      <c r="H3" s="711"/>
      <c r="I3" s="705"/>
      <c r="J3" s="704" t="s">
        <v>101</v>
      </c>
      <c r="K3" s="711"/>
      <c r="L3" s="711"/>
      <c r="M3" s="705"/>
      <c r="N3" s="704" t="s">
        <v>102</v>
      </c>
      <c r="O3" s="711"/>
      <c r="P3" s="704" t="s">
        <v>358</v>
      </c>
      <c r="Q3" s="711"/>
      <c r="R3" s="711"/>
      <c r="S3" s="705"/>
      <c r="T3" s="704" t="s">
        <v>359</v>
      </c>
      <c r="U3" s="705"/>
      <c r="V3" s="711" t="s">
        <v>360</v>
      </c>
      <c r="W3" s="711"/>
      <c r="X3" s="704" t="s">
        <v>157</v>
      </c>
      <c r="Y3" s="705"/>
    </row>
    <row r="4" spans="1:29" ht="112.5" customHeight="1" thickTop="1">
      <c r="A4" s="724"/>
      <c r="B4" s="706" t="s">
        <v>51</v>
      </c>
      <c r="C4" s="707"/>
      <c r="D4" s="708" t="s">
        <v>52</v>
      </c>
      <c r="E4" s="708"/>
      <c r="F4" s="706" t="s">
        <v>51</v>
      </c>
      <c r="G4" s="707"/>
      <c r="H4" s="708" t="s">
        <v>52</v>
      </c>
      <c r="I4" s="709"/>
      <c r="J4" s="706" t="s">
        <v>51</v>
      </c>
      <c r="K4" s="707"/>
      <c r="L4" s="708" t="s">
        <v>52</v>
      </c>
      <c r="M4" s="709"/>
      <c r="N4" s="710" t="s">
        <v>52</v>
      </c>
      <c r="O4" s="708"/>
      <c r="P4" s="706" t="s">
        <v>51</v>
      </c>
      <c r="Q4" s="707"/>
      <c r="R4" s="708" t="s">
        <v>52</v>
      </c>
      <c r="S4" s="708"/>
      <c r="T4" s="710" t="s">
        <v>52</v>
      </c>
      <c r="U4" s="709"/>
      <c r="V4" s="706" t="s">
        <v>422</v>
      </c>
      <c r="W4" s="712"/>
      <c r="X4" s="708" t="s">
        <v>61</v>
      </c>
      <c r="Y4" s="709"/>
    </row>
    <row r="5" spans="1:29" ht="82.5" customHeight="1">
      <c r="A5" s="724"/>
      <c r="B5" s="713" t="s">
        <v>152</v>
      </c>
      <c r="C5" s="716" t="s">
        <v>153</v>
      </c>
      <c r="D5" s="719" t="s">
        <v>152</v>
      </c>
      <c r="E5" s="701" t="s">
        <v>153</v>
      </c>
      <c r="F5" s="713" t="s">
        <v>152</v>
      </c>
      <c r="G5" s="716" t="s">
        <v>153</v>
      </c>
      <c r="H5" s="719" t="s">
        <v>152</v>
      </c>
      <c r="I5" s="701" t="s">
        <v>153</v>
      </c>
      <c r="J5" s="713" t="s">
        <v>152</v>
      </c>
      <c r="K5" s="716" t="s">
        <v>153</v>
      </c>
      <c r="L5" s="719" t="s">
        <v>152</v>
      </c>
      <c r="M5" s="701" t="s">
        <v>153</v>
      </c>
      <c r="N5" s="713" t="s">
        <v>152</v>
      </c>
      <c r="O5" s="701" t="s">
        <v>153</v>
      </c>
      <c r="P5" s="713" t="s">
        <v>152</v>
      </c>
      <c r="Q5" s="716" t="s">
        <v>153</v>
      </c>
      <c r="R5" s="719" t="s">
        <v>152</v>
      </c>
      <c r="S5" s="701" t="s">
        <v>153</v>
      </c>
      <c r="T5" s="713" t="s">
        <v>152</v>
      </c>
      <c r="U5" s="701" t="s">
        <v>153</v>
      </c>
      <c r="V5" s="713" t="s">
        <v>152</v>
      </c>
      <c r="W5" s="701" t="s">
        <v>153</v>
      </c>
      <c r="X5" s="713" t="s">
        <v>152</v>
      </c>
      <c r="Y5" s="701" t="s">
        <v>153</v>
      </c>
    </row>
    <row r="6" spans="1:29" ht="82.5" customHeight="1">
      <c r="A6" s="724"/>
      <c r="B6" s="714"/>
      <c r="C6" s="717"/>
      <c r="D6" s="720"/>
      <c r="E6" s="702"/>
      <c r="F6" s="714"/>
      <c r="G6" s="717"/>
      <c r="H6" s="720"/>
      <c r="I6" s="702"/>
      <c r="J6" s="714"/>
      <c r="K6" s="717"/>
      <c r="L6" s="720"/>
      <c r="M6" s="702"/>
      <c r="N6" s="714"/>
      <c r="O6" s="702"/>
      <c r="P6" s="714"/>
      <c r="Q6" s="717"/>
      <c r="R6" s="720"/>
      <c r="S6" s="702"/>
      <c r="T6" s="714"/>
      <c r="U6" s="702"/>
      <c r="V6" s="714"/>
      <c r="W6" s="702"/>
      <c r="X6" s="714"/>
      <c r="Y6" s="702"/>
    </row>
    <row r="7" spans="1:29" ht="82.5" customHeight="1" thickBot="1">
      <c r="A7" s="725"/>
      <c r="B7" s="715"/>
      <c r="C7" s="718"/>
      <c r="D7" s="721"/>
      <c r="E7" s="703"/>
      <c r="F7" s="715"/>
      <c r="G7" s="718"/>
      <c r="H7" s="721"/>
      <c r="I7" s="703"/>
      <c r="J7" s="715"/>
      <c r="K7" s="718"/>
      <c r="L7" s="721"/>
      <c r="M7" s="703"/>
      <c r="N7" s="715"/>
      <c r="O7" s="703"/>
      <c r="P7" s="715"/>
      <c r="Q7" s="718"/>
      <c r="R7" s="721"/>
      <c r="S7" s="703"/>
      <c r="T7" s="715"/>
      <c r="U7" s="703"/>
      <c r="V7" s="715"/>
      <c r="W7" s="703"/>
      <c r="X7" s="715"/>
      <c r="Y7" s="703"/>
    </row>
    <row r="8" spans="1:29" ht="93.75" customHeight="1">
      <c r="A8" s="273" t="s">
        <v>1</v>
      </c>
      <c r="B8" s="295">
        <v>12</v>
      </c>
      <c r="C8" s="295">
        <v>13</v>
      </c>
      <c r="D8" s="295">
        <v>11</v>
      </c>
      <c r="E8" s="293">
        <v>17</v>
      </c>
      <c r="F8" s="295">
        <v>0</v>
      </c>
      <c r="G8" s="295">
        <v>0</v>
      </c>
      <c r="H8" s="295">
        <v>0</v>
      </c>
      <c r="I8" s="293">
        <v>0</v>
      </c>
      <c r="J8" s="295">
        <v>0</v>
      </c>
      <c r="K8" s="295">
        <v>0</v>
      </c>
      <c r="L8" s="295">
        <v>0</v>
      </c>
      <c r="M8" s="293">
        <v>0</v>
      </c>
      <c r="N8" s="274">
        <v>3</v>
      </c>
      <c r="O8" s="275">
        <v>2</v>
      </c>
      <c r="P8" s="295">
        <v>22</v>
      </c>
      <c r="Q8" s="295">
        <v>2</v>
      </c>
      <c r="R8" s="295">
        <v>0</v>
      </c>
      <c r="S8" s="293">
        <v>0</v>
      </c>
      <c r="T8" s="274">
        <v>1</v>
      </c>
      <c r="U8" s="275">
        <v>1</v>
      </c>
      <c r="V8" s="274">
        <v>0</v>
      </c>
      <c r="W8" s="276">
        <v>0</v>
      </c>
      <c r="X8" s="274">
        <v>0</v>
      </c>
      <c r="Y8" s="275">
        <v>0</v>
      </c>
    </row>
    <row r="9" spans="1:29" ht="93.75" customHeight="1">
      <c r="A9" s="277" t="s">
        <v>2</v>
      </c>
      <c r="B9" s="300">
        <v>144</v>
      </c>
      <c r="C9" s="300">
        <v>302</v>
      </c>
      <c r="D9" s="300">
        <v>117</v>
      </c>
      <c r="E9" s="298">
        <v>288</v>
      </c>
      <c r="F9" s="300">
        <v>1</v>
      </c>
      <c r="G9" s="300">
        <v>0</v>
      </c>
      <c r="H9" s="300">
        <v>0</v>
      </c>
      <c r="I9" s="298">
        <v>0</v>
      </c>
      <c r="J9" s="300">
        <v>15</v>
      </c>
      <c r="K9" s="300">
        <v>23</v>
      </c>
      <c r="L9" s="300">
        <v>14</v>
      </c>
      <c r="M9" s="298">
        <v>21</v>
      </c>
      <c r="N9" s="278">
        <v>32</v>
      </c>
      <c r="O9" s="279">
        <v>25</v>
      </c>
      <c r="P9" s="300">
        <v>38</v>
      </c>
      <c r="Q9" s="300">
        <v>1</v>
      </c>
      <c r="R9" s="300">
        <v>8</v>
      </c>
      <c r="S9" s="298">
        <v>1</v>
      </c>
      <c r="T9" s="278">
        <v>0</v>
      </c>
      <c r="U9" s="279">
        <v>0</v>
      </c>
      <c r="V9" s="278">
        <v>3</v>
      </c>
      <c r="W9" s="280">
        <v>5</v>
      </c>
      <c r="X9" s="278">
        <v>0</v>
      </c>
      <c r="Y9" s="279">
        <v>0</v>
      </c>
    </row>
    <row r="10" spans="1:29" ht="93.75" customHeight="1">
      <c r="A10" s="277" t="s">
        <v>3</v>
      </c>
      <c r="B10" s="300">
        <v>129</v>
      </c>
      <c r="C10" s="300">
        <v>165</v>
      </c>
      <c r="D10" s="300">
        <v>76</v>
      </c>
      <c r="E10" s="298">
        <v>162</v>
      </c>
      <c r="F10" s="300">
        <v>0</v>
      </c>
      <c r="G10" s="300">
        <v>0</v>
      </c>
      <c r="H10" s="300">
        <v>0</v>
      </c>
      <c r="I10" s="298">
        <v>0</v>
      </c>
      <c r="J10" s="300">
        <v>4</v>
      </c>
      <c r="K10" s="300">
        <v>8</v>
      </c>
      <c r="L10" s="300">
        <v>4</v>
      </c>
      <c r="M10" s="298">
        <v>8</v>
      </c>
      <c r="N10" s="278">
        <v>29</v>
      </c>
      <c r="O10" s="279">
        <v>14</v>
      </c>
      <c r="P10" s="300">
        <v>5</v>
      </c>
      <c r="Q10" s="300">
        <v>2</v>
      </c>
      <c r="R10" s="300">
        <v>4</v>
      </c>
      <c r="S10" s="298">
        <v>4</v>
      </c>
      <c r="T10" s="278">
        <v>0</v>
      </c>
      <c r="U10" s="279">
        <v>0</v>
      </c>
      <c r="V10" s="278">
        <v>19</v>
      </c>
      <c r="W10" s="280">
        <v>23</v>
      </c>
      <c r="X10" s="278">
        <v>0</v>
      </c>
      <c r="Y10" s="279">
        <v>0</v>
      </c>
    </row>
    <row r="11" spans="1:29" ht="93.75" customHeight="1">
      <c r="A11" s="277" t="s">
        <v>4</v>
      </c>
      <c r="B11" s="300">
        <v>36</v>
      </c>
      <c r="C11" s="300">
        <v>112</v>
      </c>
      <c r="D11" s="300">
        <v>36</v>
      </c>
      <c r="E11" s="298">
        <v>112</v>
      </c>
      <c r="F11" s="300">
        <v>0</v>
      </c>
      <c r="G11" s="300">
        <v>0</v>
      </c>
      <c r="H11" s="300">
        <v>0</v>
      </c>
      <c r="I11" s="298">
        <v>0</v>
      </c>
      <c r="J11" s="300">
        <v>19</v>
      </c>
      <c r="K11" s="300">
        <v>32</v>
      </c>
      <c r="L11" s="300">
        <v>19</v>
      </c>
      <c r="M11" s="298">
        <v>33</v>
      </c>
      <c r="N11" s="278">
        <v>22</v>
      </c>
      <c r="O11" s="279">
        <v>19</v>
      </c>
      <c r="P11" s="300">
        <v>34</v>
      </c>
      <c r="Q11" s="300">
        <v>2</v>
      </c>
      <c r="R11" s="300">
        <v>25</v>
      </c>
      <c r="S11" s="298">
        <v>19</v>
      </c>
      <c r="T11" s="278">
        <v>0</v>
      </c>
      <c r="U11" s="279">
        <v>0</v>
      </c>
      <c r="V11" s="278">
        <v>6</v>
      </c>
      <c r="W11" s="280">
        <v>6</v>
      </c>
      <c r="X11" s="278">
        <v>0</v>
      </c>
      <c r="Y11" s="279">
        <v>22</v>
      </c>
    </row>
    <row r="12" spans="1:29" ht="93.75" customHeight="1">
      <c r="A12" s="277" t="s">
        <v>5</v>
      </c>
      <c r="B12" s="300">
        <v>87</v>
      </c>
      <c r="C12" s="300">
        <v>192</v>
      </c>
      <c r="D12" s="300">
        <v>85</v>
      </c>
      <c r="E12" s="298">
        <v>211</v>
      </c>
      <c r="F12" s="300">
        <v>0</v>
      </c>
      <c r="G12" s="300">
        <v>0</v>
      </c>
      <c r="H12" s="300">
        <v>0</v>
      </c>
      <c r="I12" s="298">
        <v>0</v>
      </c>
      <c r="J12" s="300">
        <v>15</v>
      </c>
      <c r="K12" s="300">
        <v>20</v>
      </c>
      <c r="L12" s="300">
        <v>15</v>
      </c>
      <c r="M12" s="298">
        <v>20</v>
      </c>
      <c r="N12" s="278">
        <v>4</v>
      </c>
      <c r="O12" s="279">
        <v>4</v>
      </c>
      <c r="P12" s="300">
        <v>20</v>
      </c>
      <c r="Q12" s="300">
        <v>20</v>
      </c>
      <c r="R12" s="300">
        <v>16</v>
      </c>
      <c r="S12" s="298">
        <v>21</v>
      </c>
      <c r="T12" s="278">
        <v>1</v>
      </c>
      <c r="U12" s="279">
        <v>0</v>
      </c>
      <c r="V12" s="278">
        <v>3</v>
      </c>
      <c r="W12" s="280">
        <v>3</v>
      </c>
      <c r="X12" s="278">
        <v>0</v>
      </c>
      <c r="Y12" s="279">
        <v>225</v>
      </c>
    </row>
    <row r="13" spans="1:29" ht="93.75" customHeight="1">
      <c r="A13" s="277" t="s">
        <v>6</v>
      </c>
      <c r="B13" s="300">
        <v>589</v>
      </c>
      <c r="C13" s="300">
        <v>661</v>
      </c>
      <c r="D13" s="300">
        <v>398</v>
      </c>
      <c r="E13" s="298">
        <v>729</v>
      </c>
      <c r="F13" s="300">
        <v>30</v>
      </c>
      <c r="G13" s="300">
        <v>0</v>
      </c>
      <c r="H13" s="300">
        <v>0</v>
      </c>
      <c r="I13" s="298">
        <v>0</v>
      </c>
      <c r="J13" s="300">
        <v>14</v>
      </c>
      <c r="K13" s="300">
        <v>25</v>
      </c>
      <c r="L13" s="300">
        <v>11</v>
      </c>
      <c r="M13" s="298">
        <v>21</v>
      </c>
      <c r="N13" s="278">
        <v>33</v>
      </c>
      <c r="O13" s="279">
        <v>25</v>
      </c>
      <c r="P13" s="300">
        <v>94</v>
      </c>
      <c r="Q13" s="300">
        <v>12</v>
      </c>
      <c r="R13" s="300">
        <v>83</v>
      </c>
      <c r="S13" s="298">
        <v>40</v>
      </c>
      <c r="T13" s="278">
        <v>4</v>
      </c>
      <c r="U13" s="279">
        <v>0</v>
      </c>
      <c r="V13" s="278">
        <v>53</v>
      </c>
      <c r="W13" s="280">
        <v>14</v>
      </c>
      <c r="X13" s="278">
        <v>0</v>
      </c>
      <c r="Y13" s="279">
        <v>0</v>
      </c>
    </row>
    <row r="14" spans="1:29" ht="93.75" customHeight="1">
      <c r="A14" s="277" t="s">
        <v>7</v>
      </c>
      <c r="B14" s="300">
        <v>236</v>
      </c>
      <c r="C14" s="300">
        <v>294</v>
      </c>
      <c r="D14" s="300">
        <v>233</v>
      </c>
      <c r="E14" s="298">
        <v>339</v>
      </c>
      <c r="F14" s="300">
        <v>0</v>
      </c>
      <c r="G14" s="300">
        <v>0</v>
      </c>
      <c r="H14" s="300">
        <v>0</v>
      </c>
      <c r="I14" s="298">
        <v>0</v>
      </c>
      <c r="J14" s="300">
        <v>4</v>
      </c>
      <c r="K14" s="300">
        <v>9</v>
      </c>
      <c r="L14" s="300">
        <v>3</v>
      </c>
      <c r="M14" s="298">
        <v>8</v>
      </c>
      <c r="N14" s="278">
        <v>65</v>
      </c>
      <c r="O14" s="279">
        <v>43</v>
      </c>
      <c r="P14" s="300">
        <v>53</v>
      </c>
      <c r="Q14" s="300">
        <v>15</v>
      </c>
      <c r="R14" s="300">
        <v>40</v>
      </c>
      <c r="S14" s="298">
        <v>35</v>
      </c>
      <c r="T14" s="278">
        <v>2</v>
      </c>
      <c r="U14" s="279">
        <v>0</v>
      </c>
      <c r="V14" s="278">
        <v>2</v>
      </c>
      <c r="W14" s="280">
        <v>4</v>
      </c>
      <c r="X14" s="278">
        <v>0</v>
      </c>
      <c r="Y14" s="279">
        <v>325</v>
      </c>
    </row>
    <row r="15" spans="1:29" ht="93.75" customHeight="1">
      <c r="A15" s="277" t="s">
        <v>8</v>
      </c>
      <c r="B15" s="300">
        <v>94</v>
      </c>
      <c r="C15" s="300">
        <v>186</v>
      </c>
      <c r="D15" s="300">
        <v>76</v>
      </c>
      <c r="E15" s="298">
        <v>188</v>
      </c>
      <c r="F15" s="300">
        <v>0</v>
      </c>
      <c r="G15" s="300">
        <v>0</v>
      </c>
      <c r="H15" s="300">
        <v>0</v>
      </c>
      <c r="I15" s="298">
        <v>0</v>
      </c>
      <c r="J15" s="300">
        <v>7</v>
      </c>
      <c r="K15" s="300">
        <v>8</v>
      </c>
      <c r="L15" s="300">
        <v>5</v>
      </c>
      <c r="M15" s="298">
        <v>5</v>
      </c>
      <c r="N15" s="278">
        <v>8</v>
      </c>
      <c r="O15" s="279">
        <v>7</v>
      </c>
      <c r="P15" s="300">
        <v>31</v>
      </c>
      <c r="Q15" s="300">
        <v>17</v>
      </c>
      <c r="R15" s="300">
        <v>10</v>
      </c>
      <c r="S15" s="298">
        <v>10</v>
      </c>
      <c r="T15" s="278">
        <v>1</v>
      </c>
      <c r="U15" s="279">
        <v>1</v>
      </c>
      <c r="V15" s="278">
        <v>13</v>
      </c>
      <c r="W15" s="280">
        <v>12</v>
      </c>
      <c r="X15" s="278">
        <v>0</v>
      </c>
      <c r="Y15" s="279">
        <v>0</v>
      </c>
    </row>
    <row r="16" spans="1:29" ht="93.75" customHeight="1">
      <c r="A16" s="277" t="s">
        <v>9</v>
      </c>
      <c r="B16" s="300">
        <v>186</v>
      </c>
      <c r="C16" s="300">
        <v>381</v>
      </c>
      <c r="D16" s="300">
        <v>139</v>
      </c>
      <c r="E16" s="298">
        <v>378</v>
      </c>
      <c r="F16" s="300">
        <v>0</v>
      </c>
      <c r="G16" s="300">
        <v>0</v>
      </c>
      <c r="H16" s="300">
        <v>0</v>
      </c>
      <c r="I16" s="298">
        <v>0</v>
      </c>
      <c r="J16" s="300">
        <v>1</v>
      </c>
      <c r="K16" s="300">
        <v>1</v>
      </c>
      <c r="L16" s="300">
        <v>1</v>
      </c>
      <c r="M16" s="298">
        <v>1</v>
      </c>
      <c r="N16" s="278">
        <v>11</v>
      </c>
      <c r="O16" s="279">
        <v>2</v>
      </c>
      <c r="P16" s="300">
        <v>15</v>
      </c>
      <c r="Q16" s="300">
        <v>0</v>
      </c>
      <c r="R16" s="300">
        <v>15</v>
      </c>
      <c r="S16" s="298">
        <v>2</v>
      </c>
      <c r="T16" s="278">
        <v>1</v>
      </c>
      <c r="U16" s="279">
        <v>1</v>
      </c>
      <c r="V16" s="278">
        <v>7</v>
      </c>
      <c r="W16" s="280">
        <v>4</v>
      </c>
      <c r="X16" s="278">
        <v>0</v>
      </c>
      <c r="Y16" s="279">
        <v>7</v>
      </c>
    </row>
    <row r="17" spans="1:29" ht="93.75" customHeight="1">
      <c r="A17" s="277" t="s">
        <v>103</v>
      </c>
      <c r="B17" s="300">
        <v>86</v>
      </c>
      <c r="C17" s="300">
        <v>162</v>
      </c>
      <c r="D17" s="300">
        <v>80</v>
      </c>
      <c r="E17" s="298">
        <v>171</v>
      </c>
      <c r="F17" s="300">
        <v>0</v>
      </c>
      <c r="G17" s="300">
        <v>0</v>
      </c>
      <c r="H17" s="300">
        <v>2</v>
      </c>
      <c r="I17" s="298">
        <v>0</v>
      </c>
      <c r="J17" s="300">
        <v>8</v>
      </c>
      <c r="K17" s="300">
        <v>10</v>
      </c>
      <c r="L17" s="300">
        <v>8</v>
      </c>
      <c r="M17" s="298">
        <v>10</v>
      </c>
      <c r="N17" s="278">
        <v>16</v>
      </c>
      <c r="O17" s="279">
        <v>13</v>
      </c>
      <c r="P17" s="300">
        <v>19</v>
      </c>
      <c r="Q17" s="300">
        <v>10</v>
      </c>
      <c r="R17" s="300">
        <v>1</v>
      </c>
      <c r="S17" s="298">
        <v>1</v>
      </c>
      <c r="T17" s="278">
        <v>1</v>
      </c>
      <c r="U17" s="279">
        <v>1</v>
      </c>
      <c r="V17" s="278">
        <v>9</v>
      </c>
      <c r="W17" s="280">
        <v>11</v>
      </c>
      <c r="X17" s="278">
        <v>0</v>
      </c>
      <c r="Y17" s="279">
        <v>0</v>
      </c>
    </row>
    <row r="18" spans="1:29" ht="93.75" customHeight="1">
      <c r="A18" s="277" t="s">
        <v>11</v>
      </c>
      <c r="B18" s="300">
        <v>131</v>
      </c>
      <c r="C18" s="300">
        <v>376</v>
      </c>
      <c r="D18" s="300">
        <v>118</v>
      </c>
      <c r="E18" s="298">
        <v>382</v>
      </c>
      <c r="F18" s="300">
        <v>3</v>
      </c>
      <c r="G18" s="300">
        <v>0</v>
      </c>
      <c r="H18" s="300">
        <v>3</v>
      </c>
      <c r="I18" s="298">
        <v>0</v>
      </c>
      <c r="J18" s="300">
        <v>0</v>
      </c>
      <c r="K18" s="300">
        <v>1</v>
      </c>
      <c r="L18" s="300">
        <v>0</v>
      </c>
      <c r="M18" s="298">
        <v>1</v>
      </c>
      <c r="N18" s="278">
        <v>71</v>
      </c>
      <c r="O18" s="279">
        <v>59</v>
      </c>
      <c r="P18" s="300">
        <v>97</v>
      </c>
      <c r="Q18" s="300">
        <v>21</v>
      </c>
      <c r="R18" s="300">
        <v>83</v>
      </c>
      <c r="S18" s="298">
        <v>43</v>
      </c>
      <c r="T18" s="278">
        <v>0</v>
      </c>
      <c r="U18" s="279">
        <v>0</v>
      </c>
      <c r="V18" s="278">
        <v>40</v>
      </c>
      <c r="W18" s="280">
        <v>4</v>
      </c>
      <c r="X18" s="278">
        <v>0</v>
      </c>
      <c r="Y18" s="279">
        <v>75</v>
      </c>
    </row>
    <row r="19" spans="1:29" ht="93.75" customHeight="1">
      <c r="A19" s="277" t="s">
        <v>12</v>
      </c>
      <c r="B19" s="300">
        <v>54</v>
      </c>
      <c r="C19" s="300">
        <v>297</v>
      </c>
      <c r="D19" s="300">
        <v>50</v>
      </c>
      <c r="E19" s="298">
        <v>307</v>
      </c>
      <c r="F19" s="300">
        <v>7</v>
      </c>
      <c r="G19" s="300">
        <v>3</v>
      </c>
      <c r="H19" s="300">
        <v>4</v>
      </c>
      <c r="I19" s="298">
        <v>3</v>
      </c>
      <c r="J19" s="300">
        <v>9</v>
      </c>
      <c r="K19" s="300">
        <v>14</v>
      </c>
      <c r="L19" s="300">
        <v>6</v>
      </c>
      <c r="M19" s="298">
        <v>10</v>
      </c>
      <c r="N19" s="278">
        <v>33</v>
      </c>
      <c r="O19" s="279">
        <v>25</v>
      </c>
      <c r="P19" s="300">
        <v>86</v>
      </c>
      <c r="Q19" s="300">
        <v>26</v>
      </c>
      <c r="R19" s="300">
        <v>69</v>
      </c>
      <c r="S19" s="298">
        <v>62</v>
      </c>
      <c r="T19" s="278">
        <v>0</v>
      </c>
      <c r="U19" s="279">
        <v>0</v>
      </c>
      <c r="V19" s="278">
        <v>43</v>
      </c>
      <c r="W19" s="280">
        <v>42</v>
      </c>
      <c r="X19" s="278">
        <v>0</v>
      </c>
      <c r="Y19" s="279">
        <v>0</v>
      </c>
    </row>
    <row r="20" spans="1:29" ht="93.75" customHeight="1">
      <c r="A20" s="277" t="s">
        <v>13</v>
      </c>
      <c r="B20" s="300">
        <v>72</v>
      </c>
      <c r="C20" s="300">
        <v>196</v>
      </c>
      <c r="D20" s="300">
        <v>59</v>
      </c>
      <c r="E20" s="298">
        <v>193</v>
      </c>
      <c r="F20" s="300">
        <v>1</v>
      </c>
      <c r="G20" s="300">
        <v>0</v>
      </c>
      <c r="H20" s="300">
        <v>1</v>
      </c>
      <c r="I20" s="298">
        <v>0</v>
      </c>
      <c r="J20" s="300">
        <v>4</v>
      </c>
      <c r="K20" s="300">
        <v>5</v>
      </c>
      <c r="L20" s="300">
        <v>4</v>
      </c>
      <c r="M20" s="298">
        <v>6</v>
      </c>
      <c r="N20" s="278">
        <v>20</v>
      </c>
      <c r="O20" s="279">
        <v>20</v>
      </c>
      <c r="P20" s="300">
        <v>63</v>
      </c>
      <c r="Q20" s="300">
        <v>18</v>
      </c>
      <c r="R20" s="300">
        <v>60</v>
      </c>
      <c r="S20" s="298">
        <v>35</v>
      </c>
      <c r="T20" s="278">
        <v>1</v>
      </c>
      <c r="U20" s="279">
        <v>0</v>
      </c>
      <c r="V20" s="278">
        <v>4</v>
      </c>
      <c r="W20" s="280">
        <v>4</v>
      </c>
      <c r="X20" s="278">
        <v>0</v>
      </c>
      <c r="Y20" s="279">
        <v>147</v>
      </c>
    </row>
    <row r="21" spans="1:29" ht="93.75" customHeight="1" thickBot="1">
      <c r="A21" s="281" t="s">
        <v>14</v>
      </c>
      <c r="B21" s="305">
        <v>524</v>
      </c>
      <c r="C21" s="305">
        <v>609</v>
      </c>
      <c r="D21" s="305">
        <v>399</v>
      </c>
      <c r="E21" s="303">
        <v>685</v>
      </c>
      <c r="F21" s="305">
        <v>0</v>
      </c>
      <c r="G21" s="305">
        <v>0</v>
      </c>
      <c r="H21" s="305">
        <v>0</v>
      </c>
      <c r="I21" s="303">
        <v>0</v>
      </c>
      <c r="J21" s="305">
        <v>2</v>
      </c>
      <c r="K21" s="305">
        <v>33</v>
      </c>
      <c r="L21" s="305">
        <v>2</v>
      </c>
      <c r="M21" s="303">
        <v>33</v>
      </c>
      <c r="N21" s="282">
        <v>17</v>
      </c>
      <c r="O21" s="283">
        <v>16</v>
      </c>
      <c r="P21" s="305">
        <v>87</v>
      </c>
      <c r="Q21" s="305">
        <v>15</v>
      </c>
      <c r="R21" s="305">
        <v>74</v>
      </c>
      <c r="S21" s="303">
        <v>40</v>
      </c>
      <c r="T21" s="282">
        <v>3</v>
      </c>
      <c r="U21" s="283">
        <v>1</v>
      </c>
      <c r="V21" s="282">
        <v>8</v>
      </c>
      <c r="W21" s="284">
        <v>23</v>
      </c>
      <c r="X21" s="282">
        <v>0</v>
      </c>
      <c r="Y21" s="283">
        <v>0</v>
      </c>
    </row>
    <row r="22" spans="1:29" ht="93.75" customHeight="1" thickTop="1" thickBot="1">
      <c r="A22" s="285" t="s">
        <v>15</v>
      </c>
      <c r="B22" s="310">
        <v>2380</v>
      </c>
      <c r="C22" s="310">
        <v>3946</v>
      </c>
      <c r="D22" s="310">
        <v>1877</v>
      </c>
      <c r="E22" s="308">
        <v>4162</v>
      </c>
      <c r="F22" s="310">
        <v>42</v>
      </c>
      <c r="G22" s="310">
        <v>3</v>
      </c>
      <c r="H22" s="310">
        <v>10</v>
      </c>
      <c r="I22" s="308">
        <v>3</v>
      </c>
      <c r="J22" s="310">
        <v>102</v>
      </c>
      <c r="K22" s="310">
        <v>189</v>
      </c>
      <c r="L22" s="310">
        <v>92</v>
      </c>
      <c r="M22" s="308">
        <v>177</v>
      </c>
      <c r="N22" s="286">
        <v>364</v>
      </c>
      <c r="O22" s="287">
        <v>274</v>
      </c>
      <c r="P22" s="310">
        <v>664</v>
      </c>
      <c r="Q22" s="310">
        <v>161</v>
      </c>
      <c r="R22" s="310">
        <v>488</v>
      </c>
      <c r="S22" s="308">
        <v>313</v>
      </c>
      <c r="T22" s="286">
        <v>15</v>
      </c>
      <c r="U22" s="287">
        <v>5</v>
      </c>
      <c r="V22" s="286">
        <v>210</v>
      </c>
      <c r="W22" s="288">
        <v>155</v>
      </c>
      <c r="X22" s="286">
        <v>0</v>
      </c>
      <c r="Y22" s="287">
        <v>801</v>
      </c>
    </row>
    <row r="23" spans="1:29" ht="21" customHeight="1">
      <c r="A23" s="289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</row>
    <row r="24" spans="1:29" ht="17.25" customHeight="1">
      <c r="A24" s="289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</row>
    <row r="25" spans="1:29" ht="222" customHeight="1" thickBot="1">
      <c r="A25" s="289"/>
      <c r="B25" s="272"/>
      <c r="C25" s="272"/>
      <c r="D25" s="272"/>
      <c r="E25" s="272"/>
      <c r="F25" s="730"/>
      <c r="G25" s="730"/>
      <c r="H25" s="730"/>
      <c r="I25" s="730"/>
      <c r="J25" s="730"/>
      <c r="K25" s="730"/>
      <c r="L25" s="730"/>
      <c r="M25" s="730"/>
      <c r="N25" s="730"/>
      <c r="O25" s="730"/>
      <c r="P25" s="730"/>
      <c r="Q25" s="730"/>
      <c r="R25" s="272"/>
      <c r="S25" s="272"/>
      <c r="T25" s="272"/>
      <c r="U25" s="272"/>
      <c r="V25" s="722"/>
      <c r="W25" s="722"/>
      <c r="X25" s="722"/>
      <c r="Y25" s="722"/>
      <c r="Z25" s="730"/>
      <c r="AA25" s="730"/>
      <c r="AB25" s="730"/>
      <c r="AC25" s="730"/>
    </row>
    <row r="26" spans="1:29" ht="201.75" customHeight="1">
      <c r="A26" s="731" t="s">
        <v>133</v>
      </c>
      <c r="B26" s="734" t="s">
        <v>361</v>
      </c>
      <c r="C26" s="735"/>
      <c r="D26" s="734" t="s">
        <v>50</v>
      </c>
      <c r="E26" s="735"/>
      <c r="F26" s="734" t="s">
        <v>105</v>
      </c>
      <c r="G26" s="735"/>
      <c r="H26" s="734" t="s">
        <v>423</v>
      </c>
      <c r="I26" s="738"/>
      <c r="J26" s="738"/>
      <c r="K26" s="735"/>
      <c r="L26" s="734" t="s">
        <v>424</v>
      </c>
      <c r="M26" s="738"/>
      <c r="N26" s="738"/>
      <c r="O26" s="735"/>
      <c r="P26" s="734" t="s">
        <v>425</v>
      </c>
      <c r="Q26" s="735"/>
      <c r="R26" s="734" t="s">
        <v>426</v>
      </c>
      <c r="S26" s="738"/>
      <c r="T26" s="738"/>
      <c r="U26" s="735"/>
      <c r="V26" s="734" t="s">
        <v>158</v>
      </c>
      <c r="W26" s="735"/>
      <c r="X26" s="734" t="s">
        <v>151</v>
      </c>
      <c r="Y26" s="735"/>
      <c r="Z26" s="734" t="s">
        <v>427</v>
      </c>
      <c r="AA26" s="738"/>
      <c r="AB26" s="738"/>
      <c r="AC26" s="735"/>
    </row>
    <row r="27" spans="1:29" ht="201.75" customHeight="1" thickBot="1">
      <c r="A27" s="732"/>
      <c r="B27" s="736"/>
      <c r="C27" s="737"/>
      <c r="D27" s="736"/>
      <c r="E27" s="737"/>
      <c r="F27" s="736"/>
      <c r="G27" s="737"/>
      <c r="H27" s="736"/>
      <c r="I27" s="739"/>
      <c r="J27" s="739"/>
      <c r="K27" s="737"/>
      <c r="L27" s="736"/>
      <c r="M27" s="739"/>
      <c r="N27" s="739"/>
      <c r="O27" s="737"/>
      <c r="P27" s="736"/>
      <c r="Q27" s="737"/>
      <c r="R27" s="736"/>
      <c r="S27" s="739"/>
      <c r="T27" s="739"/>
      <c r="U27" s="737"/>
      <c r="V27" s="736"/>
      <c r="W27" s="737"/>
      <c r="X27" s="736"/>
      <c r="Y27" s="737"/>
      <c r="Z27" s="736"/>
      <c r="AA27" s="739"/>
      <c r="AB27" s="739"/>
      <c r="AC27" s="737"/>
    </row>
    <row r="28" spans="1:29" ht="144.75" customHeight="1" thickTop="1">
      <c r="A28" s="732"/>
      <c r="B28" s="726" t="s">
        <v>362</v>
      </c>
      <c r="C28" s="727"/>
      <c r="D28" s="726" t="s">
        <v>107</v>
      </c>
      <c r="E28" s="727"/>
      <c r="F28" s="726" t="s">
        <v>131</v>
      </c>
      <c r="G28" s="727"/>
      <c r="H28" s="726" t="s">
        <v>106</v>
      </c>
      <c r="I28" s="728"/>
      <c r="J28" s="729" t="s">
        <v>108</v>
      </c>
      <c r="K28" s="727"/>
      <c r="L28" s="726" t="s">
        <v>106</v>
      </c>
      <c r="M28" s="728"/>
      <c r="N28" s="729" t="s">
        <v>108</v>
      </c>
      <c r="O28" s="727"/>
      <c r="P28" s="726" t="s">
        <v>346</v>
      </c>
      <c r="Q28" s="727"/>
      <c r="R28" s="726" t="s">
        <v>106</v>
      </c>
      <c r="S28" s="728"/>
      <c r="T28" s="729" t="s">
        <v>108</v>
      </c>
      <c r="U28" s="727"/>
      <c r="V28" s="726" t="s">
        <v>108</v>
      </c>
      <c r="W28" s="727"/>
      <c r="X28" s="740" t="s">
        <v>108</v>
      </c>
      <c r="Y28" s="741"/>
      <c r="Z28" s="726" t="s">
        <v>106</v>
      </c>
      <c r="AA28" s="728"/>
      <c r="AB28" s="729" t="s">
        <v>428</v>
      </c>
      <c r="AC28" s="727"/>
    </row>
    <row r="29" spans="1:29" ht="82.5" customHeight="1">
      <c r="A29" s="732"/>
      <c r="B29" s="713" t="s">
        <v>152</v>
      </c>
      <c r="C29" s="701" t="s">
        <v>153</v>
      </c>
      <c r="D29" s="713" t="s">
        <v>152</v>
      </c>
      <c r="E29" s="701" t="s">
        <v>153</v>
      </c>
      <c r="F29" s="713" t="s">
        <v>152</v>
      </c>
      <c r="G29" s="701" t="s">
        <v>153</v>
      </c>
      <c r="H29" s="713" t="s">
        <v>152</v>
      </c>
      <c r="I29" s="716" t="s">
        <v>153</v>
      </c>
      <c r="J29" s="719" t="s">
        <v>152</v>
      </c>
      <c r="K29" s="701" t="s">
        <v>153</v>
      </c>
      <c r="L29" s="713" t="s">
        <v>152</v>
      </c>
      <c r="M29" s="716" t="s">
        <v>153</v>
      </c>
      <c r="N29" s="719" t="s">
        <v>152</v>
      </c>
      <c r="O29" s="701" t="s">
        <v>153</v>
      </c>
      <c r="P29" s="713" t="s">
        <v>152</v>
      </c>
      <c r="Q29" s="701" t="s">
        <v>153</v>
      </c>
      <c r="R29" s="713" t="s">
        <v>152</v>
      </c>
      <c r="S29" s="716" t="s">
        <v>153</v>
      </c>
      <c r="T29" s="719" t="s">
        <v>152</v>
      </c>
      <c r="U29" s="701" t="s">
        <v>153</v>
      </c>
      <c r="V29" s="713" t="s">
        <v>152</v>
      </c>
      <c r="W29" s="701" t="s">
        <v>153</v>
      </c>
      <c r="X29" s="713" t="s">
        <v>152</v>
      </c>
      <c r="Y29" s="701" t="s">
        <v>153</v>
      </c>
      <c r="Z29" s="713" t="s">
        <v>152</v>
      </c>
      <c r="AA29" s="716" t="s">
        <v>153</v>
      </c>
      <c r="AB29" s="719" t="s">
        <v>152</v>
      </c>
      <c r="AC29" s="701" t="s">
        <v>153</v>
      </c>
    </row>
    <row r="30" spans="1:29" ht="82.5" customHeight="1">
      <c r="A30" s="732"/>
      <c r="B30" s="714"/>
      <c r="C30" s="702"/>
      <c r="D30" s="714"/>
      <c r="E30" s="702"/>
      <c r="F30" s="714"/>
      <c r="G30" s="702"/>
      <c r="H30" s="714"/>
      <c r="I30" s="717"/>
      <c r="J30" s="720"/>
      <c r="K30" s="702"/>
      <c r="L30" s="714"/>
      <c r="M30" s="717"/>
      <c r="N30" s="720"/>
      <c r="O30" s="702"/>
      <c r="P30" s="714"/>
      <c r="Q30" s="702"/>
      <c r="R30" s="714"/>
      <c r="S30" s="717"/>
      <c r="T30" s="720"/>
      <c r="U30" s="702"/>
      <c r="V30" s="714"/>
      <c r="W30" s="702"/>
      <c r="X30" s="714"/>
      <c r="Y30" s="702"/>
      <c r="Z30" s="714"/>
      <c r="AA30" s="717"/>
      <c r="AB30" s="720"/>
      <c r="AC30" s="702"/>
    </row>
    <row r="31" spans="1:29" ht="82.5" customHeight="1" thickBot="1">
      <c r="A31" s="733"/>
      <c r="B31" s="715"/>
      <c r="C31" s="703"/>
      <c r="D31" s="715"/>
      <c r="E31" s="703"/>
      <c r="F31" s="715"/>
      <c r="G31" s="703"/>
      <c r="H31" s="715"/>
      <c r="I31" s="718"/>
      <c r="J31" s="721"/>
      <c r="K31" s="703"/>
      <c r="L31" s="715"/>
      <c r="M31" s="718"/>
      <c r="N31" s="721"/>
      <c r="O31" s="703"/>
      <c r="P31" s="715"/>
      <c r="Q31" s="703"/>
      <c r="R31" s="715"/>
      <c r="S31" s="718"/>
      <c r="T31" s="721"/>
      <c r="U31" s="703"/>
      <c r="V31" s="715"/>
      <c r="W31" s="703"/>
      <c r="X31" s="715"/>
      <c r="Y31" s="703"/>
      <c r="Z31" s="715"/>
      <c r="AA31" s="718"/>
      <c r="AB31" s="721"/>
      <c r="AC31" s="703"/>
    </row>
    <row r="32" spans="1:29" ht="93.75" customHeight="1">
      <c r="A32" s="291" t="s">
        <v>1</v>
      </c>
      <c r="B32" s="292">
        <v>508</v>
      </c>
      <c r="C32" s="293">
        <v>72</v>
      </c>
      <c r="D32" s="292">
        <v>0</v>
      </c>
      <c r="E32" s="294">
        <v>0</v>
      </c>
      <c r="F32" s="292">
        <v>0</v>
      </c>
      <c r="G32" s="293">
        <v>0</v>
      </c>
      <c r="H32" s="295">
        <v>9</v>
      </c>
      <c r="I32" s="295">
        <v>9</v>
      </c>
      <c r="J32" s="295">
        <v>8</v>
      </c>
      <c r="K32" s="293">
        <v>10</v>
      </c>
      <c r="L32" s="295">
        <v>20</v>
      </c>
      <c r="M32" s="295">
        <v>23</v>
      </c>
      <c r="N32" s="295">
        <v>19</v>
      </c>
      <c r="O32" s="293">
        <v>23</v>
      </c>
      <c r="P32" s="292">
        <v>0</v>
      </c>
      <c r="Q32" s="293">
        <v>0</v>
      </c>
      <c r="R32" s="295">
        <v>0</v>
      </c>
      <c r="S32" s="295">
        <v>0</v>
      </c>
      <c r="T32" s="295">
        <v>0</v>
      </c>
      <c r="U32" s="293">
        <v>0</v>
      </c>
      <c r="V32" s="292">
        <v>38</v>
      </c>
      <c r="W32" s="293">
        <v>472</v>
      </c>
      <c r="X32" s="295">
        <v>0</v>
      </c>
      <c r="Y32" s="293">
        <v>0</v>
      </c>
      <c r="Z32" s="295">
        <v>0</v>
      </c>
      <c r="AA32" s="295">
        <v>0</v>
      </c>
      <c r="AB32" s="295">
        <v>0</v>
      </c>
      <c r="AC32" s="293">
        <v>0</v>
      </c>
    </row>
    <row r="33" spans="1:29" ht="93.75" customHeight="1">
      <c r="A33" s="296" t="s">
        <v>2</v>
      </c>
      <c r="B33" s="297">
        <v>287</v>
      </c>
      <c r="C33" s="298">
        <v>39</v>
      </c>
      <c r="D33" s="297">
        <v>0</v>
      </c>
      <c r="E33" s="299">
        <v>0</v>
      </c>
      <c r="F33" s="297">
        <v>0</v>
      </c>
      <c r="G33" s="298">
        <v>0</v>
      </c>
      <c r="H33" s="300">
        <v>195</v>
      </c>
      <c r="I33" s="300">
        <v>293</v>
      </c>
      <c r="J33" s="300">
        <v>167</v>
      </c>
      <c r="K33" s="298">
        <v>277</v>
      </c>
      <c r="L33" s="300">
        <v>190</v>
      </c>
      <c r="M33" s="300">
        <v>248</v>
      </c>
      <c r="N33" s="300">
        <v>169</v>
      </c>
      <c r="O33" s="298">
        <v>226</v>
      </c>
      <c r="P33" s="297">
        <v>4</v>
      </c>
      <c r="Q33" s="298">
        <v>10</v>
      </c>
      <c r="R33" s="300">
        <v>59</v>
      </c>
      <c r="S33" s="300">
        <v>73</v>
      </c>
      <c r="T33" s="300">
        <v>54</v>
      </c>
      <c r="U33" s="298">
        <v>67</v>
      </c>
      <c r="V33" s="297">
        <v>31</v>
      </c>
      <c r="W33" s="298">
        <v>490</v>
      </c>
      <c r="X33" s="300">
        <v>10</v>
      </c>
      <c r="Y33" s="298">
        <v>134</v>
      </c>
      <c r="Z33" s="300">
        <v>0</v>
      </c>
      <c r="AA33" s="300">
        <v>0</v>
      </c>
      <c r="AB33" s="300">
        <v>0</v>
      </c>
      <c r="AC33" s="298">
        <v>0</v>
      </c>
    </row>
    <row r="34" spans="1:29" ht="93.75" customHeight="1">
      <c r="A34" s="296" t="s">
        <v>3</v>
      </c>
      <c r="B34" s="297">
        <v>412</v>
      </c>
      <c r="C34" s="298">
        <v>31</v>
      </c>
      <c r="D34" s="297">
        <v>1</v>
      </c>
      <c r="E34" s="299">
        <v>3</v>
      </c>
      <c r="F34" s="297">
        <v>0</v>
      </c>
      <c r="G34" s="298">
        <v>0</v>
      </c>
      <c r="H34" s="300">
        <v>145</v>
      </c>
      <c r="I34" s="300">
        <v>366</v>
      </c>
      <c r="J34" s="300">
        <v>116</v>
      </c>
      <c r="K34" s="298">
        <v>367</v>
      </c>
      <c r="L34" s="300">
        <v>63</v>
      </c>
      <c r="M34" s="300">
        <v>80</v>
      </c>
      <c r="N34" s="300">
        <v>57</v>
      </c>
      <c r="O34" s="298">
        <v>77</v>
      </c>
      <c r="P34" s="297">
        <v>2</v>
      </c>
      <c r="Q34" s="298">
        <v>4</v>
      </c>
      <c r="R34" s="300">
        <v>9</v>
      </c>
      <c r="S34" s="300">
        <v>12</v>
      </c>
      <c r="T34" s="300">
        <v>9</v>
      </c>
      <c r="U34" s="298">
        <v>12</v>
      </c>
      <c r="V34" s="297">
        <v>3</v>
      </c>
      <c r="W34" s="298">
        <v>127</v>
      </c>
      <c r="X34" s="300">
        <v>2</v>
      </c>
      <c r="Y34" s="298">
        <v>299</v>
      </c>
      <c r="Z34" s="300">
        <v>0</v>
      </c>
      <c r="AA34" s="300">
        <v>0</v>
      </c>
      <c r="AB34" s="300">
        <v>0</v>
      </c>
      <c r="AC34" s="298">
        <v>0</v>
      </c>
    </row>
    <row r="35" spans="1:29" ht="93.75" customHeight="1">
      <c r="A35" s="296" t="s">
        <v>4</v>
      </c>
      <c r="B35" s="297">
        <v>186</v>
      </c>
      <c r="C35" s="298">
        <v>14</v>
      </c>
      <c r="D35" s="297">
        <v>1</v>
      </c>
      <c r="E35" s="299">
        <v>1</v>
      </c>
      <c r="F35" s="297">
        <v>0</v>
      </c>
      <c r="G35" s="298">
        <v>0</v>
      </c>
      <c r="H35" s="300">
        <v>124</v>
      </c>
      <c r="I35" s="300">
        <v>259</v>
      </c>
      <c r="J35" s="300">
        <v>120</v>
      </c>
      <c r="K35" s="298">
        <v>255</v>
      </c>
      <c r="L35" s="300">
        <v>52</v>
      </c>
      <c r="M35" s="300">
        <v>64</v>
      </c>
      <c r="N35" s="300">
        <v>45</v>
      </c>
      <c r="O35" s="298">
        <v>62</v>
      </c>
      <c r="P35" s="297">
        <v>3</v>
      </c>
      <c r="Q35" s="298">
        <v>8</v>
      </c>
      <c r="R35" s="300">
        <v>35</v>
      </c>
      <c r="S35" s="300">
        <v>43</v>
      </c>
      <c r="T35" s="300">
        <v>32</v>
      </c>
      <c r="U35" s="298">
        <v>43</v>
      </c>
      <c r="V35" s="297">
        <v>15</v>
      </c>
      <c r="W35" s="298">
        <v>338</v>
      </c>
      <c r="X35" s="300">
        <v>21</v>
      </c>
      <c r="Y35" s="298">
        <v>340</v>
      </c>
      <c r="Z35" s="300">
        <v>0</v>
      </c>
      <c r="AA35" s="300">
        <v>0</v>
      </c>
      <c r="AB35" s="300">
        <v>0</v>
      </c>
      <c r="AC35" s="298">
        <v>0</v>
      </c>
    </row>
    <row r="36" spans="1:29" ht="93.75" customHeight="1">
      <c r="A36" s="296" t="s">
        <v>5</v>
      </c>
      <c r="B36" s="297">
        <v>61</v>
      </c>
      <c r="C36" s="298">
        <v>7</v>
      </c>
      <c r="D36" s="297">
        <v>0</v>
      </c>
      <c r="E36" s="299">
        <v>0</v>
      </c>
      <c r="F36" s="297">
        <v>0</v>
      </c>
      <c r="G36" s="298">
        <v>0</v>
      </c>
      <c r="H36" s="300">
        <v>98</v>
      </c>
      <c r="I36" s="300">
        <v>101</v>
      </c>
      <c r="J36" s="300">
        <v>89</v>
      </c>
      <c r="K36" s="298">
        <v>119</v>
      </c>
      <c r="L36" s="300">
        <v>123</v>
      </c>
      <c r="M36" s="300">
        <v>153</v>
      </c>
      <c r="N36" s="300">
        <v>125</v>
      </c>
      <c r="O36" s="298">
        <v>153</v>
      </c>
      <c r="P36" s="297">
        <v>8</v>
      </c>
      <c r="Q36" s="298">
        <v>18</v>
      </c>
      <c r="R36" s="300">
        <v>27</v>
      </c>
      <c r="S36" s="300">
        <v>30</v>
      </c>
      <c r="T36" s="300">
        <v>24</v>
      </c>
      <c r="U36" s="298">
        <v>27</v>
      </c>
      <c r="V36" s="297">
        <v>1</v>
      </c>
      <c r="W36" s="298">
        <v>138</v>
      </c>
      <c r="X36" s="300">
        <v>1</v>
      </c>
      <c r="Y36" s="298">
        <v>102</v>
      </c>
      <c r="Z36" s="300">
        <v>22</v>
      </c>
      <c r="AA36" s="300">
        <v>22</v>
      </c>
      <c r="AB36" s="300">
        <v>16</v>
      </c>
      <c r="AC36" s="298">
        <v>16</v>
      </c>
    </row>
    <row r="37" spans="1:29" ht="93.75" customHeight="1">
      <c r="A37" s="296" t="s">
        <v>6</v>
      </c>
      <c r="B37" s="297">
        <v>377</v>
      </c>
      <c r="C37" s="298">
        <v>36</v>
      </c>
      <c r="D37" s="297">
        <v>0</v>
      </c>
      <c r="E37" s="299">
        <v>0</v>
      </c>
      <c r="F37" s="297">
        <v>0</v>
      </c>
      <c r="G37" s="298">
        <v>0</v>
      </c>
      <c r="H37" s="300">
        <v>486</v>
      </c>
      <c r="I37" s="300">
        <v>506</v>
      </c>
      <c r="J37" s="300">
        <v>446</v>
      </c>
      <c r="K37" s="298">
        <v>530</v>
      </c>
      <c r="L37" s="300">
        <v>472</v>
      </c>
      <c r="M37" s="300">
        <v>812</v>
      </c>
      <c r="N37" s="300">
        <v>414</v>
      </c>
      <c r="O37" s="298">
        <v>716</v>
      </c>
      <c r="P37" s="297">
        <v>15</v>
      </c>
      <c r="Q37" s="298">
        <v>69</v>
      </c>
      <c r="R37" s="300">
        <v>146</v>
      </c>
      <c r="S37" s="300">
        <v>185</v>
      </c>
      <c r="T37" s="300">
        <v>136</v>
      </c>
      <c r="U37" s="298">
        <v>171</v>
      </c>
      <c r="V37" s="297">
        <v>20</v>
      </c>
      <c r="W37" s="298">
        <v>331</v>
      </c>
      <c r="X37" s="300">
        <v>0</v>
      </c>
      <c r="Y37" s="298">
        <v>0</v>
      </c>
      <c r="Z37" s="300">
        <v>92</v>
      </c>
      <c r="AA37" s="300">
        <v>92</v>
      </c>
      <c r="AB37" s="300">
        <v>80</v>
      </c>
      <c r="AC37" s="298">
        <v>80</v>
      </c>
    </row>
    <row r="38" spans="1:29" ht="93.75" customHeight="1">
      <c r="A38" s="296" t="s">
        <v>7</v>
      </c>
      <c r="B38" s="297">
        <v>186</v>
      </c>
      <c r="C38" s="298">
        <v>20</v>
      </c>
      <c r="D38" s="297">
        <v>0</v>
      </c>
      <c r="E38" s="299">
        <v>0</v>
      </c>
      <c r="F38" s="297">
        <v>0</v>
      </c>
      <c r="G38" s="298">
        <v>0</v>
      </c>
      <c r="H38" s="300">
        <v>276</v>
      </c>
      <c r="I38" s="300">
        <v>310</v>
      </c>
      <c r="J38" s="300">
        <v>257</v>
      </c>
      <c r="K38" s="298">
        <v>308</v>
      </c>
      <c r="L38" s="300">
        <v>138</v>
      </c>
      <c r="M38" s="300">
        <v>155</v>
      </c>
      <c r="N38" s="300">
        <v>121</v>
      </c>
      <c r="O38" s="298">
        <v>150</v>
      </c>
      <c r="P38" s="297">
        <v>17</v>
      </c>
      <c r="Q38" s="298">
        <v>55</v>
      </c>
      <c r="R38" s="300">
        <v>34</v>
      </c>
      <c r="S38" s="300">
        <v>39</v>
      </c>
      <c r="T38" s="300">
        <v>24</v>
      </c>
      <c r="U38" s="298">
        <v>28</v>
      </c>
      <c r="V38" s="297">
        <v>15</v>
      </c>
      <c r="W38" s="298">
        <v>353</v>
      </c>
      <c r="X38" s="300">
        <v>0</v>
      </c>
      <c r="Y38" s="298">
        <v>320</v>
      </c>
      <c r="Z38" s="300">
        <v>16</v>
      </c>
      <c r="AA38" s="300">
        <v>16</v>
      </c>
      <c r="AB38" s="300">
        <v>8</v>
      </c>
      <c r="AC38" s="298">
        <v>8</v>
      </c>
    </row>
    <row r="39" spans="1:29" ht="93.75" customHeight="1">
      <c r="A39" s="296" t="s">
        <v>8</v>
      </c>
      <c r="B39" s="297">
        <v>224</v>
      </c>
      <c r="C39" s="298">
        <v>15</v>
      </c>
      <c r="D39" s="297">
        <v>0</v>
      </c>
      <c r="E39" s="299">
        <v>0</v>
      </c>
      <c r="F39" s="297">
        <v>0</v>
      </c>
      <c r="G39" s="298">
        <v>0</v>
      </c>
      <c r="H39" s="300">
        <v>216</v>
      </c>
      <c r="I39" s="300">
        <v>277</v>
      </c>
      <c r="J39" s="300">
        <v>200</v>
      </c>
      <c r="K39" s="298">
        <v>281</v>
      </c>
      <c r="L39" s="300">
        <v>72</v>
      </c>
      <c r="M39" s="300">
        <v>91</v>
      </c>
      <c r="N39" s="300">
        <v>60</v>
      </c>
      <c r="O39" s="298">
        <v>78</v>
      </c>
      <c r="P39" s="297">
        <v>8</v>
      </c>
      <c r="Q39" s="298">
        <v>23</v>
      </c>
      <c r="R39" s="300">
        <v>31</v>
      </c>
      <c r="S39" s="300">
        <v>42</v>
      </c>
      <c r="T39" s="300">
        <v>29</v>
      </c>
      <c r="U39" s="298">
        <v>39</v>
      </c>
      <c r="V39" s="297">
        <v>6</v>
      </c>
      <c r="W39" s="298">
        <v>172</v>
      </c>
      <c r="X39" s="300">
        <v>0</v>
      </c>
      <c r="Y39" s="298">
        <v>115</v>
      </c>
      <c r="Z39" s="300">
        <v>0</v>
      </c>
      <c r="AA39" s="300">
        <v>0</v>
      </c>
      <c r="AB39" s="300">
        <v>0</v>
      </c>
      <c r="AC39" s="298">
        <v>0</v>
      </c>
    </row>
    <row r="40" spans="1:29" ht="93.75" customHeight="1">
      <c r="A40" s="296" t="s">
        <v>9</v>
      </c>
      <c r="B40" s="297">
        <v>197</v>
      </c>
      <c r="C40" s="298">
        <v>20</v>
      </c>
      <c r="D40" s="297">
        <v>0</v>
      </c>
      <c r="E40" s="299">
        <v>0</v>
      </c>
      <c r="F40" s="297">
        <v>0</v>
      </c>
      <c r="G40" s="298">
        <v>0</v>
      </c>
      <c r="H40" s="300">
        <v>167</v>
      </c>
      <c r="I40" s="300">
        <v>232</v>
      </c>
      <c r="J40" s="300">
        <v>135</v>
      </c>
      <c r="K40" s="298">
        <v>238</v>
      </c>
      <c r="L40" s="300">
        <v>50</v>
      </c>
      <c r="M40" s="300">
        <v>70</v>
      </c>
      <c r="N40" s="300">
        <v>54</v>
      </c>
      <c r="O40" s="298">
        <v>81</v>
      </c>
      <c r="P40" s="297">
        <v>6</v>
      </c>
      <c r="Q40" s="298">
        <v>22</v>
      </c>
      <c r="R40" s="300">
        <v>12</v>
      </c>
      <c r="S40" s="300">
        <v>17</v>
      </c>
      <c r="T40" s="300">
        <v>12</v>
      </c>
      <c r="U40" s="298">
        <v>17</v>
      </c>
      <c r="V40" s="297">
        <v>7</v>
      </c>
      <c r="W40" s="298">
        <v>201</v>
      </c>
      <c r="X40" s="300">
        <v>0</v>
      </c>
      <c r="Y40" s="298">
        <v>32</v>
      </c>
      <c r="Z40" s="300">
        <v>0</v>
      </c>
      <c r="AA40" s="300">
        <v>0</v>
      </c>
      <c r="AB40" s="300">
        <v>0</v>
      </c>
      <c r="AC40" s="298">
        <v>0</v>
      </c>
    </row>
    <row r="41" spans="1:29" ht="93.75" customHeight="1">
      <c r="A41" s="296" t="s">
        <v>103</v>
      </c>
      <c r="B41" s="297">
        <v>217</v>
      </c>
      <c r="C41" s="298">
        <v>25</v>
      </c>
      <c r="D41" s="297">
        <v>0</v>
      </c>
      <c r="E41" s="299">
        <v>0</v>
      </c>
      <c r="F41" s="297">
        <v>0</v>
      </c>
      <c r="G41" s="298">
        <v>0</v>
      </c>
      <c r="H41" s="300">
        <v>153</v>
      </c>
      <c r="I41" s="300">
        <v>227</v>
      </c>
      <c r="J41" s="300">
        <v>136</v>
      </c>
      <c r="K41" s="298">
        <v>233</v>
      </c>
      <c r="L41" s="300">
        <v>125</v>
      </c>
      <c r="M41" s="300">
        <v>138</v>
      </c>
      <c r="N41" s="300">
        <v>113</v>
      </c>
      <c r="O41" s="298">
        <v>127</v>
      </c>
      <c r="P41" s="297">
        <v>23</v>
      </c>
      <c r="Q41" s="298">
        <v>46</v>
      </c>
      <c r="R41" s="300">
        <v>22</v>
      </c>
      <c r="S41" s="300">
        <v>24</v>
      </c>
      <c r="T41" s="300">
        <v>20</v>
      </c>
      <c r="U41" s="298">
        <v>22</v>
      </c>
      <c r="V41" s="297">
        <v>30</v>
      </c>
      <c r="W41" s="298">
        <v>301</v>
      </c>
      <c r="X41" s="300">
        <v>0</v>
      </c>
      <c r="Y41" s="298">
        <v>293</v>
      </c>
      <c r="Z41" s="300">
        <v>0</v>
      </c>
      <c r="AA41" s="300">
        <v>0</v>
      </c>
      <c r="AB41" s="300">
        <v>0</v>
      </c>
      <c r="AC41" s="298">
        <v>0</v>
      </c>
    </row>
    <row r="42" spans="1:29" ht="93.75" customHeight="1">
      <c r="A42" s="296" t="s">
        <v>11</v>
      </c>
      <c r="B42" s="297">
        <v>532</v>
      </c>
      <c r="C42" s="298">
        <v>52</v>
      </c>
      <c r="D42" s="297">
        <v>1</v>
      </c>
      <c r="E42" s="299">
        <v>1</v>
      </c>
      <c r="F42" s="297">
        <v>0</v>
      </c>
      <c r="G42" s="298">
        <v>0</v>
      </c>
      <c r="H42" s="300">
        <v>179</v>
      </c>
      <c r="I42" s="300">
        <v>321</v>
      </c>
      <c r="J42" s="300">
        <v>161</v>
      </c>
      <c r="K42" s="298">
        <v>329</v>
      </c>
      <c r="L42" s="300">
        <v>319</v>
      </c>
      <c r="M42" s="300">
        <v>339</v>
      </c>
      <c r="N42" s="300">
        <v>305</v>
      </c>
      <c r="O42" s="298">
        <v>338</v>
      </c>
      <c r="P42" s="297">
        <v>22</v>
      </c>
      <c r="Q42" s="298">
        <v>55</v>
      </c>
      <c r="R42" s="300">
        <v>119</v>
      </c>
      <c r="S42" s="300">
        <v>124</v>
      </c>
      <c r="T42" s="300">
        <v>67</v>
      </c>
      <c r="U42" s="298">
        <v>73</v>
      </c>
      <c r="V42" s="297">
        <v>12</v>
      </c>
      <c r="W42" s="298">
        <v>215</v>
      </c>
      <c r="X42" s="300">
        <v>0</v>
      </c>
      <c r="Y42" s="298">
        <v>504</v>
      </c>
      <c r="Z42" s="300">
        <v>0</v>
      </c>
      <c r="AA42" s="300">
        <v>0</v>
      </c>
      <c r="AB42" s="300">
        <v>0</v>
      </c>
      <c r="AC42" s="298">
        <v>0</v>
      </c>
    </row>
    <row r="43" spans="1:29" ht="93.75" customHeight="1">
      <c r="A43" s="296" t="s">
        <v>12</v>
      </c>
      <c r="B43" s="297">
        <v>239</v>
      </c>
      <c r="C43" s="298">
        <v>21</v>
      </c>
      <c r="D43" s="297">
        <v>0</v>
      </c>
      <c r="E43" s="299">
        <v>0</v>
      </c>
      <c r="F43" s="297">
        <v>0</v>
      </c>
      <c r="G43" s="298">
        <v>0</v>
      </c>
      <c r="H43" s="300">
        <v>184</v>
      </c>
      <c r="I43" s="300">
        <v>274</v>
      </c>
      <c r="J43" s="300">
        <v>173</v>
      </c>
      <c r="K43" s="298">
        <v>269</v>
      </c>
      <c r="L43" s="300">
        <v>136</v>
      </c>
      <c r="M43" s="300">
        <v>184</v>
      </c>
      <c r="N43" s="300">
        <v>131</v>
      </c>
      <c r="O43" s="298">
        <v>179</v>
      </c>
      <c r="P43" s="297">
        <v>32</v>
      </c>
      <c r="Q43" s="298">
        <v>70</v>
      </c>
      <c r="R43" s="300">
        <v>29</v>
      </c>
      <c r="S43" s="300">
        <v>36</v>
      </c>
      <c r="T43" s="300">
        <v>29</v>
      </c>
      <c r="U43" s="298">
        <v>36</v>
      </c>
      <c r="V43" s="297">
        <v>27</v>
      </c>
      <c r="W43" s="298">
        <v>237</v>
      </c>
      <c r="X43" s="300">
        <v>1</v>
      </c>
      <c r="Y43" s="298">
        <v>142</v>
      </c>
      <c r="Z43" s="300">
        <v>1</v>
      </c>
      <c r="AA43" s="300">
        <v>1</v>
      </c>
      <c r="AB43" s="300">
        <v>1</v>
      </c>
      <c r="AC43" s="298">
        <v>1</v>
      </c>
    </row>
    <row r="44" spans="1:29" ht="93.75" customHeight="1">
      <c r="A44" s="296" t="s">
        <v>13</v>
      </c>
      <c r="B44" s="297">
        <v>204</v>
      </c>
      <c r="C44" s="298">
        <v>16</v>
      </c>
      <c r="D44" s="297">
        <v>0</v>
      </c>
      <c r="E44" s="299">
        <v>0</v>
      </c>
      <c r="F44" s="297">
        <v>0</v>
      </c>
      <c r="G44" s="298">
        <v>0</v>
      </c>
      <c r="H44" s="300">
        <v>185</v>
      </c>
      <c r="I44" s="300">
        <v>313</v>
      </c>
      <c r="J44" s="300">
        <v>170</v>
      </c>
      <c r="K44" s="298">
        <v>319</v>
      </c>
      <c r="L44" s="300">
        <v>272</v>
      </c>
      <c r="M44" s="300">
        <v>305</v>
      </c>
      <c r="N44" s="300">
        <v>269</v>
      </c>
      <c r="O44" s="298">
        <v>303</v>
      </c>
      <c r="P44" s="297">
        <v>47</v>
      </c>
      <c r="Q44" s="298">
        <v>61</v>
      </c>
      <c r="R44" s="300">
        <v>60</v>
      </c>
      <c r="S44" s="300">
        <v>91</v>
      </c>
      <c r="T44" s="300">
        <v>60</v>
      </c>
      <c r="U44" s="298">
        <v>91</v>
      </c>
      <c r="V44" s="297">
        <v>32</v>
      </c>
      <c r="W44" s="298">
        <v>379</v>
      </c>
      <c r="X44" s="300">
        <v>0</v>
      </c>
      <c r="Y44" s="298">
        <v>140</v>
      </c>
      <c r="Z44" s="300">
        <v>5</v>
      </c>
      <c r="AA44" s="300">
        <v>5</v>
      </c>
      <c r="AB44" s="300">
        <v>0</v>
      </c>
      <c r="AC44" s="298">
        <v>0</v>
      </c>
    </row>
    <row r="45" spans="1:29" ht="93.75" customHeight="1" thickBot="1">
      <c r="A45" s="302" t="s">
        <v>14</v>
      </c>
      <c r="B45" s="301">
        <v>453</v>
      </c>
      <c r="C45" s="303">
        <v>42</v>
      </c>
      <c r="D45" s="301">
        <v>0</v>
      </c>
      <c r="E45" s="304">
        <v>0</v>
      </c>
      <c r="F45" s="301">
        <v>0</v>
      </c>
      <c r="G45" s="303">
        <v>0</v>
      </c>
      <c r="H45" s="305">
        <v>292</v>
      </c>
      <c r="I45" s="305">
        <v>316</v>
      </c>
      <c r="J45" s="305">
        <v>252</v>
      </c>
      <c r="K45" s="303">
        <v>341</v>
      </c>
      <c r="L45" s="305">
        <v>207</v>
      </c>
      <c r="M45" s="305">
        <v>278</v>
      </c>
      <c r="N45" s="305">
        <v>198</v>
      </c>
      <c r="O45" s="303">
        <v>267</v>
      </c>
      <c r="P45" s="301">
        <v>17</v>
      </c>
      <c r="Q45" s="303">
        <v>43</v>
      </c>
      <c r="R45" s="305">
        <v>41</v>
      </c>
      <c r="S45" s="305">
        <v>39</v>
      </c>
      <c r="T45" s="305">
        <v>41</v>
      </c>
      <c r="U45" s="303">
        <v>39</v>
      </c>
      <c r="V45" s="301">
        <v>64</v>
      </c>
      <c r="W45" s="303">
        <v>461</v>
      </c>
      <c r="X45" s="305">
        <v>12</v>
      </c>
      <c r="Y45" s="303">
        <v>775</v>
      </c>
      <c r="Z45" s="305">
        <v>8</v>
      </c>
      <c r="AA45" s="305">
        <v>8</v>
      </c>
      <c r="AB45" s="305">
        <v>6</v>
      </c>
      <c r="AC45" s="303">
        <v>6</v>
      </c>
    </row>
    <row r="46" spans="1:29" ht="93.75" customHeight="1" thickTop="1" thickBot="1">
      <c r="A46" s="306" t="s">
        <v>15</v>
      </c>
      <c r="B46" s="307">
        <v>4083</v>
      </c>
      <c r="C46" s="308">
        <v>410</v>
      </c>
      <c r="D46" s="307">
        <v>3</v>
      </c>
      <c r="E46" s="309">
        <v>5</v>
      </c>
      <c r="F46" s="307">
        <v>0</v>
      </c>
      <c r="G46" s="308">
        <v>0</v>
      </c>
      <c r="H46" s="310">
        <v>2709</v>
      </c>
      <c r="I46" s="310">
        <v>3804</v>
      </c>
      <c r="J46" s="310">
        <v>2430</v>
      </c>
      <c r="K46" s="308">
        <v>3876</v>
      </c>
      <c r="L46" s="310">
        <v>2239</v>
      </c>
      <c r="M46" s="310">
        <v>2940</v>
      </c>
      <c r="N46" s="310">
        <v>2080</v>
      </c>
      <c r="O46" s="308">
        <v>2780</v>
      </c>
      <c r="P46" s="307">
        <v>204</v>
      </c>
      <c r="Q46" s="308">
        <v>484</v>
      </c>
      <c r="R46" s="310">
        <v>624</v>
      </c>
      <c r="S46" s="310">
        <v>755</v>
      </c>
      <c r="T46" s="310">
        <v>537</v>
      </c>
      <c r="U46" s="308">
        <v>665</v>
      </c>
      <c r="V46" s="307">
        <v>301</v>
      </c>
      <c r="W46" s="308">
        <v>4215</v>
      </c>
      <c r="X46" s="310">
        <v>47</v>
      </c>
      <c r="Y46" s="308">
        <v>3196</v>
      </c>
      <c r="Z46" s="310">
        <v>144</v>
      </c>
      <c r="AA46" s="310">
        <v>144</v>
      </c>
      <c r="AB46" s="310">
        <v>111</v>
      </c>
      <c r="AC46" s="308">
        <v>111</v>
      </c>
    </row>
    <row r="47" spans="1:29" ht="93.75" customHeight="1">
      <c r="A47" s="311" t="s">
        <v>104</v>
      </c>
      <c r="B47" s="312"/>
      <c r="C47" s="312"/>
      <c r="D47" s="312"/>
      <c r="E47" s="312"/>
      <c r="F47" s="312"/>
      <c r="G47" s="312"/>
      <c r="H47" s="312"/>
      <c r="I47" s="312"/>
      <c r="J47" s="312"/>
      <c r="K47" s="312"/>
      <c r="L47" s="321"/>
      <c r="M47" s="321"/>
      <c r="N47" s="321"/>
      <c r="O47" s="321"/>
      <c r="P47" s="312"/>
      <c r="Q47" s="312"/>
      <c r="R47" s="312"/>
      <c r="S47" s="312"/>
      <c r="T47" s="312"/>
      <c r="U47" s="312"/>
      <c r="V47" s="312"/>
      <c r="W47" s="312"/>
      <c r="X47" s="312"/>
      <c r="Y47" s="312"/>
    </row>
    <row r="48" spans="1:29" ht="93.75" customHeight="1">
      <c r="A48" s="742" t="s">
        <v>429</v>
      </c>
      <c r="B48" s="742"/>
      <c r="C48" s="742"/>
      <c r="D48" s="742"/>
      <c r="E48" s="742"/>
      <c r="F48" s="742"/>
      <c r="G48" s="742"/>
      <c r="H48" s="742"/>
      <c r="I48" s="742"/>
      <c r="J48" s="742"/>
      <c r="K48" s="742"/>
      <c r="L48" s="742"/>
      <c r="M48" s="742"/>
      <c r="N48" s="742"/>
      <c r="O48" s="742"/>
      <c r="P48" s="742"/>
      <c r="Q48" s="742"/>
      <c r="R48" s="742"/>
      <c r="S48" s="742"/>
      <c r="T48" s="742"/>
      <c r="U48" s="742"/>
      <c r="V48" s="742"/>
      <c r="W48" s="742"/>
      <c r="X48" s="742"/>
      <c r="Y48" s="742"/>
    </row>
    <row r="49" spans="1:25" ht="36" customHeight="1">
      <c r="A49" s="311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4"/>
      <c r="Y49" s="313"/>
    </row>
    <row r="50" spans="1:25" ht="28.5" customHeight="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743"/>
      <c r="Y50" s="743"/>
    </row>
    <row r="51" spans="1:25">
      <c r="X51" s="743"/>
      <c r="Y51" s="743"/>
    </row>
    <row r="52" spans="1:25" ht="15.75">
      <c r="B52" s="18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744"/>
      <c r="Y52" s="744"/>
    </row>
    <row r="53" spans="1:25" ht="21" customHeight="1"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6"/>
      <c r="P53" s="316"/>
      <c r="Q53" s="316"/>
      <c r="R53" s="316"/>
      <c r="S53" s="316"/>
      <c r="T53" s="316"/>
      <c r="U53" s="316"/>
      <c r="V53" s="316"/>
      <c r="W53" s="316"/>
      <c r="X53" s="318"/>
      <c r="Y53" s="318"/>
    </row>
    <row r="54" spans="1:25" ht="15.75">
      <c r="X54" s="318"/>
      <c r="Y54" s="318"/>
    </row>
    <row r="55" spans="1:25" ht="15.75">
      <c r="X55" s="318"/>
      <c r="Y55" s="318"/>
    </row>
    <row r="56" spans="1:25" ht="15.75">
      <c r="X56" s="319"/>
      <c r="Y56" s="319"/>
    </row>
    <row r="57" spans="1:25" ht="15.75">
      <c r="X57" s="319"/>
      <c r="Y57" s="319"/>
    </row>
    <row r="58" spans="1:25" ht="15.75">
      <c r="X58" s="319"/>
      <c r="Y58" s="319"/>
    </row>
    <row r="59" spans="1:25" ht="15.75">
      <c r="X59" s="319"/>
      <c r="Y59" s="319"/>
    </row>
    <row r="60" spans="1:25" ht="15.75">
      <c r="X60" s="319"/>
      <c r="Y60" s="319"/>
    </row>
    <row r="61" spans="1:25" ht="15.75">
      <c r="X61" s="319"/>
      <c r="Y61" s="319"/>
    </row>
    <row r="62" spans="1:25" ht="15.75">
      <c r="X62" s="319"/>
      <c r="Y62" s="319"/>
    </row>
    <row r="63" spans="1:25" ht="15.75">
      <c r="X63" s="319"/>
      <c r="Y63" s="319"/>
    </row>
    <row r="64" spans="1:25" ht="15.75">
      <c r="X64" s="319"/>
      <c r="Y64" s="319"/>
    </row>
    <row r="65" spans="24:25" ht="15.75">
      <c r="X65" s="319"/>
      <c r="Y65" s="319"/>
    </row>
    <row r="66" spans="24:25" ht="15.75">
      <c r="X66" s="319"/>
      <c r="Y66" s="319"/>
    </row>
    <row r="67" spans="24:25" ht="15.75">
      <c r="X67" s="319"/>
      <c r="Y67" s="319"/>
    </row>
    <row r="68" spans="24:25" ht="15.75">
      <c r="X68" s="319"/>
      <c r="Y68" s="319"/>
    </row>
    <row r="69" spans="24:25" ht="15.75">
      <c r="X69" s="319"/>
      <c r="Y69" s="319"/>
    </row>
    <row r="70" spans="24:25" ht="15.75">
      <c r="X70" s="320"/>
      <c r="Y70" s="320"/>
    </row>
  </sheetData>
  <mergeCells count="109">
    <mergeCell ref="A48:Y48"/>
    <mergeCell ref="X50:Y51"/>
    <mergeCell ref="X52:Y52"/>
    <mergeCell ref="A1:AC2"/>
    <mergeCell ref="W29:W31"/>
    <mergeCell ref="X29:X31"/>
    <mergeCell ref="Y29:Y31"/>
    <mergeCell ref="Z29:Z31"/>
    <mergeCell ref="AA29:AA31"/>
    <mergeCell ref="AB29:AB31"/>
    <mergeCell ref="Q29:Q31"/>
    <mergeCell ref="R29:R31"/>
    <mergeCell ref="S29:S31"/>
    <mergeCell ref="T29:T31"/>
    <mergeCell ref="U29:U31"/>
    <mergeCell ref="V29:V31"/>
    <mergeCell ref="K29:K31"/>
    <mergeCell ref="L29:L31"/>
    <mergeCell ref="M29:M31"/>
    <mergeCell ref="N29:N31"/>
    <mergeCell ref="O29:O31"/>
    <mergeCell ref="Z25:AC25"/>
    <mergeCell ref="P28:Q28"/>
    <mergeCell ref="R28:S28"/>
    <mergeCell ref="V28:W28"/>
    <mergeCell ref="X28:Y28"/>
    <mergeCell ref="Z28:AA28"/>
    <mergeCell ref="V26:W27"/>
    <mergeCell ref="X26:Y27"/>
    <mergeCell ref="Z26:AC27"/>
    <mergeCell ref="P29:P31"/>
    <mergeCell ref="AB28:AC28"/>
    <mergeCell ref="AC29:AC31"/>
    <mergeCell ref="A26:A31"/>
    <mergeCell ref="B26:C27"/>
    <mergeCell ref="D26:E27"/>
    <mergeCell ref="F26:G27"/>
    <mergeCell ref="H26:K27"/>
    <mergeCell ref="L26:O27"/>
    <mergeCell ref="P26:Q27"/>
    <mergeCell ref="R26:U27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T28:U28"/>
    <mergeCell ref="X25:Y25"/>
    <mergeCell ref="F5:F7"/>
    <mergeCell ref="G5:G7"/>
    <mergeCell ref="H5:H7"/>
    <mergeCell ref="V5:V7"/>
    <mergeCell ref="U5:U7"/>
    <mergeCell ref="A3:A7"/>
    <mergeCell ref="B28:C28"/>
    <mergeCell ref="D28:E28"/>
    <mergeCell ref="F28:G28"/>
    <mergeCell ref="H28:I28"/>
    <mergeCell ref="J28:K28"/>
    <mergeCell ref="L28:M28"/>
    <mergeCell ref="N28:O28"/>
    <mergeCell ref="B5:B7"/>
    <mergeCell ref="C5:C7"/>
    <mergeCell ref="D5:D7"/>
    <mergeCell ref="E5:E7"/>
    <mergeCell ref="F25:G25"/>
    <mergeCell ref="H25:K25"/>
    <mergeCell ref="L25:O25"/>
    <mergeCell ref="P25:Q25"/>
    <mergeCell ref="V25:W25"/>
    <mergeCell ref="O5:O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W5:W7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3:E3"/>
    <mergeCell ref="F3:I3"/>
    <mergeCell ref="J3:M3"/>
    <mergeCell ref="N3:O3"/>
    <mergeCell ref="P3:S3"/>
    <mergeCell ref="T3:U3"/>
    <mergeCell ref="V3:W3"/>
    <mergeCell ref="T4:U4"/>
    <mergeCell ref="V4:W4"/>
    <mergeCell ref="X4:Y4"/>
    <mergeCell ref="X5:X7"/>
    <mergeCell ref="Y5:Y7"/>
    <mergeCell ref="P5:P7"/>
  </mergeCells>
  <conditionalFormatting sqref="B50:W50 A49 A26:P26 B28:Q28 B27:O27 A32:K47 P47:Y47 P32:Q46">
    <cfRule type="cellIs" dxfId="41" priority="41" operator="lessThan">
      <formula>0</formula>
    </cfRule>
  </conditionalFormatting>
  <conditionalFormatting sqref="O53:W53 X26:Y28 X32:Y46">
    <cfRule type="cellIs" dxfId="40" priority="42" operator="lessThan">
      <formula>0</formula>
    </cfRule>
  </conditionalFormatting>
  <conditionalFormatting sqref="A50">
    <cfRule type="cellIs" dxfId="39" priority="39" operator="lessThan">
      <formula>0</formula>
    </cfRule>
  </conditionalFormatting>
  <conditionalFormatting sqref="B52:W52">
    <cfRule type="cellIs" dxfId="38" priority="40" operator="lessThan">
      <formula>0</formula>
    </cfRule>
  </conditionalFormatting>
  <conditionalFormatting sqref="X50:Y68">
    <cfRule type="cellIs" dxfId="37" priority="38" operator="lessThan">
      <formula>0</formula>
    </cfRule>
  </conditionalFormatting>
  <conditionalFormatting sqref="X69:Y70">
    <cfRule type="cellIs" dxfId="36" priority="37" operator="lessThan">
      <formula>0</formula>
    </cfRule>
  </conditionalFormatting>
  <conditionalFormatting sqref="V26:W28 V32:W46">
    <cfRule type="cellIs" dxfId="35" priority="36" operator="lessThan">
      <formula>0</formula>
    </cfRule>
  </conditionalFormatting>
  <conditionalFormatting sqref="R26:U28">
    <cfRule type="cellIs" dxfId="34" priority="35" operator="lessThan">
      <formula>0</formula>
    </cfRule>
  </conditionalFormatting>
  <conditionalFormatting sqref="C5">
    <cfRule type="cellIs" dxfId="33" priority="34" operator="lessThan">
      <formula>0</formula>
    </cfRule>
  </conditionalFormatting>
  <conditionalFormatting sqref="W5">
    <cfRule type="cellIs" dxfId="32" priority="24" operator="lessThan">
      <formula>0</formula>
    </cfRule>
  </conditionalFormatting>
  <conditionalFormatting sqref="G5">
    <cfRule type="cellIs" dxfId="31" priority="32" operator="lessThan">
      <formula>0</formula>
    </cfRule>
  </conditionalFormatting>
  <conditionalFormatting sqref="E5">
    <cfRule type="cellIs" dxfId="30" priority="33" operator="lessThan">
      <formula>0</formula>
    </cfRule>
  </conditionalFormatting>
  <conditionalFormatting sqref="I5">
    <cfRule type="cellIs" dxfId="29" priority="31" operator="lessThan">
      <formula>0</formula>
    </cfRule>
  </conditionalFormatting>
  <conditionalFormatting sqref="K5">
    <cfRule type="cellIs" dxfId="28" priority="30" operator="lessThan">
      <formula>0</formula>
    </cfRule>
  </conditionalFormatting>
  <conditionalFormatting sqref="M5">
    <cfRule type="cellIs" dxfId="27" priority="29" operator="lessThan">
      <formula>0</formula>
    </cfRule>
  </conditionalFormatting>
  <conditionalFormatting sqref="O5">
    <cfRule type="cellIs" dxfId="26" priority="28" operator="lessThan">
      <formula>0</formula>
    </cfRule>
  </conditionalFormatting>
  <conditionalFormatting sqref="Q5">
    <cfRule type="cellIs" dxfId="25" priority="27" operator="lessThan">
      <formula>0</formula>
    </cfRule>
  </conditionalFormatting>
  <conditionalFormatting sqref="S5">
    <cfRule type="cellIs" dxfId="24" priority="26" operator="lessThan">
      <formula>0</formula>
    </cfRule>
  </conditionalFormatting>
  <conditionalFormatting sqref="U5">
    <cfRule type="cellIs" dxfId="23" priority="25" operator="lessThan">
      <formula>0</formula>
    </cfRule>
  </conditionalFormatting>
  <conditionalFormatting sqref="Y5">
    <cfRule type="cellIs" dxfId="22" priority="23" operator="lessThan">
      <formula>0</formula>
    </cfRule>
  </conditionalFormatting>
  <conditionalFormatting sqref="C29">
    <cfRule type="cellIs" dxfId="21" priority="22" operator="lessThan">
      <formula>0</formula>
    </cfRule>
  </conditionalFormatting>
  <conditionalFormatting sqref="E29">
    <cfRule type="cellIs" dxfId="20" priority="21" operator="lessThan">
      <formula>0</formula>
    </cfRule>
  </conditionalFormatting>
  <conditionalFormatting sqref="G29">
    <cfRule type="cellIs" dxfId="19" priority="20" operator="lessThan">
      <formula>0</formula>
    </cfRule>
  </conditionalFormatting>
  <conditionalFormatting sqref="I29">
    <cfRule type="cellIs" dxfId="18" priority="19" operator="lessThan">
      <formula>0</formula>
    </cfRule>
  </conditionalFormatting>
  <conditionalFormatting sqref="K29">
    <cfRule type="cellIs" dxfId="17" priority="18" operator="lessThan">
      <formula>0</formula>
    </cfRule>
  </conditionalFormatting>
  <conditionalFormatting sqref="M29">
    <cfRule type="cellIs" dxfId="16" priority="17" operator="lessThan">
      <formula>0</formula>
    </cfRule>
  </conditionalFormatting>
  <conditionalFormatting sqref="O29">
    <cfRule type="cellIs" dxfId="15" priority="16" operator="lessThan">
      <formula>0</formula>
    </cfRule>
  </conditionalFormatting>
  <conditionalFormatting sqref="Q29">
    <cfRule type="cellIs" dxfId="14" priority="15" operator="lessThan">
      <formula>0</formula>
    </cfRule>
  </conditionalFormatting>
  <conditionalFormatting sqref="S29">
    <cfRule type="cellIs" dxfId="13" priority="14" operator="lessThan">
      <formula>0</formula>
    </cfRule>
  </conditionalFormatting>
  <conditionalFormatting sqref="U29">
    <cfRule type="cellIs" dxfId="12" priority="13" operator="lessThan">
      <formula>0</formula>
    </cfRule>
  </conditionalFormatting>
  <conditionalFormatting sqref="W29">
    <cfRule type="cellIs" dxfId="11" priority="12" operator="lessThan">
      <formula>0</formula>
    </cfRule>
  </conditionalFormatting>
  <conditionalFormatting sqref="Y29">
    <cfRule type="cellIs" dxfId="10" priority="11" operator="lessThan">
      <formula>0</formula>
    </cfRule>
  </conditionalFormatting>
  <conditionalFormatting sqref="Z26:AC28">
    <cfRule type="cellIs" dxfId="9" priority="10" operator="lessThan">
      <formula>0</formula>
    </cfRule>
  </conditionalFormatting>
  <conditionalFormatting sqref="AA29">
    <cfRule type="cellIs" dxfId="8" priority="9" operator="lessThan">
      <formula>0</formula>
    </cfRule>
  </conditionalFormatting>
  <conditionalFormatting sqref="AC29">
    <cfRule type="cellIs" dxfId="7" priority="8" operator="lessThan">
      <formula>0</formula>
    </cfRule>
  </conditionalFormatting>
  <conditionalFormatting sqref="L32:O47">
    <cfRule type="cellIs" dxfId="6" priority="7" operator="lessThan">
      <formula>0</formula>
    </cfRule>
  </conditionalFormatting>
  <conditionalFormatting sqref="R32:U46">
    <cfRule type="cellIs" dxfId="5" priority="6" operator="lessThan">
      <formula>0</formula>
    </cfRule>
  </conditionalFormatting>
  <conditionalFormatting sqref="B8:E22">
    <cfRule type="cellIs" dxfId="4" priority="5" operator="lessThan">
      <formula>0</formula>
    </cfRule>
  </conditionalFormatting>
  <conditionalFormatting sqref="F8:I22">
    <cfRule type="cellIs" dxfId="3" priority="4" operator="lessThan">
      <formula>0</formula>
    </cfRule>
  </conditionalFormatting>
  <conditionalFormatting sqref="J8:M22">
    <cfRule type="cellIs" dxfId="2" priority="3" operator="lessThan">
      <formula>0</formula>
    </cfRule>
  </conditionalFormatting>
  <conditionalFormatting sqref="P8:S22">
    <cfRule type="cellIs" dxfId="1" priority="2" operator="lessThan">
      <formula>0</formula>
    </cfRule>
  </conditionalFormatting>
  <conditionalFormatting sqref="Z32:AC46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45CC-0984-4E8D-933E-837569358DFE}">
  <sheetPr>
    <pageSetUpPr fitToPage="1"/>
  </sheetPr>
  <dimension ref="A2:AQ129"/>
  <sheetViews>
    <sheetView view="pageBreakPreview" zoomScale="30" zoomScaleNormal="40" zoomScaleSheetLayoutView="30" workbookViewId="0">
      <selection sqref="A1:B1"/>
    </sheetView>
  </sheetViews>
  <sheetFormatPr defaultColWidth="12" defaultRowHeight="12.75"/>
  <cols>
    <col min="1" max="1" width="8.7109375" style="3" customWidth="1"/>
    <col min="2" max="2" width="11.85546875" style="3" customWidth="1"/>
    <col min="3" max="30" width="19.28515625" style="3" customWidth="1"/>
    <col min="31" max="32" width="11.42578125" style="3" customWidth="1"/>
    <col min="33" max="33" width="12" style="3" customWidth="1"/>
    <col min="34" max="34" width="11.28515625" style="3" customWidth="1"/>
    <col min="35" max="35" width="66" style="3" customWidth="1"/>
    <col min="36" max="36" width="13" style="3" customWidth="1"/>
    <col min="37" max="37" width="12" style="3" customWidth="1"/>
    <col min="38" max="16384" width="12" style="3"/>
  </cols>
  <sheetData>
    <row r="2" spans="1:43" ht="66" customHeight="1">
      <c r="A2" s="746"/>
      <c r="B2" s="761" t="s">
        <v>430</v>
      </c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I2" s="10"/>
    </row>
    <row r="3" spans="1:43" ht="43.5" customHeight="1" thickBot="1">
      <c r="A3" s="746"/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I3" s="10"/>
    </row>
    <row r="4" spans="1:43" ht="15.75" customHeight="1">
      <c r="A4" s="746"/>
      <c r="B4" s="747" t="s">
        <v>49</v>
      </c>
      <c r="C4" s="749" t="s">
        <v>431</v>
      </c>
      <c r="D4" s="750"/>
      <c r="E4" s="750"/>
      <c r="F4" s="751"/>
      <c r="G4" s="749" t="s">
        <v>432</v>
      </c>
      <c r="H4" s="750"/>
      <c r="I4" s="750"/>
      <c r="J4" s="751"/>
      <c r="K4" s="750" t="s">
        <v>433</v>
      </c>
      <c r="L4" s="750"/>
      <c r="M4" s="750"/>
      <c r="N4" s="750"/>
      <c r="O4" s="749" t="s">
        <v>434</v>
      </c>
      <c r="P4" s="751"/>
      <c r="Q4" s="749" t="s">
        <v>358</v>
      </c>
      <c r="R4" s="750"/>
      <c r="S4" s="750"/>
      <c r="T4" s="751"/>
      <c r="U4" s="750" t="s">
        <v>359</v>
      </c>
      <c r="V4" s="750"/>
      <c r="W4" s="749" t="s">
        <v>360</v>
      </c>
      <c r="X4" s="751"/>
      <c r="Y4" s="750" t="s">
        <v>363</v>
      </c>
      <c r="Z4" s="750"/>
      <c r="AA4" s="749" t="s">
        <v>364</v>
      </c>
      <c r="AB4" s="751"/>
      <c r="AC4" s="750" t="s">
        <v>50</v>
      </c>
      <c r="AD4" s="751"/>
      <c r="AG4" s="15"/>
      <c r="AI4" s="15"/>
      <c r="AJ4" s="322"/>
      <c r="AK4" s="323"/>
    </row>
    <row r="5" spans="1:43" ht="89.25" customHeight="1">
      <c r="A5" s="746"/>
      <c r="B5" s="747"/>
      <c r="C5" s="752"/>
      <c r="D5" s="753"/>
      <c r="E5" s="753"/>
      <c r="F5" s="754"/>
      <c r="G5" s="752"/>
      <c r="H5" s="753"/>
      <c r="I5" s="753"/>
      <c r="J5" s="754"/>
      <c r="K5" s="753"/>
      <c r="L5" s="753"/>
      <c r="M5" s="753"/>
      <c r="N5" s="753"/>
      <c r="O5" s="752"/>
      <c r="P5" s="754"/>
      <c r="Q5" s="752"/>
      <c r="R5" s="753"/>
      <c r="S5" s="753"/>
      <c r="T5" s="754"/>
      <c r="U5" s="753"/>
      <c r="V5" s="753"/>
      <c r="W5" s="752"/>
      <c r="X5" s="754"/>
      <c r="Y5" s="753"/>
      <c r="Z5" s="753"/>
      <c r="AA5" s="752"/>
      <c r="AB5" s="754"/>
      <c r="AC5" s="753"/>
      <c r="AD5" s="754"/>
      <c r="AG5" s="11"/>
      <c r="AH5" s="11"/>
      <c r="AI5" s="11"/>
      <c r="AJ5" s="13"/>
      <c r="AK5" s="14"/>
    </row>
    <row r="6" spans="1:43" ht="45" customHeight="1" thickBot="1">
      <c r="A6" s="746"/>
      <c r="B6" s="747"/>
      <c r="C6" s="763" t="s">
        <v>51</v>
      </c>
      <c r="D6" s="766"/>
      <c r="E6" s="767" t="s">
        <v>52</v>
      </c>
      <c r="F6" s="764"/>
      <c r="G6" s="763" t="s">
        <v>51</v>
      </c>
      <c r="H6" s="766"/>
      <c r="I6" s="767" t="s">
        <v>52</v>
      </c>
      <c r="J6" s="764"/>
      <c r="K6" s="770" t="s">
        <v>51</v>
      </c>
      <c r="L6" s="766"/>
      <c r="M6" s="767" t="s">
        <v>52</v>
      </c>
      <c r="N6" s="770"/>
      <c r="O6" s="763" t="s">
        <v>52</v>
      </c>
      <c r="P6" s="764"/>
      <c r="Q6" s="763" t="s">
        <v>51</v>
      </c>
      <c r="R6" s="766"/>
      <c r="S6" s="767" t="s">
        <v>52</v>
      </c>
      <c r="T6" s="764"/>
      <c r="U6" s="770" t="s">
        <v>52</v>
      </c>
      <c r="V6" s="770"/>
      <c r="W6" s="763" t="s">
        <v>435</v>
      </c>
      <c r="X6" s="764"/>
      <c r="Y6" s="770" t="s">
        <v>436</v>
      </c>
      <c r="Z6" s="770"/>
      <c r="AA6" s="763" t="s">
        <v>53</v>
      </c>
      <c r="AB6" s="764"/>
      <c r="AC6" s="770" t="s">
        <v>54</v>
      </c>
      <c r="AD6" s="764"/>
      <c r="AG6" s="11"/>
      <c r="AH6" s="12"/>
      <c r="AI6" s="11"/>
      <c r="AJ6" s="13"/>
      <c r="AK6" s="14"/>
    </row>
    <row r="7" spans="1:43" ht="45" customHeight="1">
      <c r="A7" s="746"/>
      <c r="B7" s="747"/>
      <c r="C7" s="324" t="s">
        <v>55</v>
      </c>
      <c r="D7" s="325" t="s">
        <v>56</v>
      </c>
      <c r="E7" s="325" t="s">
        <v>55</v>
      </c>
      <c r="F7" s="326" t="s">
        <v>56</v>
      </c>
      <c r="G7" s="324" t="s">
        <v>55</v>
      </c>
      <c r="H7" s="325" t="s">
        <v>56</v>
      </c>
      <c r="I7" s="325" t="s">
        <v>55</v>
      </c>
      <c r="J7" s="327" t="s">
        <v>56</v>
      </c>
      <c r="K7" s="328" t="s">
        <v>55</v>
      </c>
      <c r="L7" s="325" t="s">
        <v>56</v>
      </c>
      <c r="M7" s="325" t="s">
        <v>55</v>
      </c>
      <c r="N7" s="329" t="s">
        <v>56</v>
      </c>
      <c r="O7" s="330" t="s">
        <v>55</v>
      </c>
      <c r="P7" s="327" t="s">
        <v>56</v>
      </c>
      <c r="Q7" s="331" t="s">
        <v>55</v>
      </c>
      <c r="R7" s="325" t="s">
        <v>56</v>
      </c>
      <c r="S7" s="325" t="s">
        <v>55</v>
      </c>
      <c r="T7" s="332" t="s">
        <v>56</v>
      </c>
      <c r="U7" s="333" t="s">
        <v>55</v>
      </c>
      <c r="V7" s="334" t="s">
        <v>56</v>
      </c>
      <c r="W7" s="330" t="s">
        <v>55</v>
      </c>
      <c r="X7" s="327" t="s">
        <v>56</v>
      </c>
      <c r="Y7" s="333" t="s">
        <v>55</v>
      </c>
      <c r="Z7" s="334" t="s">
        <v>56</v>
      </c>
      <c r="AA7" s="330" t="s">
        <v>55</v>
      </c>
      <c r="AB7" s="327" t="s">
        <v>56</v>
      </c>
      <c r="AC7" s="333" t="s">
        <v>55</v>
      </c>
      <c r="AD7" s="327" t="s">
        <v>56</v>
      </c>
      <c r="AG7" s="11"/>
      <c r="AH7" s="12"/>
      <c r="AI7" s="11"/>
      <c r="AJ7" s="13"/>
      <c r="AK7" s="14"/>
    </row>
    <row r="8" spans="1:43" ht="45" customHeight="1">
      <c r="A8" s="746"/>
      <c r="B8" s="747"/>
      <c r="C8" s="324" t="s">
        <v>57</v>
      </c>
      <c r="D8" s="325" t="s">
        <v>58</v>
      </c>
      <c r="E8" s="325" t="s">
        <v>57</v>
      </c>
      <c r="F8" s="326" t="s">
        <v>58</v>
      </c>
      <c r="G8" s="324" t="s">
        <v>57</v>
      </c>
      <c r="H8" s="325" t="s">
        <v>58</v>
      </c>
      <c r="I8" s="325" t="s">
        <v>57</v>
      </c>
      <c r="J8" s="327" t="s">
        <v>58</v>
      </c>
      <c r="K8" s="328" t="s">
        <v>57</v>
      </c>
      <c r="L8" s="325" t="s">
        <v>58</v>
      </c>
      <c r="M8" s="325" t="s">
        <v>57</v>
      </c>
      <c r="N8" s="329" t="s">
        <v>58</v>
      </c>
      <c r="O8" s="330" t="s">
        <v>57</v>
      </c>
      <c r="P8" s="327" t="s">
        <v>58</v>
      </c>
      <c r="Q8" s="331" t="s">
        <v>57</v>
      </c>
      <c r="R8" s="325" t="s">
        <v>58</v>
      </c>
      <c r="S8" s="325" t="s">
        <v>57</v>
      </c>
      <c r="T8" s="332" t="s">
        <v>58</v>
      </c>
      <c r="U8" s="333" t="s">
        <v>57</v>
      </c>
      <c r="V8" s="334" t="s">
        <v>58</v>
      </c>
      <c r="W8" s="330" t="s">
        <v>57</v>
      </c>
      <c r="X8" s="327" t="s">
        <v>58</v>
      </c>
      <c r="Y8" s="333" t="s">
        <v>57</v>
      </c>
      <c r="Z8" s="334" t="s">
        <v>58</v>
      </c>
      <c r="AA8" s="330" t="s">
        <v>57</v>
      </c>
      <c r="AB8" s="327" t="s">
        <v>58</v>
      </c>
      <c r="AC8" s="333" t="s">
        <v>57</v>
      </c>
      <c r="AD8" s="327" t="s">
        <v>58</v>
      </c>
      <c r="AG8" s="11"/>
      <c r="AH8" s="12"/>
      <c r="AI8" s="11"/>
      <c r="AJ8" s="13"/>
      <c r="AK8" s="14"/>
    </row>
    <row r="9" spans="1:43" ht="45" customHeight="1" thickBot="1">
      <c r="A9" s="746"/>
      <c r="B9" s="748"/>
      <c r="C9" s="335" t="s">
        <v>59</v>
      </c>
      <c r="D9" s="336" t="s">
        <v>60</v>
      </c>
      <c r="E9" s="336" t="s">
        <v>59</v>
      </c>
      <c r="F9" s="337" t="s">
        <v>60</v>
      </c>
      <c r="G9" s="335" t="s">
        <v>59</v>
      </c>
      <c r="H9" s="336" t="s">
        <v>60</v>
      </c>
      <c r="I9" s="336" t="s">
        <v>59</v>
      </c>
      <c r="J9" s="338" t="s">
        <v>60</v>
      </c>
      <c r="K9" s="339" t="s">
        <v>59</v>
      </c>
      <c r="L9" s="336" t="s">
        <v>60</v>
      </c>
      <c r="M9" s="336" t="s">
        <v>59</v>
      </c>
      <c r="N9" s="340" t="s">
        <v>60</v>
      </c>
      <c r="O9" s="341" t="s">
        <v>59</v>
      </c>
      <c r="P9" s="338" t="s">
        <v>60</v>
      </c>
      <c r="Q9" s="342" t="s">
        <v>59</v>
      </c>
      <c r="R9" s="336" t="s">
        <v>60</v>
      </c>
      <c r="S9" s="336" t="s">
        <v>59</v>
      </c>
      <c r="T9" s="343" t="s">
        <v>60</v>
      </c>
      <c r="U9" s="344" t="s">
        <v>59</v>
      </c>
      <c r="V9" s="345" t="s">
        <v>60</v>
      </c>
      <c r="W9" s="341" t="s">
        <v>59</v>
      </c>
      <c r="X9" s="338" t="s">
        <v>60</v>
      </c>
      <c r="Y9" s="344" t="s">
        <v>59</v>
      </c>
      <c r="Z9" s="345" t="s">
        <v>60</v>
      </c>
      <c r="AA9" s="341" t="s">
        <v>59</v>
      </c>
      <c r="AB9" s="338" t="s">
        <v>60</v>
      </c>
      <c r="AC9" s="344" t="s">
        <v>59</v>
      </c>
      <c r="AD9" s="338" t="s">
        <v>60</v>
      </c>
      <c r="AG9" s="11"/>
      <c r="AH9" s="12"/>
      <c r="AI9" s="11"/>
      <c r="AJ9" s="346"/>
      <c r="AK9" s="346"/>
      <c r="AL9" s="346"/>
      <c r="AM9" s="346"/>
      <c r="AN9" s="347"/>
      <c r="AO9" s="347"/>
      <c r="AP9" s="347"/>
      <c r="AQ9" s="347"/>
    </row>
    <row r="10" spans="1:43" ht="45" customHeight="1" thickTop="1">
      <c r="A10" s="746"/>
      <c r="B10" s="348">
        <v>1</v>
      </c>
      <c r="C10" s="349">
        <v>3883</v>
      </c>
      <c r="D10" s="350">
        <v>80</v>
      </c>
      <c r="E10" s="350">
        <v>3052</v>
      </c>
      <c r="F10" s="351">
        <v>26</v>
      </c>
      <c r="G10" s="349">
        <v>44</v>
      </c>
      <c r="H10" s="350">
        <v>0</v>
      </c>
      <c r="I10" s="350">
        <v>13</v>
      </c>
      <c r="J10" s="352">
        <v>0</v>
      </c>
      <c r="K10" s="353">
        <v>30</v>
      </c>
      <c r="L10" s="353">
        <v>3</v>
      </c>
      <c r="M10" s="350">
        <v>28</v>
      </c>
      <c r="N10" s="350">
        <v>3</v>
      </c>
      <c r="O10" s="354">
        <v>399</v>
      </c>
      <c r="P10" s="351">
        <v>5</v>
      </c>
      <c r="Q10" s="349">
        <v>1070</v>
      </c>
      <c r="R10" s="350">
        <v>0</v>
      </c>
      <c r="S10" s="350">
        <v>782</v>
      </c>
      <c r="T10" s="351">
        <v>31</v>
      </c>
      <c r="U10" s="355">
        <v>19</v>
      </c>
      <c r="V10" s="353">
        <v>0</v>
      </c>
      <c r="W10" s="354">
        <v>100</v>
      </c>
      <c r="X10" s="351">
        <v>8</v>
      </c>
      <c r="Y10" s="355">
        <v>3835</v>
      </c>
      <c r="Z10" s="356">
        <v>26</v>
      </c>
      <c r="AA10" s="354">
        <v>0</v>
      </c>
      <c r="AB10" s="354">
        <v>0</v>
      </c>
      <c r="AC10" s="355">
        <v>2</v>
      </c>
      <c r="AD10" s="351">
        <v>0</v>
      </c>
      <c r="AG10" s="11"/>
      <c r="AH10" s="11"/>
      <c r="AI10" s="11"/>
      <c r="AJ10" s="13"/>
      <c r="AK10" s="13"/>
      <c r="AL10" s="13"/>
      <c r="AM10" s="13"/>
      <c r="AN10" s="7"/>
      <c r="AO10" s="7"/>
      <c r="AP10" s="7"/>
      <c r="AQ10" s="7"/>
    </row>
    <row r="11" spans="1:43" ht="45" customHeight="1">
      <c r="A11" s="746"/>
      <c r="B11" s="348">
        <v>2</v>
      </c>
      <c r="C11" s="357">
        <v>2250</v>
      </c>
      <c r="D11" s="358">
        <v>335</v>
      </c>
      <c r="E11" s="358">
        <v>1683</v>
      </c>
      <c r="F11" s="359">
        <v>156</v>
      </c>
      <c r="G11" s="357">
        <v>43</v>
      </c>
      <c r="H11" s="358">
        <v>0</v>
      </c>
      <c r="I11" s="358">
        <v>12</v>
      </c>
      <c r="J11" s="360">
        <v>0</v>
      </c>
      <c r="K11" s="361">
        <v>14</v>
      </c>
      <c r="L11" s="358">
        <v>10</v>
      </c>
      <c r="M11" s="358">
        <v>8</v>
      </c>
      <c r="N11" s="361">
        <v>5</v>
      </c>
      <c r="O11" s="362">
        <v>379</v>
      </c>
      <c r="P11" s="359">
        <v>22</v>
      </c>
      <c r="Q11" s="357">
        <v>987</v>
      </c>
      <c r="R11" s="358">
        <v>24</v>
      </c>
      <c r="S11" s="358">
        <v>753</v>
      </c>
      <c r="T11" s="359">
        <v>87</v>
      </c>
      <c r="U11" s="363">
        <v>18</v>
      </c>
      <c r="V11" s="361">
        <v>0</v>
      </c>
      <c r="W11" s="362">
        <v>171</v>
      </c>
      <c r="X11" s="359">
        <v>82</v>
      </c>
      <c r="Y11" s="363">
        <v>3867</v>
      </c>
      <c r="Z11" s="364">
        <v>66</v>
      </c>
      <c r="AA11" s="362">
        <v>0</v>
      </c>
      <c r="AB11" s="360">
        <v>0</v>
      </c>
      <c r="AC11" s="363">
        <v>2</v>
      </c>
      <c r="AD11" s="359">
        <v>0</v>
      </c>
      <c r="AG11" s="11"/>
      <c r="AH11" s="11"/>
      <c r="AI11" s="11"/>
      <c r="AJ11" s="13"/>
      <c r="AK11" s="13"/>
      <c r="AL11" s="13"/>
      <c r="AM11" s="13"/>
      <c r="AN11" s="7"/>
      <c r="AO11" s="7"/>
      <c r="AP11" s="7"/>
      <c r="AQ11" s="7"/>
    </row>
    <row r="12" spans="1:43" ht="45" customHeight="1">
      <c r="A12" s="746"/>
      <c r="B12" s="348">
        <v>3</v>
      </c>
      <c r="C12" s="357">
        <v>2547</v>
      </c>
      <c r="D12" s="358">
        <v>854</v>
      </c>
      <c r="E12" s="358">
        <v>1703</v>
      </c>
      <c r="F12" s="359">
        <v>415</v>
      </c>
      <c r="G12" s="357">
        <v>40</v>
      </c>
      <c r="H12" s="358">
        <v>0</v>
      </c>
      <c r="I12" s="358">
        <v>8</v>
      </c>
      <c r="J12" s="360">
        <v>0</v>
      </c>
      <c r="K12" s="361">
        <v>25</v>
      </c>
      <c r="L12" s="358">
        <v>22</v>
      </c>
      <c r="M12" s="358">
        <v>16</v>
      </c>
      <c r="N12" s="361">
        <v>14</v>
      </c>
      <c r="O12" s="362">
        <v>385</v>
      </c>
      <c r="P12" s="359">
        <v>42</v>
      </c>
      <c r="Q12" s="357">
        <v>968</v>
      </c>
      <c r="R12" s="358">
        <v>28</v>
      </c>
      <c r="S12" s="358">
        <v>736</v>
      </c>
      <c r="T12" s="359">
        <v>109</v>
      </c>
      <c r="U12" s="363">
        <v>19</v>
      </c>
      <c r="V12" s="361">
        <v>1</v>
      </c>
      <c r="W12" s="362">
        <v>182</v>
      </c>
      <c r="X12" s="359">
        <v>97</v>
      </c>
      <c r="Y12" s="363">
        <v>3882</v>
      </c>
      <c r="Z12" s="364">
        <v>95</v>
      </c>
      <c r="AA12" s="362">
        <v>0</v>
      </c>
      <c r="AB12" s="360">
        <v>0</v>
      </c>
      <c r="AC12" s="363">
        <v>2</v>
      </c>
      <c r="AD12" s="359">
        <v>0</v>
      </c>
      <c r="AG12" s="11"/>
      <c r="AH12" s="12"/>
      <c r="AI12" s="11"/>
      <c r="AJ12" s="13"/>
      <c r="AK12" s="13"/>
      <c r="AL12" s="13"/>
      <c r="AM12" s="13"/>
      <c r="AN12" s="7"/>
      <c r="AO12" s="7"/>
      <c r="AP12" s="7"/>
      <c r="AQ12" s="7"/>
    </row>
    <row r="13" spans="1:43" ht="45" customHeight="1">
      <c r="A13" s="746"/>
      <c r="B13" s="348">
        <v>4</v>
      </c>
      <c r="C13" s="357">
        <v>3027</v>
      </c>
      <c r="D13" s="358">
        <v>1642</v>
      </c>
      <c r="E13" s="358">
        <v>2144</v>
      </c>
      <c r="F13" s="359">
        <v>1101</v>
      </c>
      <c r="G13" s="357">
        <v>40</v>
      </c>
      <c r="H13" s="358">
        <v>0</v>
      </c>
      <c r="I13" s="358">
        <v>8</v>
      </c>
      <c r="J13" s="360">
        <v>0</v>
      </c>
      <c r="K13" s="361">
        <v>32</v>
      </c>
      <c r="L13" s="358">
        <v>31</v>
      </c>
      <c r="M13" s="358">
        <v>21</v>
      </c>
      <c r="N13" s="361">
        <v>21</v>
      </c>
      <c r="O13" s="362">
        <v>378</v>
      </c>
      <c r="P13" s="359">
        <v>56</v>
      </c>
      <c r="Q13" s="357">
        <v>896</v>
      </c>
      <c r="R13" s="358">
        <v>28</v>
      </c>
      <c r="S13" s="358">
        <v>681</v>
      </c>
      <c r="T13" s="359">
        <v>129</v>
      </c>
      <c r="U13" s="363">
        <v>18</v>
      </c>
      <c r="V13" s="361">
        <v>1</v>
      </c>
      <c r="W13" s="362">
        <v>181</v>
      </c>
      <c r="X13" s="359">
        <v>98</v>
      </c>
      <c r="Y13" s="363">
        <v>3915</v>
      </c>
      <c r="Z13" s="364">
        <v>138</v>
      </c>
      <c r="AA13" s="362">
        <v>0</v>
      </c>
      <c r="AB13" s="360">
        <v>0</v>
      </c>
      <c r="AC13" s="363">
        <v>1</v>
      </c>
      <c r="AD13" s="359">
        <v>0</v>
      </c>
      <c r="AG13" s="11"/>
      <c r="AH13" s="11"/>
      <c r="AI13" s="11"/>
      <c r="AJ13" s="13"/>
      <c r="AK13" s="13"/>
      <c r="AL13" s="13"/>
      <c r="AM13" s="13"/>
      <c r="AN13" s="7"/>
      <c r="AO13" s="7"/>
      <c r="AP13" s="7"/>
      <c r="AQ13" s="7"/>
    </row>
    <row r="14" spans="1:43" ht="45" customHeight="1">
      <c r="A14" s="746"/>
      <c r="B14" s="348">
        <v>5</v>
      </c>
      <c r="C14" s="357">
        <v>3245</v>
      </c>
      <c r="D14" s="358">
        <v>2156</v>
      </c>
      <c r="E14" s="358">
        <v>2631</v>
      </c>
      <c r="F14" s="359">
        <v>1894</v>
      </c>
      <c r="G14" s="357">
        <v>40</v>
      </c>
      <c r="H14" s="358">
        <v>0</v>
      </c>
      <c r="I14" s="358">
        <v>8</v>
      </c>
      <c r="J14" s="360">
        <v>0</v>
      </c>
      <c r="K14" s="361">
        <v>41</v>
      </c>
      <c r="L14" s="358">
        <v>41</v>
      </c>
      <c r="M14" s="358">
        <v>30</v>
      </c>
      <c r="N14" s="361">
        <v>30</v>
      </c>
      <c r="O14" s="362">
        <v>373</v>
      </c>
      <c r="P14" s="359">
        <v>70</v>
      </c>
      <c r="Q14" s="357">
        <v>866</v>
      </c>
      <c r="R14" s="358">
        <v>35</v>
      </c>
      <c r="S14" s="358">
        <v>660</v>
      </c>
      <c r="T14" s="359">
        <v>143</v>
      </c>
      <c r="U14" s="363">
        <v>17</v>
      </c>
      <c r="V14" s="361">
        <v>2</v>
      </c>
      <c r="W14" s="362">
        <v>182</v>
      </c>
      <c r="X14" s="359">
        <v>102</v>
      </c>
      <c r="Y14" s="363">
        <v>3929</v>
      </c>
      <c r="Z14" s="364">
        <v>160</v>
      </c>
      <c r="AA14" s="362">
        <v>0</v>
      </c>
      <c r="AB14" s="360">
        <v>0</v>
      </c>
      <c r="AC14" s="363">
        <v>0</v>
      </c>
      <c r="AD14" s="359">
        <v>0</v>
      </c>
      <c r="AG14" s="8"/>
      <c r="AH14" s="11"/>
      <c r="AI14" s="11"/>
      <c r="AJ14" s="13"/>
      <c r="AK14" s="13"/>
      <c r="AL14" s="13"/>
      <c r="AM14" s="13"/>
      <c r="AN14" s="7"/>
      <c r="AO14" s="7"/>
      <c r="AP14" s="7"/>
      <c r="AQ14" s="7"/>
    </row>
    <row r="15" spans="1:43" ht="45" customHeight="1">
      <c r="A15" s="746"/>
      <c r="B15" s="365">
        <v>6</v>
      </c>
      <c r="C15" s="357">
        <v>3745</v>
      </c>
      <c r="D15" s="358">
        <v>2828</v>
      </c>
      <c r="E15" s="358">
        <v>2883</v>
      </c>
      <c r="F15" s="359">
        <v>2325</v>
      </c>
      <c r="G15" s="357">
        <v>40</v>
      </c>
      <c r="H15" s="358">
        <v>0</v>
      </c>
      <c r="I15" s="358">
        <v>8</v>
      </c>
      <c r="J15" s="360">
        <v>0</v>
      </c>
      <c r="K15" s="361">
        <v>43</v>
      </c>
      <c r="L15" s="358">
        <v>51</v>
      </c>
      <c r="M15" s="358">
        <v>33</v>
      </c>
      <c r="N15" s="361">
        <v>41</v>
      </c>
      <c r="O15" s="362">
        <v>378</v>
      </c>
      <c r="P15" s="359">
        <v>87</v>
      </c>
      <c r="Q15" s="357">
        <v>833</v>
      </c>
      <c r="R15" s="358">
        <v>38</v>
      </c>
      <c r="S15" s="358">
        <v>637</v>
      </c>
      <c r="T15" s="359">
        <v>153</v>
      </c>
      <c r="U15" s="363">
        <v>17</v>
      </c>
      <c r="V15" s="361">
        <v>2</v>
      </c>
      <c r="W15" s="362">
        <v>184</v>
      </c>
      <c r="X15" s="359">
        <v>106</v>
      </c>
      <c r="Y15" s="363">
        <v>3962</v>
      </c>
      <c r="Z15" s="364">
        <v>201</v>
      </c>
      <c r="AA15" s="362">
        <v>0</v>
      </c>
      <c r="AB15" s="360">
        <v>0</v>
      </c>
      <c r="AC15" s="363">
        <v>0</v>
      </c>
      <c r="AD15" s="359">
        <v>0</v>
      </c>
      <c r="AG15" s="8"/>
      <c r="AI15" s="11"/>
      <c r="AJ15" s="13"/>
      <c r="AK15" s="13"/>
      <c r="AL15" s="13"/>
      <c r="AM15" s="13"/>
      <c r="AN15" s="7"/>
      <c r="AO15" s="7"/>
      <c r="AP15" s="7"/>
      <c r="AQ15" s="7"/>
    </row>
    <row r="16" spans="1:43" ht="45" customHeight="1">
      <c r="A16" s="746"/>
      <c r="B16" s="348">
        <v>7</v>
      </c>
      <c r="C16" s="357">
        <v>3866</v>
      </c>
      <c r="D16" s="358">
        <v>3311</v>
      </c>
      <c r="E16" s="358">
        <v>3258</v>
      </c>
      <c r="F16" s="359">
        <v>3058</v>
      </c>
      <c r="G16" s="357">
        <v>40</v>
      </c>
      <c r="H16" s="358">
        <v>0</v>
      </c>
      <c r="I16" s="358">
        <v>8</v>
      </c>
      <c r="J16" s="360">
        <v>0</v>
      </c>
      <c r="K16" s="361">
        <v>57</v>
      </c>
      <c r="L16" s="358">
        <v>70</v>
      </c>
      <c r="M16" s="358">
        <v>44</v>
      </c>
      <c r="N16" s="361">
        <v>57</v>
      </c>
      <c r="O16" s="362">
        <v>381</v>
      </c>
      <c r="P16" s="359">
        <v>112</v>
      </c>
      <c r="Q16" s="357">
        <v>781</v>
      </c>
      <c r="R16" s="358">
        <v>69</v>
      </c>
      <c r="S16" s="358">
        <v>576</v>
      </c>
      <c r="T16" s="359">
        <v>184</v>
      </c>
      <c r="U16" s="363">
        <v>15</v>
      </c>
      <c r="V16" s="361">
        <v>2</v>
      </c>
      <c r="W16" s="362">
        <v>184</v>
      </c>
      <c r="X16" s="359">
        <v>110</v>
      </c>
      <c r="Y16" s="363">
        <v>3982</v>
      </c>
      <c r="Z16" s="364">
        <v>230</v>
      </c>
      <c r="AA16" s="362">
        <v>0</v>
      </c>
      <c r="AB16" s="360">
        <v>0</v>
      </c>
      <c r="AC16" s="363">
        <v>0</v>
      </c>
      <c r="AD16" s="359">
        <v>0</v>
      </c>
      <c r="AG16" s="8"/>
      <c r="AI16" s="11"/>
      <c r="AJ16" s="13"/>
      <c r="AK16" s="13"/>
      <c r="AL16" s="13"/>
      <c r="AM16" s="13"/>
      <c r="AN16" s="7"/>
      <c r="AO16" s="7"/>
      <c r="AP16" s="7"/>
      <c r="AQ16" s="7"/>
    </row>
    <row r="17" spans="1:43" ht="45" customHeight="1">
      <c r="A17" s="746"/>
      <c r="B17" s="348">
        <v>8</v>
      </c>
      <c r="C17" s="357">
        <v>4000</v>
      </c>
      <c r="D17" s="358">
        <v>3601</v>
      </c>
      <c r="E17" s="358">
        <v>3414</v>
      </c>
      <c r="F17" s="359">
        <v>3466</v>
      </c>
      <c r="G17" s="357">
        <v>40</v>
      </c>
      <c r="H17" s="358">
        <v>0</v>
      </c>
      <c r="I17" s="358">
        <v>8</v>
      </c>
      <c r="J17" s="360">
        <v>0</v>
      </c>
      <c r="K17" s="361">
        <v>75</v>
      </c>
      <c r="L17" s="358">
        <v>95</v>
      </c>
      <c r="M17" s="358">
        <v>58</v>
      </c>
      <c r="N17" s="361">
        <v>77</v>
      </c>
      <c r="O17" s="362">
        <v>388</v>
      </c>
      <c r="P17" s="359">
        <v>138</v>
      </c>
      <c r="Q17" s="357">
        <v>771</v>
      </c>
      <c r="R17" s="358">
        <v>91</v>
      </c>
      <c r="S17" s="358">
        <v>561</v>
      </c>
      <c r="T17" s="359">
        <v>196</v>
      </c>
      <c r="U17" s="363">
        <v>15</v>
      </c>
      <c r="V17" s="361">
        <v>2</v>
      </c>
      <c r="W17" s="362">
        <v>183</v>
      </c>
      <c r="X17" s="359">
        <v>115</v>
      </c>
      <c r="Y17" s="363">
        <v>4012</v>
      </c>
      <c r="Z17" s="364">
        <v>268</v>
      </c>
      <c r="AA17" s="362">
        <v>0</v>
      </c>
      <c r="AB17" s="360">
        <v>0</v>
      </c>
      <c r="AC17" s="363">
        <v>1</v>
      </c>
      <c r="AD17" s="359">
        <v>1</v>
      </c>
      <c r="AG17" s="8"/>
      <c r="AI17" s="11"/>
      <c r="AJ17" s="13"/>
      <c r="AK17" s="13"/>
      <c r="AL17" s="13"/>
      <c r="AM17" s="13"/>
      <c r="AN17" s="7"/>
      <c r="AO17" s="7"/>
      <c r="AP17" s="7"/>
      <c r="AQ17" s="7"/>
    </row>
    <row r="18" spans="1:43" ht="45" customHeight="1">
      <c r="A18" s="746"/>
      <c r="B18" s="348">
        <v>9</v>
      </c>
      <c r="C18" s="357">
        <v>4011</v>
      </c>
      <c r="D18" s="358">
        <v>3792</v>
      </c>
      <c r="E18" s="358">
        <v>3508</v>
      </c>
      <c r="F18" s="359">
        <v>3813</v>
      </c>
      <c r="G18" s="357">
        <v>43</v>
      </c>
      <c r="H18" s="358">
        <v>3</v>
      </c>
      <c r="I18" s="358">
        <v>8</v>
      </c>
      <c r="J18" s="360">
        <v>0</v>
      </c>
      <c r="K18" s="361">
        <v>105</v>
      </c>
      <c r="L18" s="358">
        <v>138</v>
      </c>
      <c r="M18" s="358">
        <v>86</v>
      </c>
      <c r="N18" s="361">
        <v>118</v>
      </c>
      <c r="O18" s="362">
        <v>389</v>
      </c>
      <c r="P18" s="359">
        <v>171</v>
      </c>
      <c r="Q18" s="357">
        <v>724</v>
      </c>
      <c r="R18" s="358">
        <v>97</v>
      </c>
      <c r="S18" s="358">
        <v>537</v>
      </c>
      <c r="T18" s="359">
        <v>226</v>
      </c>
      <c r="U18" s="363">
        <v>16</v>
      </c>
      <c r="V18" s="361">
        <v>3</v>
      </c>
      <c r="W18" s="362">
        <v>178</v>
      </c>
      <c r="X18" s="359">
        <v>118</v>
      </c>
      <c r="Y18" s="363">
        <v>4032</v>
      </c>
      <c r="Z18" s="364">
        <v>304</v>
      </c>
      <c r="AA18" s="362">
        <v>0</v>
      </c>
      <c r="AB18" s="360">
        <v>0</v>
      </c>
      <c r="AC18" s="363">
        <v>4</v>
      </c>
      <c r="AD18" s="359">
        <v>4</v>
      </c>
      <c r="AG18" s="8"/>
      <c r="AI18" s="11"/>
      <c r="AJ18" s="13"/>
      <c r="AK18" s="13"/>
      <c r="AL18" s="13"/>
      <c r="AM18" s="13"/>
      <c r="AN18" s="7"/>
      <c r="AO18" s="7"/>
      <c r="AP18" s="7"/>
      <c r="AQ18" s="7"/>
    </row>
    <row r="19" spans="1:43" ht="45" customHeight="1">
      <c r="A19" s="746"/>
      <c r="B19" s="348">
        <v>10</v>
      </c>
      <c r="C19" s="357">
        <v>3868</v>
      </c>
      <c r="D19" s="358">
        <v>3879</v>
      </c>
      <c r="E19" s="358">
        <v>3335</v>
      </c>
      <c r="F19" s="359">
        <v>4026</v>
      </c>
      <c r="G19" s="357">
        <v>42</v>
      </c>
      <c r="H19" s="358">
        <v>3</v>
      </c>
      <c r="I19" s="358">
        <v>10</v>
      </c>
      <c r="J19" s="360">
        <v>3</v>
      </c>
      <c r="K19" s="361">
        <v>117</v>
      </c>
      <c r="L19" s="358">
        <v>162</v>
      </c>
      <c r="M19" s="358">
        <v>103</v>
      </c>
      <c r="N19" s="361">
        <v>145</v>
      </c>
      <c r="O19" s="362">
        <v>396</v>
      </c>
      <c r="P19" s="359">
        <v>209</v>
      </c>
      <c r="Q19" s="357">
        <v>693</v>
      </c>
      <c r="R19" s="358">
        <v>113</v>
      </c>
      <c r="S19" s="358">
        <v>523</v>
      </c>
      <c r="T19" s="359">
        <v>267</v>
      </c>
      <c r="U19" s="363">
        <v>16</v>
      </c>
      <c r="V19" s="361">
        <v>3</v>
      </c>
      <c r="W19" s="362">
        <v>180</v>
      </c>
      <c r="X19" s="359">
        <v>121</v>
      </c>
      <c r="Y19" s="363">
        <v>4054</v>
      </c>
      <c r="Z19" s="364">
        <v>331</v>
      </c>
      <c r="AA19" s="362">
        <v>0</v>
      </c>
      <c r="AB19" s="360">
        <v>0</v>
      </c>
      <c r="AC19" s="363">
        <v>5</v>
      </c>
      <c r="AD19" s="359">
        <v>5</v>
      </c>
      <c r="AG19" s="8"/>
      <c r="AI19" s="11"/>
      <c r="AJ19" s="13"/>
      <c r="AK19" s="13"/>
      <c r="AL19" s="13"/>
      <c r="AM19" s="13"/>
      <c r="AN19" s="7"/>
      <c r="AO19" s="7"/>
      <c r="AP19" s="7"/>
      <c r="AQ19" s="7"/>
    </row>
    <row r="20" spans="1:43" ht="45" customHeight="1">
      <c r="A20" s="746"/>
      <c r="B20" s="348">
        <v>11</v>
      </c>
      <c r="C20" s="357">
        <v>3531</v>
      </c>
      <c r="D20" s="358">
        <v>3920</v>
      </c>
      <c r="E20" s="358">
        <v>3039</v>
      </c>
      <c r="F20" s="359">
        <v>4117</v>
      </c>
      <c r="G20" s="357">
        <v>42</v>
      </c>
      <c r="H20" s="358">
        <v>3</v>
      </c>
      <c r="I20" s="358">
        <v>10</v>
      </c>
      <c r="J20" s="360">
        <v>3</v>
      </c>
      <c r="K20" s="361">
        <v>119</v>
      </c>
      <c r="L20" s="358">
        <v>176</v>
      </c>
      <c r="M20" s="358">
        <v>113</v>
      </c>
      <c r="N20" s="361">
        <v>167</v>
      </c>
      <c r="O20" s="362">
        <v>391</v>
      </c>
      <c r="P20" s="359">
        <v>248</v>
      </c>
      <c r="Q20" s="357">
        <v>675</v>
      </c>
      <c r="R20" s="358">
        <v>135</v>
      </c>
      <c r="S20" s="358">
        <v>504</v>
      </c>
      <c r="T20" s="359">
        <v>292</v>
      </c>
      <c r="U20" s="363">
        <v>15</v>
      </c>
      <c r="V20" s="361">
        <v>4</v>
      </c>
      <c r="W20" s="362">
        <v>192</v>
      </c>
      <c r="X20" s="359">
        <v>134</v>
      </c>
      <c r="Y20" s="363">
        <v>4073</v>
      </c>
      <c r="Z20" s="364">
        <v>366</v>
      </c>
      <c r="AA20" s="362">
        <v>0</v>
      </c>
      <c r="AB20" s="360">
        <v>0</v>
      </c>
      <c r="AC20" s="363">
        <v>4</v>
      </c>
      <c r="AD20" s="359">
        <v>5</v>
      </c>
      <c r="AG20" s="8"/>
      <c r="AI20" s="11"/>
      <c r="AJ20" s="13"/>
      <c r="AK20" s="13"/>
      <c r="AL20" s="13"/>
      <c r="AM20" s="13"/>
      <c r="AN20" s="7"/>
      <c r="AO20" s="7"/>
      <c r="AP20" s="7"/>
      <c r="AQ20" s="7"/>
    </row>
    <row r="21" spans="1:43" ht="45" customHeight="1" thickBot="1">
      <c r="A21" s="746"/>
      <c r="B21" s="366">
        <v>12</v>
      </c>
      <c r="C21" s="367">
        <v>2380</v>
      </c>
      <c r="D21" s="368">
        <v>3946</v>
      </c>
      <c r="E21" s="368">
        <v>1877</v>
      </c>
      <c r="F21" s="369">
        <v>4162</v>
      </c>
      <c r="G21" s="367">
        <v>42</v>
      </c>
      <c r="H21" s="368">
        <v>3</v>
      </c>
      <c r="I21" s="368">
        <v>10</v>
      </c>
      <c r="J21" s="370">
        <v>3</v>
      </c>
      <c r="K21" s="371">
        <v>102</v>
      </c>
      <c r="L21" s="368">
        <v>189</v>
      </c>
      <c r="M21" s="368">
        <v>92</v>
      </c>
      <c r="N21" s="371">
        <v>177</v>
      </c>
      <c r="O21" s="372">
        <v>364</v>
      </c>
      <c r="P21" s="369">
        <v>274</v>
      </c>
      <c r="Q21" s="367">
        <v>664</v>
      </c>
      <c r="R21" s="368">
        <v>161</v>
      </c>
      <c r="S21" s="368">
        <v>488</v>
      </c>
      <c r="T21" s="369">
        <v>313</v>
      </c>
      <c r="U21" s="373">
        <v>15</v>
      </c>
      <c r="V21" s="371">
        <v>5</v>
      </c>
      <c r="W21" s="372">
        <v>210</v>
      </c>
      <c r="X21" s="369">
        <v>155</v>
      </c>
      <c r="Y21" s="373">
        <v>4083</v>
      </c>
      <c r="Z21" s="374">
        <v>410</v>
      </c>
      <c r="AA21" s="372">
        <v>0</v>
      </c>
      <c r="AB21" s="370">
        <v>0</v>
      </c>
      <c r="AC21" s="373">
        <v>3</v>
      </c>
      <c r="AD21" s="369">
        <v>5</v>
      </c>
      <c r="AG21" s="8"/>
      <c r="AI21" s="11"/>
      <c r="AJ21" s="13"/>
      <c r="AK21" s="13"/>
      <c r="AL21" s="13"/>
      <c r="AM21" s="13"/>
      <c r="AN21" s="7"/>
      <c r="AO21" s="7"/>
      <c r="AP21" s="7"/>
      <c r="AQ21" s="7"/>
    </row>
    <row r="22" spans="1:43" ht="33" customHeight="1">
      <c r="A22" s="746"/>
      <c r="B22" s="375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G22" s="8"/>
      <c r="AI22" s="11"/>
      <c r="AJ22" s="13"/>
      <c r="AK22" s="13"/>
      <c r="AL22" s="13"/>
      <c r="AM22" s="13"/>
      <c r="AN22" s="7"/>
      <c r="AO22" s="7"/>
      <c r="AP22" s="7"/>
      <c r="AQ22" s="7"/>
    </row>
    <row r="23" spans="1:43" ht="33" customHeight="1">
      <c r="A23" s="746"/>
      <c r="B23" s="375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G23" s="8"/>
      <c r="AI23" s="11"/>
      <c r="AJ23" s="13"/>
      <c r="AK23" s="13"/>
      <c r="AL23" s="13"/>
      <c r="AM23" s="13"/>
      <c r="AN23" s="7"/>
      <c r="AO23" s="7"/>
      <c r="AP23" s="7"/>
      <c r="AQ23" s="7"/>
    </row>
    <row r="24" spans="1:43" ht="33" customHeight="1">
      <c r="A24" s="746"/>
      <c r="B24" s="375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G24" s="8"/>
      <c r="AI24" s="11"/>
      <c r="AJ24" s="13"/>
      <c r="AK24" s="13"/>
      <c r="AL24" s="13"/>
      <c r="AM24" s="13"/>
      <c r="AN24" s="7"/>
      <c r="AO24" s="7"/>
      <c r="AP24" s="7"/>
      <c r="AQ24" s="7"/>
    </row>
    <row r="25" spans="1:43" ht="80.25" customHeight="1" thickBot="1">
      <c r="A25" s="746"/>
      <c r="B25" s="375"/>
      <c r="C25" s="768"/>
      <c r="D25" s="768"/>
      <c r="E25" s="769"/>
      <c r="F25" s="769"/>
      <c r="G25" s="768"/>
      <c r="H25" s="768"/>
      <c r="I25" s="398"/>
      <c r="J25" s="398"/>
      <c r="K25" s="769"/>
      <c r="L25" s="769"/>
      <c r="M25" s="768"/>
      <c r="N25" s="768"/>
      <c r="O25" s="398"/>
      <c r="P25" s="398"/>
      <c r="Q25" s="768"/>
      <c r="R25" s="768"/>
      <c r="S25" s="768"/>
      <c r="T25" s="768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9"/>
      <c r="AF25" s="9"/>
      <c r="AH25" s="377"/>
      <c r="AI25" s="377"/>
      <c r="AJ25" s="377"/>
    </row>
    <row r="26" spans="1:43" ht="86.25" customHeight="1">
      <c r="A26" s="746"/>
      <c r="B26" s="765" t="s">
        <v>49</v>
      </c>
      <c r="C26" s="759" t="s">
        <v>437</v>
      </c>
      <c r="D26" s="760"/>
      <c r="E26" s="759" t="s">
        <v>341</v>
      </c>
      <c r="F26" s="760"/>
      <c r="G26" s="755" t="s">
        <v>438</v>
      </c>
      <c r="H26" s="756"/>
      <c r="I26" s="759" t="s">
        <v>439</v>
      </c>
      <c r="J26" s="760"/>
      <c r="K26" s="759" t="s">
        <v>444</v>
      </c>
      <c r="L26" s="760"/>
      <c r="M26" s="759" t="s">
        <v>445</v>
      </c>
      <c r="N26" s="760"/>
      <c r="O26" s="759" t="s">
        <v>157</v>
      </c>
      <c r="P26" s="760"/>
      <c r="Q26" s="759" t="s">
        <v>446</v>
      </c>
      <c r="R26" s="771"/>
      <c r="S26" s="771"/>
      <c r="T26" s="760"/>
      <c r="U26" s="378"/>
      <c r="V26" s="378"/>
      <c r="W26" s="378"/>
      <c r="X26" s="376"/>
      <c r="Y26" s="376"/>
      <c r="Z26" s="376"/>
      <c r="AA26" s="376"/>
      <c r="AB26" s="379"/>
      <c r="AC26" s="9"/>
      <c r="AD26" s="9"/>
      <c r="AF26" s="377"/>
    </row>
    <row r="27" spans="1:43" ht="86.25" customHeight="1">
      <c r="A27" s="746"/>
      <c r="B27" s="747"/>
      <c r="C27" s="752"/>
      <c r="D27" s="754"/>
      <c r="E27" s="752"/>
      <c r="F27" s="754"/>
      <c r="G27" s="757"/>
      <c r="H27" s="758"/>
      <c r="I27" s="752"/>
      <c r="J27" s="754"/>
      <c r="K27" s="752"/>
      <c r="L27" s="754"/>
      <c r="M27" s="752"/>
      <c r="N27" s="754"/>
      <c r="O27" s="752"/>
      <c r="P27" s="754"/>
      <c r="Q27" s="752"/>
      <c r="R27" s="753"/>
      <c r="S27" s="753"/>
      <c r="T27" s="754"/>
      <c r="U27" s="380"/>
      <c r="V27" s="380"/>
      <c r="W27" s="381"/>
      <c r="X27" s="376"/>
      <c r="Y27" s="376"/>
      <c r="Z27" s="376"/>
      <c r="AA27" s="376"/>
      <c r="AB27" s="379"/>
      <c r="AC27" s="9"/>
      <c r="AD27" s="9"/>
      <c r="AE27" s="382"/>
      <c r="AF27" s="382"/>
      <c r="AG27" s="382"/>
      <c r="AH27" s="382"/>
      <c r="AI27" s="382"/>
    </row>
    <row r="28" spans="1:43" ht="45" customHeight="1" thickBot="1">
      <c r="A28" s="746"/>
      <c r="B28" s="747"/>
      <c r="C28" s="763" t="s">
        <v>52</v>
      </c>
      <c r="D28" s="764"/>
      <c r="E28" s="763" t="s">
        <v>52</v>
      </c>
      <c r="F28" s="764"/>
      <c r="G28" s="763" t="s">
        <v>343</v>
      </c>
      <c r="H28" s="764"/>
      <c r="I28" s="763" t="s">
        <v>52</v>
      </c>
      <c r="J28" s="764"/>
      <c r="K28" s="763" t="s">
        <v>61</v>
      </c>
      <c r="L28" s="764"/>
      <c r="M28" s="763" t="s">
        <v>61</v>
      </c>
      <c r="N28" s="764"/>
      <c r="O28" s="763" t="s">
        <v>61</v>
      </c>
      <c r="P28" s="764"/>
      <c r="Q28" s="763" t="s">
        <v>51</v>
      </c>
      <c r="R28" s="766"/>
      <c r="S28" s="767" t="s">
        <v>441</v>
      </c>
      <c r="T28" s="764"/>
      <c r="U28" s="380"/>
      <c r="V28" s="380"/>
      <c r="W28" s="381"/>
      <c r="X28" s="376"/>
      <c r="Y28" s="376"/>
      <c r="Z28" s="376"/>
      <c r="AA28" s="376"/>
      <c r="AB28" s="379"/>
      <c r="AC28" s="9"/>
      <c r="AD28" s="9"/>
      <c r="AE28" s="382"/>
      <c r="AF28" s="383"/>
    </row>
    <row r="29" spans="1:43" ht="45" customHeight="1">
      <c r="A29" s="746"/>
      <c r="B29" s="747"/>
      <c r="C29" s="330" t="s">
        <v>55</v>
      </c>
      <c r="D29" s="327" t="s">
        <v>56</v>
      </c>
      <c r="E29" s="330" t="s">
        <v>55</v>
      </c>
      <c r="F29" s="327" t="s">
        <v>56</v>
      </c>
      <c r="G29" s="330" t="s">
        <v>55</v>
      </c>
      <c r="H29" s="327" t="s">
        <v>56</v>
      </c>
      <c r="I29" s="333" t="s">
        <v>55</v>
      </c>
      <c r="J29" s="334" t="s">
        <v>56</v>
      </c>
      <c r="K29" s="330" t="s">
        <v>55</v>
      </c>
      <c r="L29" s="327" t="s">
        <v>56</v>
      </c>
      <c r="M29" s="384" t="s">
        <v>55</v>
      </c>
      <c r="N29" s="332" t="s">
        <v>56</v>
      </c>
      <c r="O29" s="385" t="s">
        <v>55</v>
      </c>
      <c r="P29" s="327" t="s">
        <v>56</v>
      </c>
      <c r="Q29" s="331" t="s">
        <v>55</v>
      </c>
      <c r="R29" s="325" t="s">
        <v>56</v>
      </c>
      <c r="S29" s="325" t="s">
        <v>55</v>
      </c>
      <c r="T29" s="332" t="s">
        <v>56</v>
      </c>
      <c r="U29" s="380"/>
      <c r="V29" s="380"/>
      <c r="W29" s="381"/>
      <c r="X29" s="376"/>
      <c r="Y29" s="376"/>
      <c r="Z29" s="376"/>
      <c r="AA29" s="376"/>
      <c r="AB29" s="379"/>
      <c r="AC29" s="9"/>
      <c r="AE29" s="382"/>
      <c r="AF29" s="386"/>
      <c r="AG29" s="386"/>
      <c r="AH29" s="387"/>
    </row>
    <row r="30" spans="1:43" ht="45" customHeight="1">
      <c r="A30" s="746"/>
      <c r="B30" s="747"/>
      <c r="C30" s="330" t="s">
        <v>57</v>
      </c>
      <c r="D30" s="327" t="s">
        <v>58</v>
      </c>
      <c r="E30" s="330" t="s">
        <v>57</v>
      </c>
      <c r="F30" s="327" t="s">
        <v>58</v>
      </c>
      <c r="G30" s="330" t="s">
        <v>57</v>
      </c>
      <c r="H30" s="327" t="s">
        <v>58</v>
      </c>
      <c r="I30" s="333" t="s">
        <v>57</v>
      </c>
      <c r="J30" s="334" t="s">
        <v>58</v>
      </c>
      <c r="K30" s="330" t="s">
        <v>57</v>
      </c>
      <c r="L30" s="327" t="s">
        <v>58</v>
      </c>
      <c r="M30" s="330" t="s">
        <v>57</v>
      </c>
      <c r="N30" s="332" t="s">
        <v>58</v>
      </c>
      <c r="O30" s="385" t="s">
        <v>57</v>
      </c>
      <c r="P30" s="327" t="s">
        <v>58</v>
      </c>
      <c r="Q30" s="331" t="s">
        <v>57</v>
      </c>
      <c r="R30" s="325" t="s">
        <v>58</v>
      </c>
      <c r="S30" s="325" t="s">
        <v>57</v>
      </c>
      <c r="T30" s="332" t="s">
        <v>58</v>
      </c>
      <c r="U30" s="376"/>
      <c r="V30" s="376"/>
      <c r="W30" s="376"/>
      <c r="X30" s="376"/>
      <c r="Y30" s="376"/>
      <c r="Z30" s="376"/>
      <c r="AA30" s="376"/>
      <c r="AB30" s="379"/>
      <c r="AC30" s="9"/>
      <c r="AD30" s="9"/>
      <c r="AE30" s="382"/>
      <c r="AF30" s="386"/>
      <c r="AG30" s="386"/>
      <c r="AH30" s="387"/>
    </row>
    <row r="31" spans="1:43" ht="45" customHeight="1" thickBot="1">
      <c r="A31" s="746"/>
      <c r="B31" s="748"/>
      <c r="C31" s="341" t="s">
        <v>59</v>
      </c>
      <c r="D31" s="338" t="s">
        <v>60</v>
      </c>
      <c r="E31" s="341" t="s">
        <v>59</v>
      </c>
      <c r="F31" s="338" t="s">
        <v>60</v>
      </c>
      <c r="G31" s="341" t="s">
        <v>59</v>
      </c>
      <c r="H31" s="338" t="s">
        <v>60</v>
      </c>
      <c r="I31" s="344" t="s">
        <v>59</v>
      </c>
      <c r="J31" s="345" t="s">
        <v>60</v>
      </c>
      <c r="K31" s="341" t="s">
        <v>59</v>
      </c>
      <c r="L31" s="338" t="s">
        <v>60</v>
      </c>
      <c r="M31" s="341" t="s">
        <v>59</v>
      </c>
      <c r="N31" s="343" t="s">
        <v>60</v>
      </c>
      <c r="O31" s="388" t="s">
        <v>59</v>
      </c>
      <c r="P31" s="338" t="s">
        <v>60</v>
      </c>
      <c r="Q31" s="342" t="s">
        <v>59</v>
      </c>
      <c r="R31" s="336" t="s">
        <v>60</v>
      </c>
      <c r="S31" s="336" t="s">
        <v>59</v>
      </c>
      <c r="T31" s="343" t="s">
        <v>60</v>
      </c>
      <c r="U31" s="376"/>
      <c r="V31" s="376"/>
      <c r="W31" s="376"/>
      <c r="X31" s="376"/>
      <c r="Y31" s="376"/>
      <c r="Z31" s="376"/>
      <c r="AA31" s="376"/>
      <c r="AB31" s="379"/>
      <c r="AC31" s="9"/>
      <c r="AD31" s="9"/>
      <c r="AE31" s="382"/>
      <c r="AF31" s="386"/>
      <c r="AG31" s="389"/>
      <c r="AH31" s="387"/>
    </row>
    <row r="32" spans="1:43" ht="45" customHeight="1" thickTop="1">
      <c r="A32" s="746"/>
      <c r="B32" s="348">
        <v>1</v>
      </c>
      <c r="C32" s="354">
        <v>571</v>
      </c>
      <c r="D32" s="363">
        <v>118</v>
      </c>
      <c r="E32" s="354">
        <v>2158</v>
      </c>
      <c r="F32" s="363">
        <v>234</v>
      </c>
      <c r="G32" s="362">
        <v>217</v>
      </c>
      <c r="H32" s="352">
        <v>33</v>
      </c>
      <c r="I32" s="363">
        <v>509</v>
      </c>
      <c r="J32" s="361">
        <v>72</v>
      </c>
      <c r="K32" s="362">
        <v>266</v>
      </c>
      <c r="L32" s="359">
        <v>215</v>
      </c>
      <c r="M32" s="362">
        <v>356</v>
      </c>
      <c r="N32" s="359">
        <v>357</v>
      </c>
      <c r="O32" s="354">
        <v>8</v>
      </c>
      <c r="P32" s="359">
        <v>21</v>
      </c>
      <c r="Q32" s="349">
        <v>0</v>
      </c>
      <c r="R32" s="350">
        <v>0</v>
      </c>
      <c r="S32" s="350">
        <v>0</v>
      </c>
      <c r="T32" s="351">
        <v>0</v>
      </c>
      <c r="U32" s="376"/>
      <c r="V32" s="376"/>
      <c r="W32" s="376"/>
      <c r="X32" s="376"/>
      <c r="Y32" s="376"/>
      <c r="Z32" s="376"/>
      <c r="AA32" s="376"/>
      <c r="AB32" s="379"/>
      <c r="AC32" s="9"/>
      <c r="AD32" s="9"/>
      <c r="AE32" s="382"/>
      <c r="AF32" s="386"/>
      <c r="AH32" s="387"/>
    </row>
    <row r="33" spans="1:40" ht="45" customHeight="1">
      <c r="A33" s="746"/>
      <c r="B33" s="348">
        <v>2</v>
      </c>
      <c r="C33" s="362">
        <v>669</v>
      </c>
      <c r="D33" s="359">
        <v>257</v>
      </c>
      <c r="E33" s="362">
        <v>2236</v>
      </c>
      <c r="F33" s="359">
        <v>448</v>
      </c>
      <c r="G33" s="362">
        <v>158</v>
      </c>
      <c r="H33" s="359">
        <v>87</v>
      </c>
      <c r="I33" s="363">
        <v>522</v>
      </c>
      <c r="J33" s="361">
        <v>128</v>
      </c>
      <c r="K33" s="362">
        <v>375</v>
      </c>
      <c r="L33" s="359">
        <v>636</v>
      </c>
      <c r="M33" s="362">
        <v>487</v>
      </c>
      <c r="N33" s="359">
        <v>787</v>
      </c>
      <c r="O33" s="362">
        <v>12</v>
      </c>
      <c r="P33" s="359">
        <v>185</v>
      </c>
      <c r="Q33" s="357">
        <v>0</v>
      </c>
      <c r="R33" s="358">
        <v>0</v>
      </c>
      <c r="S33" s="358">
        <v>0</v>
      </c>
      <c r="T33" s="359">
        <v>0</v>
      </c>
      <c r="U33" s="376"/>
      <c r="V33" s="376"/>
      <c r="W33" s="376"/>
      <c r="X33" s="376"/>
      <c r="Y33" s="376"/>
      <c r="Z33" s="376"/>
      <c r="AA33" s="376"/>
      <c r="AB33" s="379"/>
      <c r="AC33" s="9"/>
      <c r="AD33" s="9"/>
      <c r="AE33" s="382"/>
      <c r="AF33" s="386"/>
      <c r="AG33" s="389"/>
      <c r="AH33" s="387"/>
    </row>
    <row r="34" spans="1:40" ht="45" customHeight="1">
      <c r="A34" s="746"/>
      <c r="B34" s="348">
        <v>3</v>
      </c>
      <c r="C34" s="362">
        <v>1111</v>
      </c>
      <c r="D34" s="359">
        <v>727</v>
      </c>
      <c r="E34" s="362">
        <v>2227</v>
      </c>
      <c r="F34" s="359">
        <v>665</v>
      </c>
      <c r="G34" s="362">
        <v>183</v>
      </c>
      <c r="H34" s="359">
        <v>143</v>
      </c>
      <c r="I34" s="363">
        <v>527</v>
      </c>
      <c r="J34" s="361">
        <v>188</v>
      </c>
      <c r="K34" s="362">
        <v>5</v>
      </c>
      <c r="L34" s="359">
        <v>930</v>
      </c>
      <c r="M34" s="362">
        <v>490</v>
      </c>
      <c r="N34" s="359">
        <v>1179</v>
      </c>
      <c r="O34" s="362">
        <v>8</v>
      </c>
      <c r="P34" s="359">
        <v>314</v>
      </c>
      <c r="Q34" s="357">
        <v>0</v>
      </c>
      <c r="R34" s="358">
        <v>0</v>
      </c>
      <c r="S34" s="358">
        <v>0</v>
      </c>
      <c r="T34" s="359">
        <v>0</v>
      </c>
      <c r="U34" s="376"/>
      <c r="V34" s="376"/>
      <c r="W34" s="376"/>
      <c r="X34" s="376"/>
      <c r="Y34" s="376"/>
      <c r="Z34" s="376"/>
      <c r="AA34" s="376"/>
      <c r="AB34" s="379"/>
      <c r="AC34" s="9"/>
      <c r="AD34" s="9"/>
      <c r="AE34" s="382"/>
      <c r="AF34" s="386"/>
      <c r="AH34" s="8"/>
    </row>
    <row r="35" spans="1:40" ht="45" customHeight="1">
      <c r="A35" s="746"/>
      <c r="B35" s="348">
        <v>4</v>
      </c>
      <c r="C35" s="362">
        <v>2006</v>
      </c>
      <c r="D35" s="359">
        <v>1667</v>
      </c>
      <c r="E35" s="362">
        <v>2119</v>
      </c>
      <c r="F35" s="359">
        <v>832</v>
      </c>
      <c r="G35" s="362">
        <v>184</v>
      </c>
      <c r="H35" s="359">
        <v>173</v>
      </c>
      <c r="I35" s="363">
        <v>495</v>
      </c>
      <c r="J35" s="361">
        <v>231</v>
      </c>
      <c r="K35" s="362">
        <v>1</v>
      </c>
      <c r="L35" s="359">
        <v>951</v>
      </c>
      <c r="M35" s="362">
        <v>216</v>
      </c>
      <c r="N35" s="359">
        <v>1274</v>
      </c>
      <c r="O35" s="362">
        <v>0</v>
      </c>
      <c r="P35" s="359">
        <v>383</v>
      </c>
      <c r="Q35" s="357">
        <v>0</v>
      </c>
      <c r="R35" s="358">
        <v>0</v>
      </c>
      <c r="S35" s="358">
        <v>0</v>
      </c>
      <c r="T35" s="359">
        <v>0</v>
      </c>
      <c r="U35" s="376"/>
      <c r="V35" s="376"/>
      <c r="W35" s="376"/>
      <c r="X35" s="376"/>
      <c r="Y35" s="376"/>
      <c r="Z35" s="376"/>
      <c r="AA35" s="376"/>
      <c r="AB35" s="379"/>
      <c r="AC35" s="9"/>
      <c r="AD35" s="9"/>
      <c r="AE35" s="382"/>
      <c r="AF35" s="386"/>
      <c r="AG35" s="389"/>
      <c r="AH35" s="387"/>
    </row>
    <row r="36" spans="1:40" ht="45" customHeight="1">
      <c r="A36" s="746"/>
      <c r="B36" s="348">
        <v>5</v>
      </c>
      <c r="C36" s="362">
        <v>2730</v>
      </c>
      <c r="D36" s="359">
        <v>2444</v>
      </c>
      <c r="E36" s="362">
        <v>2003</v>
      </c>
      <c r="F36" s="359">
        <v>1025</v>
      </c>
      <c r="G36" s="362">
        <v>174</v>
      </c>
      <c r="H36" s="359">
        <v>203</v>
      </c>
      <c r="I36" s="363">
        <v>472</v>
      </c>
      <c r="J36" s="361">
        <v>283</v>
      </c>
      <c r="K36" s="362">
        <v>95</v>
      </c>
      <c r="L36" s="359">
        <v>1055</v>
      </c>
      <c r="M36" s="362">
        <v>230</v>
      </c>
      <c r="N36" s="359">
        <v>1419</v>
      </c>
      <c r="O36" s="362">
        <v>0</v>
      </c>
      <c r="P36" s="359">
        <v>390</v>
      </c>
      <c r="Q36" s="357">
        <v>0</v>
      </c>
      <c r="R36" s="358">
        <v>0</v>
      </c>
      <c r="S36" s="358">
        <v>0</v>
      </c>
      <c r="T36" s="359">
        <v>0</v>
      </c>
      <c r="U36" s="376"/>
      <c r="V36" s="376"/>
      <c r="W36" s="376"/>
      <c r="X36" s="376"/>
      <c r="Y36" s="376"/>
      <c r="Z36" s="376"/>
      <c r="AA36" s="376"/>
      <c r="AB36" s="379"/>
      <c r="AC36" s="9"/>
      <c r="AD36" s="9"/>
      <c r="AE36" s="382"/>
      <c r="AF36" s="386"/>
      <c r="AH36" s="8"/>
    </row>
    <row r="37" spans="1:40" ht="45" customHeight="1">
      <c r="A37" s="746"/>
      <c r="B37" s="348">
        <v>6</v>
      </c>
      <c r="C37" s="362">
        <v>3064</v>
      </c>
      <c r="D37" s="359">
        <v>2864</v>
      </c>
      <c r="E37" s="362">
        <v>1935</v>
      </c>
      <c r="F37" s="359">
        <v>1221</v>
      </c>
      <c r="G37" s="362">
        <v>166</v>
      </c>
      <c r="H37" s="359">
        <v>231</v>
      </c>
      <c r="I37" s="363">
        <v>466</v>
      </c>
      <c r="J37" s="361">
        <v>329</v>
      </c>
      <c r="K37" s="362">
        <v>275</v>
      </c>
      <c r="L37" s="359">
        <v>1518</v>
      </c>
      <c r="M37" s="362">
        <v>339</v>
      </c>
      <c r="N37" s="359">
        <v>1803</v>
      </c>
      <c r="O37" s="362">
        <v>7</v>
      </c>
      <c r="P37" s="359">
        <v>420</v>
      </c>
      <c r="Q37" s="357">
        <v>0</v>
      </c>
      <c r="R37" s="358">
        <v>0</v>
      </c>
      <c r="S37" s="358">
        <v>0</v>
      </c>
      <c r="T37" s="359">
        <v>0</v>
      </c>
      <c r="U37" s="376"/>
      <c r="V37" s="376"/>
      <c r="W37" s="376"/>
      <c r="X37" s="376"/>
      <c r="Y37" s="376"/>
      <c r="Z37" s="376"/>
      <c r="AA37" s="376"/>
      <c r="AB37" s="379"/>
      <c r="AC37" s="9"/>
      <c r="AD37" s="9"/>
      <c r="AE37" s="382"/>
      <c r="AF37" s="386"/>
      <c r="AG37" s="389"/>
      <c r="AH37" s="387"/>
      <c r="AI37" s="390"/>
    </row>
    <row r="38" spans="1:40" ht="42.75" customHeight="1">
      <c r="A38" s="746"/>
      <c r="B38" s="348">
        <v>7</v>
      </c>
      <c r="C38" s="362">
        <v>3251</v>
      </c>
      <c r="D38" s="359">
        <v>3169</v>
      </c>
      <c r="E38" s="362">
        <v>1892</v>
      </c>
      <c r="F38" s="359">
        <v>1404</v>
      </c>
      <c r="G38" s="362">
        <v>183</v>
      </c>
      <c r="H38" s="359">
        <v>279</v>
      </c>
      <c r="I38" s="363">
        <v>475</v>
      </c>
      <c r="J38" s="361">
        <v>371</v>
      </c>
      <c r="K38" s="362">
        <v>168</v>
      </c>
      <c r="L38" s="359">
        <v>1732</v>
      </c>
      <c r="M38" s="362">
        <v>320</v>
      </c>
      <c r="N38" s="359">
        <v>2207</v>
      </c>
      <c r="O38" s="362">
        <v>0</v>
      </c>
      <c r="P38" s="359">
        <v>484</v>
      </c>
      <c r="Q38" s="357">
        <v>0</v>
      </c>
      <c r="R38" s="358">
        <v>0</v>
      </c>
      <c r="S38" s="358">
        <v>0</v>
      </c>
      <c r="T38" s="359">
        <v>0</v>
      </c>
      <c r="U38" s="376"/>
      <c r="V38" s="376"/>
      <c r="W38" s="376"/>
      <c r="X38" s="376"/>
      <c r="Y38" s="376"/>
      <c r="Z38" s="376"/>
      <c r="AA38" s="376"/>
      <c r="AB38" s="376"/>
      <c r="AC38" s="376"/>
      <c r="AD38" s="379"/>
      <c r="AE38" s="9"/>
      <c r="AF38" s="9"/>
      <c r="AH38" s="377"/>
      <c r="AI38" s="377"/>
      <c r="AJ38" s="377"/>
      <c r="AK38" s="377"/>
      <c r="AL38" s="377"/>
      <c r="AM38" s="377"/>
      <c r="AN38" s="377"/>
    </row>
    <row r="39" spans="1:40" ht="42.75" customHeight="1">
      <c r="A39" s="746"/>
      <c r="B39" s="348">
        <v>8</v>
      </c>
      <c r="C39" s="362">
        <v>3343</v>
      </c>
      <c r="D39" s="359">
        <v>3347</v>
      </c>
      <c r="E39" s="362">
        <v>2016</v>
      </c>
      <c r="F39" s="359">
        <v>1736</v>
      </c>
      <c r="G39" s="362">
        <v>191</v>
      </c>
      <c r="H39" s="359">
        <v>320</v>
      </c>
      <c r="I39" s="363">
        <v>487</v>
      </c>
      <c r="J39" s="361">
        <v>414</v>
      </c>
      <c r="K39" s="362">
        <v>146</v>
      </c>
      <c r="L39" s="359">
        <v>1918</v>
      </c>
      <c r="M39" s="362">
        <v>281</v>
      </c>
      <c r="N39" s="359">
        <v>2510</v>
      </c>
      <c r="O39" s="362">
        <v>7</v>
      </c>
      <c r="P39" s="359">
        <v>556</v>
      </c>
      <c r="Q39" s="357">
        <v>0</v>
      </c>
      <c r="R39" s="358">
        <v>0</v>
      </c>
      <c r="S39" s="358">
        <v>0</v>
      </c>
      <c r="T39" s="359">
        <v>0</v>
      </c>
      <c r="U39" s="376"/>
      <c r="V39" s="376"/>
      <c r="W39" s="376"/>
      <c r="X39" s="376"/>
      <c r="Y39" s="376"/>
      <c r="Z39" s="376"/>
      <c r="AA39" s="376"/>
      <c r="AB39" s="376"/>
      <c r="AC39" s="376"/>
      <c r="AD39" s="379"/>
      <c r="AE39" s="9"/>
      <c r="AF39" s="9"/>
      <c r="AH39" s="377"/>
      <c r="AI39" s="377"/>
      <c r="AJ39" s="377"/>
      <c r="AK39" s="377"/>
      <c r="AL39" s="377"/>
      <c r="AM39" s="377"/>
      <c r="AN39" s="377"/>
    </row>
    <row r="40" spans="1:40" ht="42.75" customHeight="1">
      <c r="A40" s="746"/>
      <c r="B40" s="348">
        <v>9</v>
      </c>
      <c r="C40" s="362">
        <v>3377</v>
      </c>
      <c r="D40" s="359">
        <v>3536</v>
      </c>
      <c r="E40" s="362">
        <v>2021</v>
      </c>
      <c r="F40" s="359">
        <v>1991</v>
      </c>
      <c r="G40" s="362">
        <v>186</v>
      </c>
      <c r="H40" s="359">
        <v>359</v>
      </c>
      <c r="I40" s="363">
        <v>519</v>
      </c>
      <c r="J40" s="361">
        <v>485</v>
      </c>
      <c r="K40" s="362">
        <v>686</v>
      </c>
      <c r="L40" s="359">
        <v>2737</v>
      </c>
      <c r="M40" s="362">
        <v>510</v>
      </c>
      <c r="N40" s="359">
        <v>3065</v>
      </c>
      <c r="O40" s="362">
        <v>16</v>
      </c>
      <c r="P40" s="359">
        <v>694</v>
      </c>
      <c r="Q40" s="357">
        <v>0</v>
      </c>
      <c r="R40" s="358">
        <v>0</v>
      </c>
      <c r="S40" s="358">
        <v>0</v>
      </c>
      <c r="T40" s="359">
        <v>0</v>
      </c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H40" s="377"/>
      <c r="AI40" s="377"/>
      <c r="AJ40" s="377"/>
      <c r="AK40" s="377"/>
      <c r="AL40" s="377"/>
      <c r="AM40" s="377"/>
      <c r="AN40" s="377"/>
    </row>
    <row r="41" spans="1:40" ht="42.75" customHeight="1">
      <c r="B41" s="348">
        <v>10</v>
      </c>
      <c r="C41" s="362">
        <v>3263</v>
      </c>
      <c r="D41" s="359">
        <v>3681</v>
      </c>
      <c r="E41" s="362">
        <v>2076</v>
      </c>
      <c r="F41" s="359">
        <v>2281</v>
      </c>
      <c r="G41" s="362">
        <v>201</v>
      </c>
      <c r="H41" s="359">
        <v>410</v>
      </c>
      <c r="I41" s="363">
        <v>523</v>
      </c>
      <c r="J41" s="361">
        <v>551</v>
      </c>
      <c r="K41" s="362">
        <v>25</v>
      </c>
      <c r="L41" s="359">
        <v>3040</v>
      </c>
      <c r="M41" s="362">
        <v>583</v>
      </c>
      <c r="N41" s="359">
        <v>3570</v>
      </c>
      <c r="O41" s="362">
        <v>0</v>
      </c>
      <c r="P41" s="359">
        <v>794</v>
      </c>
      <c r="Q41" s="357">
        <v>0</v>
      </c>
      <c r="R41" s="358">
        <v>0</v>
      </c>
      <c r="S41" s="358">
        <v>0</v>
      </c>
      <c r="T41" s="359">
        <v>0</v>
      </c>
      <c r="AG41" s="11"/>
      <c r="AH41" s="377"/>
      <c r="AI41" s="377"/>
      <c r="AJ41" s="377"/>
      <c r="AK41" s="377"/>
      <c r="AL41" s="377"/>
      <c r="AM41" s="377"/>
      <c r="AN41" s="377"/>
    </row>
    <row r="42" spans="1:40" ht="42.75" customHeight="1">
      <c r="B42" s="348">
        <v>11</v>
      </c>
      <c r="C42" s="362">
        <v>2920</v>
      </c>
      <c r="D42" s="359">
        <v>3798</v>
      </c>
      <c r="E42" s="362">
        <v>2076</v>
      </c>
      <c r="F42" s="359">
        <v>2526</v>
      </c>
      <c r="G42" s="362">
        <v>201</v>
      </c>
      <c r="H42" s="359">
        <v>445</v>
      </c>
      <c r="I42" s="363">
        <v>527</v>
      </c>
      <c r="J42" s="361">
        <v>606</v>
      </c>
      <c r="K42" s="362">
        <v>18</v>
      </c>
      <c r="L42" s="359">
        <v>3052</v>
      </c>
      <c r="M42" s="362">
        <v>369</v>
      </c>
      <c r="N42" s="359">
        <v>3802</v>
      </c>
      <c r="O42" s="362">
        <v>0</v>
      </c>
      <c r="P42" s="359">
        <v>800</v>
      </c>
      <c r="Q42" s="357">
        <v>0</v>
      </c>
      <c r="R42" s="358">
        <v>0</v>
      </c>
      <c r="S42" s="358">
        <v>0</v>
      </c>
      <c r="T42" s="359">
        <v>0</v>
      </c>
      <c r="AK42" s="377"/>
      <c r="AL42" s="377"/>
      <c r="AM42" s="377"/>
      <c r="AN42" s="377"/>
    </row>
    <row r="43" spans="1:40" ht="42.75" customHeight="1" thickBot="1">
      <c r="B43" s="366">
        <v>12</v>
      </c>
      <c r="C43" s="372">
        <v>2430</v>
      </c>
      <c r="D43" s="369">
        <v>3876</v>
      </c>
      <c r="E43" s="372">
        <v>2080</v>
      </c>
      <c r="F43" s="369">
        <v>2780</v>
      </c>
      <c r="G43" s="372">
        <v>204</v>
      </c>
      <c r="H43" s="369">
        <v>484</v>
      </c>
      <c r="I43" s="373">
        <v>537</v>
      </c>
      <c r="J43" s="371">
        <v>665</v>
      </c>
      <c r="K43" s="372">
        <v>47</v>
      </c>
      <c r="L43" s="369">
        <v>3196</v>
      </c>
      <c r="M43" s="372">
        <v>301</v>
      </c>
      <c r="N43" s="369">
        <v>4215</v>
      </c>
      <c r="O43" s="372">
        <v>0</v>
      </c>
      <c r="P43" s="369">
        <v>801</v>
      </c>
      <c r="Q43" s="367">
        <v>144</v>
      </c>
      <c r="R43" s="368">
        <v>144</v>
      </c>
      <c r="S43" s="368">
        <v>111</v>
      </c>
      <c r="T43" s="369">
        <v>111</v>
      </c>
      <c r="AK43" s="377"/>
      <c r="AL43" s="377"/>
      <c r="AM43" s="377"/>
      <c r="AN43" s="377"/>
    </row>
    <row r="44" spans="1:40" ht="21.75" customHeight="1">
      <c r="P44" s="10"/>
      <c r="AK44" s="377"/>
      <c r="AL44" s="377"/>
      <c r="AM44" s="377"/>
      <c r="AN44" s="377"/>
    </row>
    <row r="45" spans="1:40" ht="29.25">
      <c r="B45" s="391" t="s">
        <v>442</v>
      </c>
      <c r="AK45" s="377"/>
      <c r="AL45" s="377"/>
      <c r="AM45" s="377"/>
      <c r="AN45" s="377"/>
    </row>
    <row r="46" spans="1:40" ht="29.25">
      <c r="B46" s="391" t="s">
        <v>443</v>
      </c>
      <c r="P46" s="392"/>
      <c r="AK46" s="377"/>
      <c r="AL46" s="377"/>
      <c r="AM46" s="377"/>
      <c r="AN46" s="377"/>
    </row>
    <row r="47" spans="1:40" ht="18">
      <c r="P47" s="393"/>
      <c r="AK47" s="377"/>
      <c r="AL47" s="377"/>
      <c r="AM47" s="377"/>
      <c r="AN47" s="377"/>
    </row>
    <row r="48" spans="1:40" ht="18">
      <c r="P48" s="393"/>
      <c r="AH48" s="377"/>
      <c r="AI48" s="377"/>
      <c r="AJ48" s="377"/>
      <c r="AK48" s="377"/>
      <c r="AL48" s="377"/>
      <c r="AM48" s="377"/>
      <c r="AN48" s="377"/>
    </row>
    <row r="49" spans="3:40" ht="18">
      <c r="P49" s="393"/>
      <c r="AH49" s="377"/>
      <c r="AI49" s="377"/>
      <c r="AJ49" s="377"/>
      <c r="AK49" s="377"/>
      <c r="AL49" s="377"/>
      <c r="AM49" s="377"/>
      <c r="AN49" s="377"/>
    </row>
    <row r="50" spans="3:40" ht="18">
      <c r="O50" s="394"/>
      <c r="P50" s="395"/>
      <c r="AJ50" s="9"/>
      <c r="AK50" s="9"/>
    </row>
    <row r="51" spans="3:40" ht="18">
      <c r="O51" s="394"/>
      <c r="P51" s="395"/>
      <c r="AJ51" s="9"/>
      <c r="AK51" s="9"/>
    </row>
    <row r="52" spans="3:40" ht="18">
      <c r="O52" s="394"/>
      <c r="P52" s="396"/>
    </row>
    <row r="53" spans="3:40" ht="18">
      <c r="C53" s="3" t="s">
        <v>159</v>
      </c>
      <c r="D53" s="8">
        <f>F21</f>
        <v>4162</v>
      </c>
      <c r="O53" s="394"/>
      <c r="P53" s="396"/>
    </row>
    <row r="54" spans="3:40" ht="18">
      <c r="C54" s="3" t="s">
        <v>160</v>
      </c>
      <c r="D54" s="8">
        <f>J21</f>
        <v>3</v>
      </c>
      <c r="O54" s="394"/>
      <c r="P54" s="396"/>
    </row>
    <row r="55" spans="3:40" ht="18">
      <c r="C55" s="3" t="s">
        <v>161</v>
      </c>
      <c r="D55" s="8">
        <f>N21</f>
        <v>177</v>
      </c>
      <c r="O55" s="394"/>
      <c r="P55" s="396"/>
    </row>
    <row r="56" spans="3:40" ht="18">
      <c r="C56" s="3" t="s">
        <v>102</v>
      </c>
      <c r="D56" s="32">
        <f>P21</f>
        <v>274</v>
      </c>
      <c r="O56" s="394"/>
      <c r="P56" s="396"/>
    </row>
    <row r="57" spans="3:40" ht="18">
      <c r="C57" s="3" t="s">
        <v>162</v>
      </c>
      <c r="D57" s="8">
        <f>T21</f>
        <v>313</v>
      </c>
      <c r="O57" s="394"/>
      <c r="P57" s="396"/>
      <c r="R57" s="4"/>
      <c r="S57" s="4"/>
      <c r="T57" s="4"/>
      <c r="U57" s="4"/>
      <c r="V57" s="4"/>
      <c r="W57" s="4"/>
      <c r="X57" s="4"/>
      <c r="AI57" s="8"/>
      <c r="AJ57" s="8"/>
    </row>
    <row r="58" spans="3:40" ht="18">
      <c r="C58" s="3" t="s">
        <v>163</v>
      </c>
      <c r="D58" s="8">
        <f>V21</f>
        <v>5</v>
      </c>
      <c r="O58" s="394"/>
      <c r="P58" s="396"/>
      <c r="R58" s="4"/>
      <c r="S58" s="4"/>
      <c r="T58" s="4"/>
      <c r="U58" s="4"/>
      <c r="V58" s="4"/>
      <c r="W58" s="4"/>
      <c r="X58" s="4"/>
      <c r="AI58" s="8"/>
      <c r="AJ58" s="8"/>
    </row>
    <row r="59" spans="3:40" ht="18">
      <c r="C59" s="3" t="s">
        <v>164</v>
      </c>
      <c r="D59" s="8">
        <f>X21</f>
        <v>155</v>
      </c>
      <c r="E59" s="393"/>
      <c r="F59" s="393"/>
      <c r="G59" s="393"/>
      <c r="H59" s="393"/>
      <c r="N59" s="4"/>
      <c r="O59" s="394"/>
      <c r="P59" s="396"/>
      <c r="Q59" s="4"/>
      <c r="R59" s="7"/>
      <c r="S59" s="7"/>
      <c r="T59" s="7"/>
      <c r="U59" s="7"/>
      <c r="V59" s="7"/>
      <c r="W59" s="7"/>
      <c r="X59" s="7"/>
      <c r="AI59" s="8"/>
      <c r="AJ59" s="8"/>
    </row>
    <row r="60" spans="3:40" ht="18">
      <c r="C60" s="3" t="s">
        <v>165</v>
      </c>
      <c r="D60" s="8">
        <f>Z21</f>
        <v>410</v>
      </c>
      <c r="E60" s="393"/>
      <c r="F60" s="393"/>
      <c r="G60" s="393"/>
      <c r="H60" s="393"/>
      <c r="K60" s="4"/>
      <c r="L60" s="4"/>
      <c r="M60" s="4"/>
      <c r="N60" s="4"/>
      <c r="O60" s="394"/>
      <c r="P60" s="396"/>
      <c r="Q60" s="4"/>
      <c r="R60" s="7"/>
      <c r="S60" s="7"/>
      <c r="T60" s="7"/>
      <c r="U60" s="7"/>
      <c r="V60" s="7"/>
      <c r="W60" s="7"/>
      <c r="X60" s="7"/>
      <c r="AI60" s="8"/>
      <c r="AJ60" s="8"/>
    </row>
    <row r="61" spans="3:40" ht="18">
      <c r="C61" s="3" t="s">
        <v>166</v>
      </c>
      <c r="D61" s="8">
        <f>AB21</f>
        <v>0</v>
      </c>
      <c r="E61" s="377"/>
      <c r="F61" s="377"/>
      <c r="G61" s="377"/>
      <c r="H61" s="377"/>
      <c r="K61" s="7"/>
      <c r="L61" s="7"/>
      <c r="M61" s="7"/>
      <c r="N61" s="7"/>
      <c r="O61" s="394"/>
      <c r="P61" s="396"/>
      <c r="Q61" s="7"/>
      <c r="R61" s="7"/>
      <c r="S61" s="7"/>
      <c r="T61" s="7"/>
      <c r="U61" s="7"/>
      <c r="V61" s="7"/>
      <c r="W61" s="7"/>
      <c r="X61" s="7"/>
      <c r="AI61" s="8"/>
      <c r="AJ61" s="8"/>
    </row>
    <row r="62" spans="3:40" ht="18">
      <c r="C62" s="3" t="s">
        <v>50</v>
      </c>
      <c r="D62" s="8">
        <f>AD21</f>
        <v>5</v>
      </c>
      <c r="E62" s="377"/>
      <c r="F62" s="377"/>
      <c r="G62" s="377"/>
      <c r="H62" s="37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AI62" s="8"/>
      <c r="AJ62" s="8"/>
    </row>
    <row r="63" spans="3:40" ht="18">
      <c r="C63" s="3" t="s">
        <v>344</v>
      </c>
      <c r="D63" s="8">
        <f>D43</f>
        <v>3876</v>
      </c>
      <c r="E63" s="377"/>
      <c r="F63" s="377"/>
      <c r="G63" s="377"/>
      <c r="H63" s="37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AI63" s="8"/>
      <c r="AJ63" s="8"/>
    </row>
    <row r="64" spans="3:40" ht="18">
      <c r="C64" s="3" t="s">
        <v>345</v>
      </c>
      <c r="D64" s="8">
        <f>F43</f>
        <v>2780</v>
      </c>
      <c r="E64" s="377"/>
      <c r="F64" s="377"/>
      <c r="G64" s="377"/>
      <c r="H64" s="377"/>
      <c r="I64" s="37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AI64" s="8"/>
      <c r="AJ64" s="8"/>
    </row>
    <row r="65" spans="2:36" ht="18">
      <c r="C65" s="323" t="s">
        <v>342</v>
      </c>
      <c r="D65" s="8">
        <f>H43</f>
        <v>484</v>
      </c>
      <c r="E65" s="377"/>
      <c r="F65" s="377"/>
      <c r="G65" s="377"/>
      <c r="H65" s="377"/>
      <c r="I65" s="37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AI65" s="8"/>
      <c r="AJ65" s="8"/>
    </row>
    <row r="66" spans="2:36" ht="18">
      <c r="C66" s="3" t="s">
        <v>167</v>
      </c>
      <c r="D66" s="8">
        <f>J43</f>
        <v>665</v>
      </c>
      <c r="E66" s="377"/>
      <c r="F66" s="377"/>
      <c r="G66" s="377"/>
      <c r="H66" s="377"/>
      <c r="I66" s="37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AI66" s="8"/>
      <c r="AJ66" s="8"/>
    </row>
    <row r="67" spans="2:36" ht="18">
      <c r="C67" s="3" t="s">
        <v>151</v>
      </c>
      <c r="D67" s="8">
        <f>L43</f>
        <v>3196</v>
      </c>
      <c r="E67" s="377"/>
      <c r="F67" s="377"/>
      <c r="G67" s="377"/>
      <c r="H67" s="377"/>
      <c r="I67" s="37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36" ht="18">
      <c r="C68" s="3" t="s">
        <v>168</v>
      </c>
      <c r="D68" s="8">
        <f>N43</f>
        <v>4215</v>
      </c>
      <c r="E68" s="377"/>
      <c r="F68" s="377"/>
      <c r="G68" s="377"/>
      <c r="H68" s="377"/>
      <c r="I68" s="37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36" ht="18">
      <c r="C69" s="3" t="s">
        <v>157</v>
      </c>
      <c r="D69" s="8">
        <f>P43</f>
        <v>801</v>
      </c>
      <c r="E69" s="377"/>
      <c r="F69" s="377"/>
      <c r="G69" s="377"/>
      <c r="H69" s="377"/>
      <c r="I69" s="37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36" ht="18">
      <c r="B70" s="394"/>
      <c r="C70" s="3" t="s">
        <v>440</v>
      </c>
      <c r="D70" s="8">
        <f>T43</f>
        <v>111</v>
      </c>
      <c r="E70" s="377"/>
      <c r="F70" s="377"/>
      <c r="G70" s="377"/>
      <c r="H70" s="377"/>
      <c r="I70" s="37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36" ht="18">
      <c r="B71" s="394"/>
      <c r="C71" s="377"/>
      <c r="D71" s="377"/>
      <c r="E71" s="377"/>
      <c r="F71" s="377"/>
      <c r="G71" s="377"/>
      <c r="H71" s="377"/>
      <c r="I71" s="377"/>
      <c r="J71" s="7"/>
      <c r="K71" s="7"/>
      <c r="L71" s="7"/>
      <c r="M71" s="7"/>
      <c r="N71" s="7"/>
      <c r="O71" s="7"/>
      <c r="P71" s="7"/>
      <c r="Q71" s="7"/>
    </row>
    <row r="72" spans="2:36" ht="18">
      <c r="C72" s="377"/>
      <c r="D72" s="377"/>
      <c r="E72" s="377"/>
      <c r="F72" s="377"/>
      <c r="G72" s="377"/>
      <c r="H72" s="377"/>
      <c r="I72" s="377"/>
      <c r="J72" s="7"/>
      <c r="K72" s="7"/>
      <c r="L72" s="7"/>
      <c r="M72" s="7"/>
      <c r="N72" s="7"/>
      <c r="O72" s="7"/>
      <c r="P72" s="7"/>
      <c r="Q72" s="7"/>
    </row>
    <row r="82" spans="3:4">
      <c r="C82" s="6"/>
    </row>
    <row r="83" spans="3:4">
      <c r="C83" s="5"/>
    </row>
    <row r="84" spans="3:4">
      <c r="D84" s="4"/>
    </row>
    <row r="85" spans="3:4">
      <c r="D85" s="397"/>
    </row>
    <row r="86" spans="3:4">
      <c r="D86" s="397"/>
    </row>
    <row r="125" spans="3:4">
      <c r="C125" s="3">
        <v>9590</v>
      </c>
      <c r="D125" s="3">
        <f>9*140</f>
        <v>1260</v>
      </c>
    </row>
    <row r="126" spans="3:4">
      <c r="C126" s="3">
        <v>9590</v>
      </c>
      <c r="D126" s="3">
        <v>1260</v>
      </c>
    </row>
    <row r="127" spans="3:4">
      <c r="C127" s="3">
        <v>9590</v>
      </c>
      <c r="D127" s="3">
        <v>1260</v>
      </c>
    </row>
    <row r="128" spans="3:4">
      <c r="C128" s="3">
        <f>+C125+C126+C127</f>
        <v>28770</v>
      </c>
      <c r="D128" s="3">
        <f>+D125+D126+D127</f>
        <v>3780</v>
      </c>
    </row>
    <row r="129" spans="3:4">
      <c r="C129" s="3">
        <f>+C128+D128</f>
        <v>32550</v>
      </c>
      <c r="D129" s="3">
        <f>+C129-5500</f>
        <v>27050</v>
      </c>
    </row>
  </sheetData>
  <mergeCells count="51">
    <mergeCell ref="Q26:T27"/>
    <mergeCell ref="E26:F27"/>
    <mergeCell ref="Y6:Z6"/>
    <mergeCell ref="AA6:AB6"/>
    <mergeCell ref="I6:J6"/>
    <mergeCell ref="K6:L6"/>
    <mergeCell ref="I28:J28"/>
    <mergeCell ref="K28:L28"/>
    <mergeCell ref="M28:N28"/>
    <mergeCell ref="O28:P28"/>
    <mergeCell ref="AC6:AD6"/>
    <mergeCell ref="Q25:T25"/>
    <mergeCell ref="M6:N6"/>
    <mergeCell ref="O6:P6"/>
    <mergeCell ref="Q6:R6"/>
    <mergeCell ref="S6:T6"/>
    <mergeCell ref="U6:V6"/>
    <mergeCell ref="W6:X6"/>
    <mergeCell ref="Q28:R28"/>
    <mergeCell ref="S28:T28"/>
    <mergeCell ref="M26:N27"/>
    <mergeCell ref="O26:P27"/>
    <mergeCell ref="C25:D25"/>
    <mergeCell ref="E25:F25"/>
    <mergeCell ref="G25:H25"/>
    <mergeCell ref="K25:L25"/>
    <mergeCell ref="M25:N25"/>
    <mergeCell ref="AC4:AD5"/>
    <mergeCell ref="O4:P5"/>
    <mergeCell ref="Q4:T5"/>
    <mergeCell ref="C6:D6"/>
    <mergeCell ref="E6:F6"/>
    <mergeCell ref="G6:H6"/>
    <mergeCell ref="U4:V5"/>
    <mergeCell ref="W4:X5"/>
    <mergeCell ref="A2:A40"/>
    <mergeCell ref="B4:B9"/>
    <mergeCell ref="C4:F5"/>
    <mergeCell ref="G4:J5"/>
    <mergeCell ref="K4:N5"/>
    <mergeCell ref="G26:H27"/>
    <mergeCell ref="I26:J27"/>
    <mergeCell ref="K26:L27"/>
    <mergeCell ref="B2:AD3"/>
    <mergeCell ref="C28:D28"/>
    <mergeCell ref="E28:F28"/>
    <mergeCell ref="G28:H28"/>
    <mergeCell ref="B26:B31"/>
    <mergeCell ref="C26:D27"/>
    <mergeCell ref="Y4:Z5"/>
    <mergeCell ref="AA4:A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horizontalDpi="4294967294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I18"/>
  <sheetViews>
    <sheetView workbookViewId="0">
      <selection sqref="A1:B1"/>
    </sheetView>
  </sheetViews>
  <sheetFormatPr defaultRowHeight="15"/>
  <sheetData>
    <row r="18" spans="1:9" ht="36">
      <c r="A18" s="562" t="s">
        <v>85</v>
      </c>
      <c r="B18" s="562"/>
      <c r="C18" s="562"/>
      <c r="D18" s="562"/>
      <c r="E18" s="562"/>
      <c r="F18" s="562"/>
      <c r="G18" s="562"/>
      <c r="H18" s="562"/>
      <c r="I18" s="562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6" customWidth="1"/>
    <col min="2" max="2" width="28.5703125" customWidth="1"/>
  </cols>
  <sheetData>
    <row r="1" spans="1:2" ht="84" customHeight="1" thickBot="1">
      <c r="A1" s="611" t="s">
        <v>483</v>
      </c>
      <c r="B1" s="613"/>
    </row>
    <row r="2" spans="1:2" ht="15.6" customHeight="1">
      <c r="A2" s="162"/>
      <c r="B2" s="772" t="s">
        <v>205</v>
      </c>
    </row>
    <row r="3" spans="1:2" ht="15.75">
      <c r="A3" s="163" t="s">
        <v>206</v>
      </c>
      <c r="B3" s="773"/>
    </row>
    <row r="4" spans="1:2" ht="14.45" customHeight="1" thickBot="1">
      <c r="A4" s="164"/>
      <c r="B4" s="774"/>
    </row>
    <row r="5" spans="1:2" ht="18.95" customHeight="1">
      <c r="A5" s="165" t="s">
        <v>207</v>
      </c>
      <c r="B5" s="222">
        <v>1275515705</v>
      </c>
    </row>
    <row r="6" spans="1:2" ht="18.95" customHeight="1">
      <c r="A6" s="166" t="s">
        <v>208</v>
      </c>
      <c r="B6" s="223">
        <v>600463290</v>
      </c>
    </row>
    <row r="7" spans="1:2" ht="18.95" customHeight="1">
      <c r="A7" s="166" t="s">
        <v>209</v>
      </c>
      <c r="B7" s="223">
        <v>438783145</v>
      </c>
    </row>
    <row r="8" spans="1:2" ht="18.95" customHeight="1">
      <c r="A8" s="166" t="s">
        <v>210</v>
      </c>
      <c r="B8" s="223">
        <v>164056093</v>
      </c>
    </row>
    <row r="9" spans="1:2" ht="18.95" customHeight="1">
      <c r="A9" s="166" t="s">
        <v>211</v>
      </c>
      <c r="B9" s="223">
        <v>89832512</v>
      </c>
    </row>
    <row r="10" spans="1:2" ht="18.95" customHeight="1">
      <c r="A10" s="166" t="s">
        <v>212</v>
      </c>
      <c r="B10" s="223">
        <v>321493964</v>
      </c>
    </row>
    <row r="11" spans="1:2" ht="18.95" customHeight="1">
      <c r="A11" s="166" t="s">
        <v>213</v>
      </c>
      <c r="B11" s="223">
        <v>929165966</v>
      </c>
    </row>
    <row r="12" spans="1:2" ht="18.95" customHeight="1">
      <c r="A12" s="166" t="s">
        <v>214</v>
      </c>
      <c r="B12" s="223">
        <v>937798922</v>
      </c>
    </row>
    <row r="13" spans="1:2" ht="18.95" customHeight="1">
      <c r="A13" s="166" t="s">
        <v>215</v>
      </c>
      <c r="B13" s="223">
        <v>360766047</v>
      </c>
    </row>
    <row r="14" spans="1:2" ht="18.95" customHeight="1">
      <c r="A14" s="166" t="s">
        <v>216</v>
      </c>
      <c r="B14" s="223">
        <v>316896670</v>
      </c>
    </row>
    <row r="15" spans="1:2" ht="18.95" customHeight="1">
      <c r="A15" s="166" t="s">
        <v>217</v>
      </c>
      <c r="B15" s="223">
        <v>1530229763</v>
      </c>
    </row>
    <row r="16" spans="1:2" ht="18.95" customHeight="1">
      <c r="A16" s="166" t="s">
        <v>218</v>
      </c>
      <c r="B16" s="223">
        <v>485767622</v>
      </c>
    </row>
    <row r="17" spans="1:2" ht="18.95" customHeight="1">
      <c r="A17" s="166" t="s">
        <v>219</v>
      </c>
      <c r="B17" s="223">
        <v>616663481.5</v>
      </c>
    </row>
    <row r="18" spans="1:2" ht="18.95" customHeight="1" thickBot="1">
      <c r="A18" s="166" t="s">
        <v>220</v>
      </c>
      <c r="B18" s="223">
        <v>338959569</v>
      </c>
    </row>
    <row r="19" spans="1:2" ht="18.95" customHeight="1" thickBot="1">
      <c r="A19" s="167" t="s">
        <v>221</v>
      </c>
      <c r="B19" s="126">
        <v>8406392749.5</v>
      </c>
    </row>
    <row r="20" spans="1:2" ht="15.75">
      <c r="A20" s="168" t="s">
        <v>484</v>
      </c>
      <c r="B20" s="17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52D7-85B8-4055-A55E-558035DF917A}">
  <dimension ref="A1:D18"/>
  <sheetViews>
    <sheetView view="pageBreakPreview" zoomScale="70" zoomScaleNormal="70" zoomScaleSheetLayoutView="70" workbookViewId="0">
      <selection sqref="A1:B1"/>
    </sheetView>
  </sheetViews>
  <sheetFormatPr defaultRowHeight="15"/>
  <cols>
    <col min="1" max="1" width="30.7109375" customWidth="1"/>
    <col min="2" max="2" width="13.7109375" customWidth="1"/>
    <col min="3" max="3" width="35.140625" customWidth="1"/>
  </cols>
  <sheetData>
    <row r="1" spans="1:4" ht="66.75" customHeight="1" thickBot="1">
      <c r="A1" s="775" t="s">
        <v>468</v>
      </c>
      <c r="B1" s="776"/>
      <c r="C1" s="777"/>
    </row>
    <row r="2" spans="1:4" ht="63.75" thickBot="1">
      <c r="A2" s="516" t="s">
        <v>206</v>
      </c>
      <c r="B2" s="517" t="s">
        <v>227</v>
      </c>
      <c r="C2" s="517" t="s">
        <v>205</v>
      </c>
    </row>
    <row r="3" spans="1:4" ht="23.25" customHeight="1">
      <c r="A3" s="518" t="s">
        <v>207</v>
      </c>
      <c r="B3" s="519">
        <v>320</v>
      </c>
      <c r="C3" s="520">
        <v>24313028.5</v>
      </c>
      <c r="D3" s="521"/>
    </row>
    <row r="4" spans="1:4" ht="23.25" customHeight="1">
      <c r="A4" s="522" t="s">
        <v>208</v>
      </c>
      <c r="B4" s="519">
        <v>43</v>
      </c>
      <c r="C4" s="520">
        <v>2303219</v>
      </c>
      <c r="D4" s="521"/>
    </row>
    <row r="5" spans="1:4" ht="23.25" customHeight="1">
      <c r="A5" s="522" t="s">
        <v>209</v>
      </c>
      <c r="B5" s="519">
        <v>111</v>
      </c>
      <c r="C5" s="520">
        <v>5225030.2</v>
      </c>
      <c r="D5" s="521"/>
    </row>
    <row r="6" spans="1:4" ht="23.25" customHeight="1">
      <c r="A6" s="522" t="s">
        <v>210</v>
      </c>
      <c r="B6" s="519">
        <v>26</v>
      </c>
      <c r="C6" s="520">
        <v>1037993.36</v>
      </c>
      <c r="D6" s="521"/>
    </row>
    <row r="7" spans="1:4" ht="23.25" customHeight="1">
      <c r="A7" s="522" t="s">
        <v>211</v>
      </c>
      <c r="B7" s="519">
        <v>312</v>
      </c>
      <c r="C7" s="520">
        <v>22693142</v>
      </c>
      <c r="D7" s="521"/>
    </row>
    <row r="8" spans="1:4" ht="23.25" customHeight="1">
      <c r="A8" s="522" t="s">
        <v>212</v>
      </c>
      <c r="B8" s="519">
        <v>293</v>
      </c>
      <c r="C8" s="520">
        <v>12499146</v>
      </c>
      <c r="D8" s="521"/>
    </row>
    <row r="9" spans="1:4" ht="23.25" customHeight="1">
      <c r="A9" s="522" t="s">
        <v>213</v>
      </c>
      <c r="B9" s="519">
        <v>266</v>
      </c>
      <c r="C9" s="520">
        <v>14980604.59</v>
      </c>
      <c r="D9" s="521"/>
    </row>
    <row r="10" spans="1:4" ht="23.25" customHeight="1">
      <c r="A10" s="522" t="s">
        <v>214</v>
      </c>
      <c r="B10" s="519">
        <v>577</v>
      </c>
      <c r="C10" s="520">
        <v>49737865.899999999</v>
      </c>
      <c r="D10" s="521"/>
    </row>
    <row r="11" spans="1:4" ht="23.25" customHeight="1">
      <c r="A11" s="522" t="s">
        <v>215</v>
      </c>
      <c r="B11" s="519">
        <v>10</v>
      </c>
      <c r="C11" s="520">
        <v>69255</v>
      </c>
      <c r="D11" s="521"/>
    </row>
    <row r="12" spans="1:4" ht="23.25" customHeight="1">
      <c r="A12" s="522" t="s">
        <v>216</v>
      </c>
      <c r="B12" s="519">
        <v>108</v>
      </c>
      <c r="C12" s="520">
        <v>6787633.5800000001</v>
      </c>
      <c r="D12" s="521"/>
    </row>
    <row r="13" spans="1:4" ht="23.25" customHeight="1">
      <c r="A13" s="522" t="s">
        <v>228</v>
      </c>
      <c r="B13" s="519">
        <v>1320</v>
      </c>
      <c r="C13" s="520">
        <v>102652950.39</v>
      </c>
      <c r="D13" s="521"/>
    </row>
    <row r="14" spans="1:4" ht="23.25" customHeight="1">
      <c r="A14" s="522" t="s">
        <v>218</v>
      </c>
      <c r="B14" s="519">
        <v>177</v>
      </c>
      <c r="C14" s="520">
        <v>19677295</v>
      </c>
      <c r="D14" s="521"/>
    </row>
    <row r="15" spans="1:4" ht="23.25" customHeight="1">
      <c r="A15" s="522" t="s">
        <v>219</v>
      </c>
      <c r="B15" s="519">
        <v>116</v>
      </c>
      <c r="C15" s="520">
        <v>6434234</v>
      </c>
      <c r="D15" s="521"/>
    </row>
    <row r="16" spans="1:4" ht="23.25" customHeight="1" thickBot="1">
      <c r="A16" s="522" t="s">
        <v>220</v>
      </c>
      <c r="B16" s="523">
        <v>88</v>
      </c>
      <c r="C16" s="524">
        <v>5483573.3399999999</v>
      </c>
      <c r="D16" s="521"/>
    </row>
    <row r="17" spans="1:4" ht="23.25" customHeight="1" thickBot="1">
      <c r="A17" s="525" t="s">
        <v>221</v>
      </c>
      <c r="B17" s="526">
        <f>SUM(B3:B16)</f>
        <v>3767</v>
      </c>
      <c r="C17" s="527">
        <f>SUM(C3:C16)</f>
        <v>273894970.86000001</v>
      </c>
      <c r="D17" s="528"/>
    </row>
    <row r="18" spans="1:4" ht="23.25" customHeight="1">
      <c r="A18" s="778" t="s">
        <v>469</v>
      </c>
      <c r="B18" s="778"/>
      <c r="C18" s="778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18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" width="30.42578125" customWidth="1"/>
    <col min="2" max="5" width="16.85546875" customWidth="1"/>
  </cols>
  <sheetData>
    <row r="1" spans="1:5" ht="81" customHeight="1" thickBot="1">
      <c r="A1" s="611" t="s">
        <v>493</v>
      </c>
      <c r="B1" s="612"/>
      <c r="C1" s="612"/>
      <c r="D1" s="612"/>
      <c r="E1" s="613"/>
    </row>
    <row r="2" spans="1:5" ht="49.5" customHeight="1" thickBot="1">
      <c r="A2" s="102" t="s">
        <v>123</v>
      </c>
      <c r="B2" s="203" t="s">
        <v>355</v>
      </c>
      <c r="C2" s="203" t="s">
        <v>356</v>
      </c>
      <c r="D2" s="203" t="s">
        <v>357</v>
      </c>
      <c r="E2" s="203" t="s">
        <v>259</v>
      </c>
    </row>
    <row r="3" spans="1:5" ht="20.25" customHeight="1">
      <c r="A3" s="127" t="s">
        <v>124</v>
      </c>
      <c r="B3" s="204">
        <v>26</v>
      </c>
      <c r="C3" s="205">
        <v>47</v>
      </c>
      <c r="D3" s="205">
        <v>16</v>
      </c>
      <c r="E3" s="159">
        <v>89</v>
      </c>
    </row>
    <row r="4" spans="1:5" ht="20.25" customHeight="1">
      <c r="A4" s="128" t="s">
        <v>207</v>
      </c>
      <c r="B4" s="206">
        <v>14</v>
      </c>
      <c r="C4" s="207">
        <v>54</v>
      </c>
      <c r="D4" s="207">
        <v>6</v>
      </c>
      <c r="E4" s="160">
        <v>74</v>
      </c>
    </row>
    <row r="5" spans="1:5" ht="20.25" customHeight="1">
      <c r="A5" s="128" t="s">
        <v>348</v>
      </c>
      <c r="B5" s="206">
        <v>12</v>
      </c>
      <c r="C5" s="207">
        <v>31</v>
      </c>
      <c r="D5" s="207">
        <v>2</v>
      </c>
      <c r="E5" s="160">
        <v>45</v>
      </c>
    </row>
    <row r="6" spans="1:5" ht="20.25" customHeight="1">
      <c r="A6" s="128" t="s">
        <v>349</v>
      </c>
      <c r="B6" s="206">
        <v>13</v>
      </c>
      <c r="C6" s="207">
        <v>18</v>
      </c>
      <c r="D6" s="207">
        <v>4</v>
      </c>
      <c r="E6" s="160">
        <v>35</v>
      </c>
    </row>
    <row r="7" spans="1:5" ht="20.25" customHeight="1">
      <c r="A7" s="128" t="s">
        <v>350</v>
      </c>
      <c r="B7" s="206">
        <v>8</v>
      </c>
      <c r="C7" s="207">
        <v>11</v>
      </c>
      <c r="D7" s="207">
        <v>0</v>
      </c>
      <c r="E7" s="160">
        <v>19</v>
      </c>
    </row>
    <row r="8" spans="1:5" ht="20.25" customHeight="1">
      <c r="A8" s="128" t="s">
        <v>351</v>
      </c>
      <c r="B8" s="206">
        <v>33</v>
      </c>
      <c r="C8" s="207">
        <v>21</v>
      </c>
      <c r="D8" s="207">
        <v>0</v>
      </c>
      <c r="E8" s="160">
        <v>54</v>
      </c>
    </row>
    <row r="9" spans="1:5" ht="20.25" customHeight="1">
      <c r="A9" s="128" t="s">
        <v>352</v>
      </c>
      <c r="B9" s="206">
        <v>6</v>
      </c>
      <c r="C9" s="207">
        <v>26</v>
      </c>
      <c r="D9" s="207">
        <v>1</v>
      </c>
      <c r="E9" s="160">
        <v>33</v>
      </c>
    </row>
    <row r="10" spans="1:5" ht="20.25" customHeight="1">
      <c r="A10" s="128" t="s">
        <v>213</v>
      </c>
      <c r="B10" s="206">
        <v>26</v>
      </c>
      <c r="C10" s="207">
        <v>31</v>
      </c>
      <c r="D10" s="207">
        <v>2</v>
      </c>
      <c r="E10" s="160">
        <v>59</v>
      </c>
    </row>
    <row r="11" spans="1:5" ht="20.25" customHeight="1">
      <c r="A11" s="128" t="s">
        <v>214</v>
      </c>
      <c r="B11" s="206">
        <v>30</v>
      </c>
      <c r="C11" s="207">
        <v>75</v>
      </c>
      <c r="D11" s="207">
        <v>3</v>
      </c>
      <c r="E11" s="160">
        <v>108</v>
      </c>
    </row>
    <row r="12" spans="1:5" ht="20.25" customHeight="1">
      <c r="A12" s="128" t="s">
        <v>215</v>
      </c>
      <c r="B12" s="206">
        <v>3</v>
      </c>
      <c r="C12" s="207">
        <v>7</v>
      </c>
      <c r="D12" s="207">
        <v>0</v>
      </c>
      <c r="E12" s="160">
        <v>10</v>
      </c>
    </row>
    <row r="13" spans="1:5" ht="20.25" customHeight="1">
      <c r="A13" s="128" t="s">
        <v>216</v>
      </c>
      <c r="B13" s="206">
        <v>10</v>
      </c>
      <c r="C13" s="207">
        <v>18</v>
      </c>
      <c r="D13" s="207">
        <v>0</v>
      </c>
      <c r="E13" s="160">
        <v>28</v>
      </c>
    </row>
    <row r="14" spans="1:5" ht="20.25" customHeight="1">
      <c r="A14" s="128" t="s">
        <v>353</v>
      </c>
      <c r="B14" s="206">
        <v>39</v>
      </c>
      <c r="C14" s="207">
        <v>115</v>
      </c>
      <c r="D14" s="207">
        <v>33</v>
      </c>
      <c r="E14" s="160">
        <v>187</v>
      </c>
    </row>
    <row r="15" spans="1:5" ht="20.25" customHeight="1">
      <c r="A15" s="128" t="s">
        <v>218</v>
      </c>
      <c r="B15" s="206">
        <v>26</v>
      </c>
      <c r="C15" s="207">
        <v>32</v>
      </c>
      <c r="D15" s="207">
        <v>1</v>
      </c>
      <c r="E15" s="160">
        <v>59</v>
      </c>
    </row>
    <row r="16" spans="1:5" ht="20.25" customHeight="1">
      <c r="A16" s="128" t="s">
        <v>354</v>
      </c>
      <c r="B16" s="206">
        <v>26</v>
      </c>
      <c r="C16" s="207">
        <v>46</v>
      </c>
      <c r="D16" s="207">
        <v>4</v>
      </c>
      <c r="E16" s="160">
        <v>76</v>
      </c>
    </row>
    <row r="17" spans="1:5" ht="20.25" customHeight="1" thickBot="1">
      <c r="A17" s="128" t="s">
        <v>220</v>
      </c>
      <c r="B17" s="208">
        <v>8</v>
      </c>
      <c r="C17" s="207">
        <v>15</v>
      </c>
      <c r="D17" s="207">
        <v>1</v>
      </c>
      <c r="E17" s="209">
        <v>24</v>
      </c>
    </row>
    <row r="18" spans="1:5" ht="20.25" customHeight="1" thickBot="1">
      <c r="A18" s="210" t="s">
        <v>15</v>
      </c>
      <c r="B18" s="174">
        <v>280</v>
      </c>
      <c r="C18" s="174">
        <v>547</v>
      </c>
      <c r="D18" s="174">
        <v>73</v>
      </c>
      <c r="E18" s="211">
        <v>900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9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8" customWidth="1"/>
    <col min="2" max="3" width="13" bestFit="1" customWidth="1"/>
  </cols>
  <sheetData>
    <row r="1" spans="1:3" ht="63" customHeight="1" thickBot="1">
      <c r="A1" s="611" t="s">
        <v>494</v>
      </c>
      <c r="B1" s="612"/>
      <c r="C1" s="613"/>
    </row>
    <row r="2" spans="1:3" ht="33" customHeight="1">
      <c r="A2" s="131" t="s">
        <v>296</v>
      </c>
      <c r="B2" s="129" t="s">
        <v>398</v>
      </c>
      <c r="C2" s="130" t="s">
        <v>495</v>
      </c>
    </row>
    <row r="3" spans="1:3" ht="15.75">
      <c r="A3" s="138" t="s">
        <v>297</v>
      </c>
      <c r="B3" s="139">
        <v>250</v>
      </c>
      <c r="C3" s="139">
        <v>169</v>
      </c>
    </row>
    <row r="4" spans="1:3" ht="15.75">
      <c r="A4" s="138" t="s">
        <v>298</v>
      </c>
      <c r="B4" s="139">
        <v>65</v>
      </c>
      <c r="C4" s="139">
        <v>37</v>
      </c>
    </row>
    <row r="5" spans="1:3" ht="15.75">
      <c r="A5" s="138" t="s">
        <v>299</v>
      </c>
      <c r="B5" s="139">
        <v>1</v>
      </c>
      <c r="C5" s="139">
        <v>0</v>
      </c>
    </row>
    <row r="6" spans="1:3" ht="15.75">
      <c r="A6" s="138" t="s">
        <v>300</v>
      </c>
      <c r="B6" s="139">
        <v>0</v>
      </c>
      <c r="C6" s="139">
        <v>0</v>
      </c>
    </row>
    <row r="7" spans="1:3" ht="15.75">
      <c r="A7" s="140" t="s">
        <v>71</v>
      </c>
      <c r="B7" s="141">
        <v>316</v>
      </c>
      <c r="C7" s="141">
        <v>206</v>
      </c>
    </row>
    <row r="8" spans="1:3" ht="15.75">
      <c r="A8" s="138" t="s">
        <v>301</v>
      </c>
      <c r="B8" s="139">
        <v>81</v>
      </c>
      <c r="C8" s="139">
        <v>43</v>
      </c>
    </row>
    <row r="9" spans="1:3" ht="33" customHeight="1">
      <c r="A9" s="212" t="s">
        <v>302</v>
      </c>
      <c r="B9" s="213"/>
      <c r="C9" s="214"/>
    </row>
    <row r="10" spans="1:3" ht="15.75">
      <c r="A10" s="138" t="s">
        <v>69</v>
      </c>
      <c r="B10" s="139">
        <v>533</v>
      </c>
      <c r="C10" s="139">
        <v>419</v>
      </c>
    </row>
    <row r="11" spans="1:3" ht="15.75">
      <c r="A11" s="138" t="s">
        <v>303</v>
      </c>
      <c r="B11" s="139">
        <v>335</v>
      </c>
      <c r="C11" s="139">
        <v>271</v>
      </c>
    </row>
    <row r="12" spans="1:3" ht="15.75">
      <c r="A12" s="138" t="s">
        <v>67</v>
      </c>
      <c r="B12" s="139">
        <v>45</v>
      </c>
      <c r="C12" s="139">
        <v>73</v>
      </c>
    </row>
    <row r="13" spans="1:3" ht="15.75">
      <c r="A13" s="138" t="s">
        <v>304</v>
      </c>
      <c r="B13" s="139">
        <v>30</v>
      </c>
      <c r="C13" s="139">
        <v>31</v>
      </c>
    </row>
    <row r="14" spans="1:3" ht="15.75">
      <c r="A14" s="140" t="s">
        <v>71</v>
      </c>
      <c r="B14" s="141">
        <v>943</v>
      </c>
      <c r="C14" s="141">
        <v>794</v>
      </c>
    </row>
    <row r="15" spans="1:3" ht="15.75">
      <c r="A15" s="138" t="s">
        <v>301</v>
      </c>
      <c r="B15" s="139">
        <v>198</v>
      </c>
      <c r="C15" s="139">
        <v>116</v>
      </c>
    </row>
    <row r="16" spans="1:3" ht="32.25" customHeight="1">
      <c r="A16" s="212" t="s">
        <v>305</v>
      </c>
      <c r="B16" s="213"/>
      <c r="C16" s="214"/>
    </row>
    <row r="17" spans="1:3" ht="15.75">
      <c r="A17" s="138" t="s">
        <v>306</v>
      </c>
      <c r="B17" s="139">
        <v>64</v>
      </c>
      <c r="C17" s="139">
        <v>62</v>
      </c>
    </row>
    <row r="18" spans="1:3" ht="16.5" thickBot="1">
      <c r="A18" s="142" t="s">
        <v>301</v>
      </c>
      <c r="B18" s="182">
        <v>9</v>
      </c>
      <c r="C18" s="182">
        <v>9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8"/>
  <sheetViews>
    <sheetView view="pageBreakPreview" zoomScale="80" zoomScaleNormal="80" zoomScaleSheetLayoutView="80" workbookViewId="0">
      <selection sqref="A1:B1"/>
    </sheetView>
  </sheetViews>
  <sheetFormatPr defaultRowHeight="15"/>
  <cols>
    <col min="1" max="1" width="40.7109375" customWidth="1"/>
    <col min="2" max="2" width="55.7109375" customWidth="1"/>
    <col min="3" max="3" width="49.7109375" customWidth="1"/>
  </cols>
  <sheetData>
    <row r="1" spans="1:4" ht="74.25" customHeight="1" thickBot="1">
      <c r="A1" s="611" t="s">
        <v>470</v>
      </c>
      <c r="B1" s="612"/>
      <c r="C1" s="613"/>
      <c r="D1" s="132"/>
    </row>
    <row r="2" spans="1:4" ht="15.75">
      <c r="A2" s="133" t="s">
        <v>307</v>
      </c>
      <c r="B2" s="500" t="s">
        <v>314</v>
      </c>
      <c r="C2" s="501">
        <v>232</v>
      </c>
      <c r="D2" s="132"/>
    </row>
    <row r="3" spans="1:4" ht="15.75">
      <c r="A3" s="134" t="s">
        <v>307</v>
      </c>
      <c r="B3" s="502" t="s">
        <v>315</v>
      </c>
      <c r="C3" s="503">
        <v>37</v>
      </c>
      <c r="D3" s="132"/>
    </row>
    <row r="4" spans="1:4" ht="15.75">
      <c r="A4" s="134" t="s">
        <v>308</v>
      </c>
      <c r="B4" s="502" t="s">
        <v>316</v>
      </c>
      <c r="C4" s="503">
        <v>12</v>
      </c>
      <c r="D4" s="132"/>
    </row>
    <row r="5" spans="1:4" ht="274.5" customHeight="1">
      <c r="A5" s="134" t="s">
        <v>309</v>
      </c>
      <c r="B5" s="502" t="s">
        <v>310</v>
      </c>
      <c r="C5" s="503" t="s">
        <v>471</v>
      </c>
      <c r="D5" s="132"/>
    </row>
    <row r="6" spans="1:4" ht="31.5">
      <c r="A6" s="134" t="s">
        <v>311</v>
      </c>
      <c r="B6" s="502" t="s">
        <v>312</v>
      </c>
      <c r="C6" s="503">
        <v>0</v>
      </c>
      <c r="D6" s="132"/>
    </row>
    <row r="7" spans="1:4" ht="32.25" thickBot="1">
      <c r="A7" s="135" t="s">
        <v>313</v>
      </c>
      <c r="B7" s="504" t="s">
        <v>317</v>
      </c>
      <c r="C7" s="505">
        <v>13</v>
      </c>
      <c r="D7" s="132"/>
    </row>
    <row r="8" spans="1:4" ht="15.75" customHeight="1">
      <c r="D8" s="132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7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" width="31" customWidth="1"/>
    <col min="2" max="7" width="26.28515625" customWidth="1"/>
    <col min="8" max="8" width="26.42578125" customWidth="1"/>
  </cols>
  <sheetData>
    <row r="1" spans="1:8" ht="42" customHeight="1" thickBot="1">
      <c r="A1" s="611" t="s">
        <v>473</v>
      </c>
      <c r="B1" s="612"/>
      <c r="C1" s="612"/>
      <c r="D1" s="612"/>
      <c r="E1" s="612"/>
      <c r="F1" s="612"/>
      <c r="G1" s="612"/>
      <c r="H1" s="613"/>
    </row>
    <row r="2" spans="1:8" ht="31.5" customHeight="1" thickBot="1">
      <c r="A2" s="510" t="s">
        <v>339</v>
      </c>
      <c r="B2" s="514" t="s">
        <v>318</v>
      </c>
      <c r="C2" s="514" t="s">
        <v>319</v>
      </c>
      <c r="D2" s="514" t="s">
        <v>329</v>
      </c>
      <c r="E2" s="514" t="s">
        <v>347</v>
      </c>
      <c r="F2" s="514" t="s">
        <v>365</v>
      </c>
      <c r="G2" s="514" t="s">
        <v>397</v>
      </c>
      <c r="H2" s="515" t="s">
        <v>472</v>
      </c>
    </row>
    <row r="3" spans="1:8" ht="24" customHeight="1">
      <c r="A3" s="511" t="s">
        <v>320</v>
      </c>
      <c r="B3" s="227">
        <v>1806111</v>
      </c>
      <c r="C3" s="228">
        <v>2231313</v>
      </c>
      <c r="D3" s="228">
        <v>4200664</v>
      </c>
      <c r="E3" s="228">
        <v>2522496</v>
      </c>
      <c r="F3" s="228">
        <v>166813</v>
      </c>
      <c r="G3" s="228">
        <v>6457717</v>
      </c>
      <c r="H3" s="247">
        <v>2852197</v>
      </c>
    </row>
    <row r="4" spans="1:8" ht="24" customHeight="1">
      <c r="A4" s="512" t="s">
        <v>110</v>
      </c>
      <c r="B4" s="506">
        <v>3216422</v>
      </c>
      <c r="C4" s="507">
        <v>3901236.61</v>
      </c>
      <c r="D4" s="507">
        <v>5807166</v>
      </c>
      <c r="E4" s="507">
        <v>5692560</v>
      </c>
      <c r="F4" s="507">
        <v>158240</v>
      </c>
      <c r="G4" s="507">
        <v>7206124</v>
      </c>
      <c r="H4" s="508">
        <v>4278568</v>
      </c>
    </row>
    <row r="5" spans="1:8" ht="24" customHeight="1">
      <c r="A5" s="512" t="s">
        <v>111</v>
      </c>
      <c r="B5" s="506">
        <v>2659123</v>
      </c>
      <c r="C5" s="507">
        <v>2245458</v>
      </c>
      <c r="D5" s="507">
        <v>4793348</v>
      </c>
      <c r="E5" s="507">
        <v>3076526</v>
      </c>
      <c r="F5" s="507">
        <v>283297</v>
      </c>
      <c r="G5" s="507">
        <v>1358718</v>
      </c>
      <c r="H5" s="508">
        <v>2052589</v>
      </c>
    </row>
    <row r="6" spans="1:8" ht="24" customHeight="1">
      <c r="A6" s="512" t="s">
        <v>112</v>
      </c>
      <c r="B6" s="506">
        <v>2339918</v>
      </c>
      <c r="C6" s="507">
        <v>3746222</v>
      </c>
      <c r="D6" s="507">
        <v>5428591</v>
      </c>
      <c r="E6" s="507">
        <v>2088727</v>
      </c>
      <c r="F6" s="507">
        <v>0</v>
      </c>
      <c r="G6" s="507">
        <v>3138797</v>
      </c>
      <c r="H6" s="508">
        <v>2400216.54</v>
      </c>
    </row>
    <row r="7" spans="1:8" ht="24" customHeight="1">
      <c r="A7" s="512" t="s">
        <v>113</v>
      </c>
      <c r="B7" s="506">
        <v>1278012</v>
      </c>
      <c r="C7" s="507">
        <v>2529093.31</v>
      </c>
      <c r="D7" s="507">
        <v>6618480</v>
      </c>
      <c r="E7" s="507">
        <v>7829412.6500000004</v>
      </c>
      <c r="F7" s="507">
        <v>87750</v>
      </c>
      <c r="G7" s="507">
        <v>2047352</v>
      </c>
      <c r="H7" s="508">
        <v>3031401</v>
      </c>
    </row>
    <row r="8" spans="1:8" ht="24" customHeight="1">
      <c r="A8" s="512" t="s">
        <v>114</v>
      </c>
      <c r="B8" s="506">
        <v>7418273.2400000002</v>
      </c>
      <c r="C8" s="507">
        <v>5072871.1500000004</v>
      </c>
      <c r="D8" s="507">
        <v>7868818</v>
      </c>
      <c r="E8" s="507">
        <v>6431410.7699999996</v>
      </c>
      <c r="F8" s="507">
        <v>0</v>
      </c>
      <c r="G8" s="507">
        <v>7442770</v>
      </c>
      <c r="H8" s="508">
        <v>3796227</v>
      </c>
    </row>
    <row r="9" spans="1:8" ht="24" customHeight="1">
      <c r="A9" s="512" t="s">
        <v>115</v>
      </c>
      <c r="B9" s="506">
        <v>834795</v>
      </c>
      <c r="C9" s="507">
        <v>2236351</v>
      </c>
      <c r="D9" s="507">
        <v>2396224</v>
      </c>
      <c r="E9" s="507">
        <v>2150469</v>
      </c>
      <c r="F9" s="507">
        <v>0</v>
      </c>
      <c r="G9" s="507">
        <v>1998626</v>
      </c>
      <c r="H9" s="508">
        <v>1330520</v>
      </c>
    </row>
    <row r="10" spans="1:8" ht="24" customHeight="1">
      <c r="A10" s="512" t="s">
        <v>116</v>
      </c>
      <c r="B10" s="506">
        <v>1693405</v>
      </c>
      <c r="C10" s="507">
        <v>1720847.08</v>
      </c>
      <c r="D10" s="507">
        <v>2746813</v>
      </c>
      <c r="E10" s="507">
        <v>1687669</v>
      </c>
      <c r="F10" s="507">
        <v>139562</v>
      </c>
      <c r="G10" s="507">
        <v>3721464</v>
      </c>
      <c r="H10" s="508">
        <v>2256252</v>
      </c>
    </row>
    <row r="11" spans="1:8" ht="24" customHeight="1">
      <c r="A11" s="512" t="s">
        <v>117</v>
      </c>
      <c r="B11" s="506">
        <v>1371999</v>
      </c>
      <c r="C11" s="507">
        <v>2532753</v>
      </c>
      <c r="D11" s="507">
        <v>2289075</v>
      </c>
      <c r="E11" s="507">
        <v>1329301</v>
      </c>
      <c r="F11" s="507">
        <v>0</v>
      </c>
      <c r="G11" s="507">
        <v>1092604</v>
      </c>
      <c r="H11" s="508">
        <v>1226219</v>
      </c>
    </row>
    <row r="12" spans="1:8" ht="24" customHeight="1">
      <c r="A12" s="512" t="s">
        <v>118</v>
      </c>
      <c r="B12" s="506">
        <v>1740891</v>
      </c>
      <c r="C12" s="507">
        <v>2234651.37</v>
      </c>
      <c r="D12" s="507">
        <v>2444385</v>
      </c>
      <c r="E12" s="507">
        <v>503967</v>
      </c>
      <c r="F12" s="507">
        <v>0</v>
      </c>
      <c r="G12" s="507">
        <v>1692185.8</v>
      </c>
      <c r="H12" s="508">
        <v>634528</v>
      </c>
    </row>
    <row r="13" spans="1:8" ht="24" customHeight="1">
      <c r="A13" s="512" t="s">
        <v>119</v>
      </c>
      <c r="B13" s="506">
        <v>9722091.8200000003</v>
      </c>
      <c r="C13" s="507">
        <v>3657860</v>
      </c>
      <c r="D13" s="507">
        <v>7439119</v>
      </c>
      <c r="E13" s="507">
        <v>3864148</v>
      </c>
      <c r="F13" s="507">
        <v>0</v>
      </c>
      <c r="G13" s="507">
        <v>4357165.8600000003</v>
      </c>
      <c r="H13" s="508">
        <v>4437198</v>
      </c>
    </row>
    <row r="14" spans="1:8" ht="24" customHeight="1">
      <c r="A14" s="512" t="s">
        <v>120</v>
      </c>
      <c r="B14" s="506">
        <v>2473638</v>
      </c>
      <c r="C14" s="507">
        <v>1679478</v>
      </c>
      <c r="D14" s="507">
        <v>1072649</v>
      </c>
      <c r="E14" s="507">
        <v>1764611</v>
      </c>
      <c r="F14" s="507">
        <v>669742</v>
      </c>
      <c r="G14" s="507">
        <v>1326306</v>
      </c>
      <c r="H14" s="508">
        <v>1449466</v>
      </c>
    </row>
    <row r="15" spans="1:8" ht="24" customHeight="1">
      <c r="A15" s="512" t="s">
        <v>121</v>
      </c>
      <c r="B15" s="506">
        <v>4660302</v>
      </c>
      <c r="C15" s="507">
        <v>3674403</v>
      </c>
      <c r="D15" s="507">
        <v>7405623</v>
      </c>
      <c r="E15" s="507">
        <v>4878322</v>
      </c>
      <c r="F15" s="507">
        <v>195150</v>
      </c>
      <c r="G15" s="507">
        <v>4448823</v>
      </c>
      <c r="H15" s="508">
        <v>2734571</v>
      </c>
    </row>
    <row r="16" spans="1:8" ht="24" customHeight="1" thickBot="1">
      <c r="A16" s="513" t="s">
        <v>122</v>
      </c>
      <c r="B16" s="251">
        <v>4012981</v>
      </c>
      <c r="C16" s="252">
        <v>4605025.57</v>
      </c>
      <c r="D16" s="252">
        <v>3580900</v>
      </c>
      <c r="E16" s="252">
        <v>960874</v>
      </c>
      <c r="F16" s="252">
        <v>984633</v>
      </c>
      <c r="G16" s="252">
        <v>3726269</v>
      </c>
      <c r="H16" s="509">
        <v>2111194.9299999997</v>
      </c>
    </row>
    <row r="17" spans="1:8" ht="24" customHeight="1" thickBot="1">
      <c r="A17" s="510" t="s">
        <v>71</v>
      </c>
      <c r="B17" s="248">
        <v>45227962.060000002</v>
      </c>
      <c r="C17" s="249">
        <v>42067563.090000004</v>
      </c>
      <c r="D17" s="249">
        <v>64091855</v>
      </c>
      <c r="E17" s="249">
        <v>44780493.420000002</v>
      </c>
      <c r="F17" s="249">
        <v>2685187</v>
      </c>
      <c r="G17" s="249">
        <v>50014921.659999996</v>
      </c>
      <c r="H17" s="250">
        <v>34591147.469999999</v>
      </c>
    </row>
  </sheetData>
  <mergeCells count="1">
    <mergeCell ref="A1:H1"/>
  </mergeCells>
  <phoneticPr fontId="147" type="noConversion"/>
  <pageMargins left="0.70866141732283472" right="0.70866141732283472" top="0.78740157480314965" bottom="0.78740157480314965" header="0.31496062992125984" footer="0.31496062992125984"/>
  <pageSetup paperSize="9" scale="60" orientation="landscape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4"/>
  <sheetViews>
    <sheetView view="pageBreakPreview" zoomScale="80" zoomScaleNormal="80" zoomScaleSheetLayoutView="80" workbookViewId="0">
      <selection activeCell="A19" sqref="A19"/>
    </sheetView>
  </sheetViews>
  <sheetFormatPr defaultColWidth="10.7109375" defaultRowHeight="12.75"/>
  <cols>
    <col min="1" max="1" width="28.42578125" style="41" customWidth="1"/>
    <col min="2" max="5" width="20.140625" style="42" customWidth="1"/>
    <col min="6" max="6" width="23.42578125" style="42" customWidth="1"/>
    <col min="7" max="7" width="10.7109375" style="41"/>
    <col min="8" max="8" width="17.140625" style="41" customWidth="1"/>
    <col min="9" max="9" width="18.85546875" style="41" customWidth="1"/>
    <col min="10" max="10" width="19.85546875" style="41" customWidth="1"/>
    <col min="11" max="11" width="5.85546875" style="41" hidden="1" customWidth="1"/>
    <col min="12" max="12" width="10.7109375" style="41" hidden="1" customWidth="1"/>
    <col min="13" max="13" width="26.140625" style="41" hidden="1" customWidth="1"/>
    <col min="14" max="15" width="26.140625" style="41" customWidth="1"/>
    <col min="16" max="16" width="18" style="41" customWidth="1"/>
    <col min="17" max="17" width="10.7109375" style="41"/>
    <col min="18" max="18" width="15.7109375" style="41" customWidth="1"/>
    <col min="19" max="16384" width="10.7109375" style="41"/>
  </cols>
  <sheetData>
    <row r="1" spans="1:18" ht="41.25" customHeight="1" thickBot="1">
      <c r="A1" s="779" t="s">
        <v>485</v>
      </c>
      <c r="B1" s="780"/>
      <c r="C1" s="780"/>
      <c r="D1" s="780"/>
      <c r="E1" s="780"/>
      <c r="F1" s="781"/>
    </row>
    <row r="2" spans="1:18" ht="32.25" thickBot="1">
      <c r="A2" s="20" t="s">
        <v>0</v>
      </c>
      <c r="B2" s="21" t="s">
        <v>65</v>
      </c>
      <c r="C2" s="22" t="s">
        <v>66</v>
      </c>
      <c r="D2" s="21" t="s">
        <v>67</v>
      </c>
      <c r="E2" s="22" t="s">
        <v>68</v>
      </c>
      <c r="F2" s="23" t="s">
        <v>69</v>
      </c>
      <c r="K2" s="42"/>
      <c r="M2" s="43"/>
      <c r="N2" s="43"/>
      <c r="O2" s="43"/>
      <c r="P2" s="43"/>
      <c r="R2" s="42"/>
    </row>
    <row r="3" spans="1:18" ht="15" customHeight="1">
      <c r="A3" s="48" t="s">
        <v>222</v>
      </c>
      <c r="B3" s="190">
        <v>125</v>
      </c>
      <c r="C3" s="169">
        <v>861165.86399999994</v>
      </c>
      <c r="D3" s="190">
        <v>0</v>
      </c>
      <c r="E3" s="169">
        <v>0</v>
      </c>
      <c r="F3" s="170">
        <v>918.64766999999995</v>
      </c>
      <c r="K3" s="42"/>
      <c r="M3" s="43"/>
      <c r="N3" s="43"/>
      <c r="O3" s="43"/>
      <c r="P3" s="43"/>
      <c r="R3" s="42"/>
    </row>
    <row r="4" spans="1:18" ht="15" customHeight="1">
      <c r="A4" s="49" t="s">
        <v>70</v>
      </c>
      <c r="B4" s="190">
        <v>434653.74846999993</v>
      </c>
      <c r="C4" s="171">
        <v>315771.228</v>
      </c>
      <c r="D4" s="190">
        <v>205831.35940000002</v>
      </c>
      <c r="E4" s="171">
        <v>2688923.2183099999</v>
      </c>
      <c r="F4" s="172">
        <v>6216809.1253999984</v>
      </c>
      <c r="I4" s="44"/>
      <c r="J4" s="40"/>
      <c r="K4" s="42"/>
      <c r="M4" s="43"/>
      <c r="N4" s="43"/>
      <c r="O4" s="43"/>
      <c r="P4" s="43"/>
      <c r="R4" s="42"/>
    </row>
    <row r="5" spans="1:18" ht="15" customHeight="1">
      <c r="A5" s="49" t="s">
        <v>3</v>
      </c>
      <c r="B5" s="190">
        <v>196158.46255000003</v>
      </c>
      <c r="C5" s="171">
        <v>210679.10022999998</v>
      </c>
      <c r="D5" s="190">
        <v>172759.40480000002</v>
      </c>
      <c r="E5" s="171">
        <v>2011845.3276</v>
      </c>
      <c r="F5" s="172">
        <v>2707809.73917</v>
      </c>
      <c r="I5" s="44"/>
      <c r="J5" s="40"/>
      <c r="K5" s="42"/>
      <c r="M5" s="43"/>
      <c r="N5" s="43"/>
      <c r="O5" s="43"/>
      <c r="P5" s="43"/>
      <c r="R5" s="42"/>
    </row>
    <row r="6" spans="1:18" ht="15" customHeight="1">
      <c r="A6" s="49" t="s">
        <v>11</v>
      </c>
      <c r="B6" s="190">
        <v>443539.17828000005</v>
      </c>
      <c r="C6" s="171">
        <v>351667.19578000001</v>
      </c>
      <c r="D6" s="190">
        <v>336150.19169999997</v>
      </c>
      <c r="E6" s="171">
        <v>4143630.8279099995</v>
      </c>
      <c r="F6" s="172">
        <v>5593151.2863599993</v>
      </c>
      <c r="I6" s="44"/>
      <c r="J6" s="40"/>
      <c r="K6" s="42"/>
      <c r="M6" s="43"/>
      <c r="N6" s="43"/>
      <c r="O6" s="43"/>
      <c r="P6" s="43"/>
      <c r="R6" s="42"/>
    </row>
    <row r="7" spans="1:18" ht="15" customHeight="1">
      <c r="A7" s="49" t="s">
        <v>5</v>
      </c>
      <c r="B7" s="190">
        <v>186507.07528999998</v>
      </c>
      <c r="C7" s="171">
        <v>174188.11799999999</v>
      </c>
      <c r="D7" s="190">
        <v>64317.681100000002</v>
      </c>
      <c r="E7" s="171">
        <v>863226.46970000002</v>
      </c>
      <c r="F7" s="172">
        <v>1176833.9577800001</v>
      </c>
      <c r="I7" s="44"/>
      <c r="J7" s="40"/>
      <c r="K7" s="42"/>
      <c r="M7" s="43"/>
      <c r="N7" s="43"/>
      <c r="O7" s="43"/>
      <c r="P7" s="43"/>
      <c r="R7" s="42"/>
    </row>
    <row r="8" spans="1:18" ht="15" customHeight="1">
      <c r="A8" s="49" t="s">
        <v>8</v>
      </c>
      <c r="B8" s="190">
        <v>175910.49288999999</v>
      </c>
      <c r="C8" s="171">
        <v>189465.64593</v>
      </c>
      <c r="D8" s="190">
        <v>155177.52119999999</v>
      </c>
      <c r="E8" s="171">
        <v>1838148.7537600002</v>
      </c>
      <c r="F8" s="172">
        <v>2365824.2457300001</v>
      </c>
      <c r="I8" s="44"/>
      <c r="J8" s="40"/>
      <c r="K8" s="42"/>
      <c r="M8" s="43"/>
      <c r="N8" s="43"/>
      <c r="O8" s="43"/>
      <c r="P8" s="43"/>
      <c r="R8" s="42"/>
    </row>
    <row r="9" spans="1:18" ht="15" customHeight="1">
      <c r="A9" s="49" t="s">
        <v>7</v>
      </c>
      <c r="B9" s="190">
        <v>203257.92600000001</v>
      </c>
      <c r="C9" s="171">
        <v>190780.98507999998</v>
      </c>
      <c r="D9" s="190">
        <v>132851.36370000002</v>
      </c>
      <c r="E9" s="171">
        <v>1448472.3355</v>
      </c>
      <c r="F9" s="172">
        <v>2029520.9437500001</v>
      </c>
      <c r="I9" s="44"/>
      <c r="J9" s="40"/>
      <c r="K9" s="42"/>
      <c r="M9" s="43"/>
      <c r="N9" s="43"/>
      <c r="O9" s="43"/>
      <c r="P9" s="43"/>
      <c r="R9" s="42"/>
    </row>
    <row r="10" spans="1:18" ht="15" customHeight="1">
      <c r="A10" s="49" t="s">
        <v>14</v>
      </c>
      <c r="B10" s="190">
        <v>1144528.1559600001</v>
      </c>
      <c r="C10" s="171">
        <v>677976.48382999992</v>
      </c>
      <c r="D10" s="190">
        <v>317222.53995000001</v>
      </c>
      <c r="E10" s="171">
        <v>4108510.8693100004</v>
      </c>
      <c r="F10" s="172">
        <v>6096573.88901</v>
      </c>
      <c r="I10" s="44"/>
      <c r="J10" s="40"/>
      <c r="K10" s="42"/>
      <c r="M10" s="43"/>
      <c r="N10" s="43"/>
      <c r="O10" s="43"/>
      <c r="P10" s="43"/>
      <c r="R10" s="42"/>
    </row>
    <row r="11" spans="1:18" ht="15" customHeight="1">
      <c r="A11" s="49" t="s">
        <v>12</v>
      </c>
      <c r="B11" s="190">
        <v>332615.03497000004</v>
      </c>
      <c r="C11" s="171">
        <v>226374.54127000002</v>
      </c>
      <c r="D11" s="190">
        <v>162262.36564999999</v>
      </c>
      <c r="E11" s="171">
        <v>2056965.1871500001</v>
      </c>
      <c r="F11" s="172">
        <v>2768204.3954499997</v>
      </c>
      <c r="I11" s="44"/>
      <c r="J11" s="40"/>
      <c r="K11" s="42"/>
      <c r="M11" s="43"/>
      <c r="N11" s="43"/>
      <c r="O11" s="43"/>
      <c r="P11" s="43"/>
      <c r="R11" s="42"/>
    </row>
    <row r="12" spans="1:18" ht="15" customHeight="1">
      <c r="A12" s="49" t="s">
        <v>9</v>
      </c>
      <c r="B12" s="190">
        <v>152051.79705999998</v>
      </c>
      <c r="C12" s="171">
        <v>205107.11499</v>
      </c>
      <c r="D12" s="190">
        <v>133569.20309999998</v>
      </c>
      <c r="E12" s="171">
        <v>1790198.1270399999</v>
      </c>
      <c r="F12" s="172">
        <v>2229206.5657400005</v>
      </c>
      <c r="H12" s="45"/>
      <c r="I12" s="44"/>
      <c r="J12" s="40"/>
      <c r="K12" s="42"/>
      <c r="M12" s="43"/>
      <c r="N12" s="43"/>
      <c r="O12" s="43"/>
      <c r="P12" s="43"/>
      <c r="R12" s="42"/>
    </row>
    <row r="13" spans="1:18" ht="15" customHeight="1">
      <c r="A13" s="49" t="s">
        <v>4</v>
      </c>
      <c r="B13" s="190">
        <v>164506.63453000001</v>
      </c>
      <c r="C13" s="171">
        <v>226952.02706999998</v>
      </c>
      <c r="D13" s="190">
        <v>161311.49400000001</v>
      </c>
      <c r="E13" s="171">
        <v>1928337.4109</v>
      </c>
      <c r="F13" s="172">
        <v>2301105.2388400002</v>
      </c>
      <c r="H13" s="45"/>
      <c r="I13" s="44"/>
      <c r="J13" s="40"/>
      <c r="K13" s="42"/>
      <c r="M13" s="43"/>
      <c r="N13" s="43"/>
      <c r="O13" s="43"/>
      <c r="P13" s="43"/>
      <c r="R13" s="42"/>
    </row>
    <row r="14" spans="1:18" ht="15" customHeight="1">
      <c r="A14" s="49" t="s">
        <v>2</v>
      </c>
      <c r="B14" s="190">
        <v>425089.71746000001</v>
      </c>
      <c r="C14" s="171">
        <v>423377.33444999997</v>
      </c>
      <c r="D14" s="190">
        <v>295831.77369999996</v>
      </c>
      <c r="E14" s="171">
        <v>3556250.9433499998</v>
      </c>
      <c r="F14" s="172">
        <v>5993155.9962199992</v>
      </c>
      <c r="H14" s="45"/>
      <c r="I14" s="44"/>
      <c r="J14" s="40"/>
      <c r="K14" s="42"/>
      <c r="M14" s="43"/>
      <c r="N14" s="43"/>
      <c r="O14" s="43"/>
      <c r="P14" s="43"/>
      <c r="R14" s="42"/>
    </row>
    <row r="15" spans="1:18" ht="15" customHeight="1">
      <c r="A15" s="49" t="s">
        <v>6</v>
      </c>
      <c r="B15" s="190">
        <v>698271.69614000013</v>
      </c>
      <c r="C15" s="171">
        <v>397022.92868000001</v>
      </c>
      <c r="D15" s="190">
        <v>222863.29060000001</v>
      </c>
      <c r="E15" s="171">
        <v>2648837.4468999999</v>
      </c>
      <c r="F15" s="172">
        <v>3905152.7268399997</v>
      </c>
      <c r="H15" s="46"/>
      <c r="I15" s="44"/>
      <c r="J15" s="40"/>
      <c r="K15" s="42"/>
      <c r="M15" s="43"/>
      <c r="N15" s="43"/>
      <c r="O15" s="43"/>
      <c r="P15" s="43"/>
      <c r="R15" s="42"/>
    </row>
    <row r="16" spans="1:18" ht="15" customHeight="1">
      <c r="A16" s="49" t="s">
        <v>10</v>
      </c>
      <c r="B16" s="190">
        <v>99467.023090000002</v>
      </c>
      <c r="C16" s="171">
        <v>144207.826</v>
      </c>
      <c r="D16" s="190">
        <v>144319.63690000001</v>
      </c>
      <c r="E16" s="171">
        <v>1807841.1144000001</v>
      </c>
      <c r="F16" s="172">
        <v>2115748.1687699999</v>
      </c>
      <c r="H16" s="45"/>
      <c r="I16" s="44"/>
      <c r="J16" s="40"/>
      <c r="K16" s="42"/>
      <c r="M16" s="43"/>
      <c r="N16" s="43"/>
      <c r="O16" s="43"/>
      <c r="P16" s="43"/>
      <c r="R16" s="42"/>
    </row>
    <row r="17" spans="1:18" ht="15" customHeight="1" thickBot="1">
      <c r="A17" s="49" t="s">
        <v>13</v>
      </c>
      <c r="B17" s="190">
        <v>143127.5528</v>
      </c>
      <c r="C17" s="171">
        <v>167066.84099999999</v>
      </c>
      <c r="D17" s="190">
        <v>177011.11990000002</v>
      </c>
      <c r="E17" s="171">
        <v>2262001.1740000001</v>
      </c>
      <c r="F17" s="172">
        <v>2352638.4942700006</v>
      </c>
      <c r="H17" s="45"/>
      <c r="I17" s="43"/>
      <c r="J17" s="40"/>
      <c r="K17" s="42"/>
      <c r="M17" s="43"/>
      <c r="N17" s="43"/>
      <c r="O17" s="43"/>
      <c r="P17" s="43"/>
      <c r="R17" s="42"/>
    </row>
    <row r="18" spans="1:18" ht="15" customHeight="1" thickBot="1">
      <c r="A18" s="24" t="s">
        <v>71</v>
      </c>
      <c r="B18" s="50">
        <v>4799809.4954899997</v>
      </c>
      <c r="C18" s="50">
        <v>4761803.2343100002</v>
      </c>
      <c r="D18" s="51">
        <v>2681478.9456999996</v>
      </c>
      <c r="E18" s="50">
        <v>33153189.205829997</v>
      </c>
      <c r="F18" s="50">
        <v>47852653.420999989</v>
      </c>
      <c r="H18" s="43"/>
      <c r="I18" s="43"/>
      <c r="K18" s="42"/>
      <c r="M18" s="43"/>
      <c r="N18" s="43"/>
      <c r="O18" s="43"/>
      <c r="P18" s="43"/>
      <c r="R18" s="42"/>
    </row>
    <row r="19" spans="1:18" ht="15.75">
      <c r="A19" s="26" t="s">
        <v>522</v>
      </c>
      <c r="B19" s="25"/>
      <c r="C19" s="52"/>
      <c r="D19" s="25"/>
      <c r="E19" s="25"/>
      <c r="F19" s="52"/>
      <c r="I19" s="43"/>
    </row>
    <row r="20" spans="1:18" s="47" customFormat="1" ht="26.25" customHeight="1">
      <c r="A20" s="26" t="s">
        <v>223</v>
      </c>
      <c r="B20" s="782" t="s">
        <v>336</v>
      </c>
      <c r="C20" s="782"/>
      <c r="D20" s="782"/>
      <c r="E20" s="782"/>
      <c r="F20" s="782"/>
    </row>
    <row r="21" spans="1:18" s="47" customFormat="1" ht="15.75">
      <c r="A21" s="26"/>
      <c r="B21" s="782"/>
      <c r="C21" s="782"/>
      <c r="D21" s="782"/>
      <c r="E21" s="782"/>
      <c r="F21" s="782"/>
    </row>
    <row r="22" spans="1:18" s="47" customFormat="1" ht="15.75">
      <c r="A22" s="26"/>
      <c r="B22" s="782"/>
      <c r="C22" s="782"/>
      <c r="D22" s="782"/>
      <c r="E22" s="782"/>
      <c r="F22" s="782"/>
    </row>
    <row r="23" spans="1:18" s="47" customFormat="1" ht="15.75">
      <c r="A23" s="26"/>
      <c r="B23" s="782"/>
      <c r="C23" s="782"/>
      <c r="D23" s="782"/>
      <c r="E23" s="782"/>
      <c r="F23" s="782"/>
    </row>
    <row r="24" spans="1:18" s="47" customFormat="1" ht="15.75">
      <c r="A24" s="26"/>
      <c r="B24" s="782"/>
      <c r="C24" s="782"/>
      <c r="D24" s="782"/>
      <c r="E24" s="782"/>
      <c r="F24" s="782"/>
    </row>
    <row r="25" spans="1:18" s="47" customFormat="1">
      <c r="B25" s="185"/>
      <c r="C25" s="185"/>
      <c r="D25" s="185"/>
      <c r="E25" s="185"/>
      <c r="F25" s="185"/>
    </row>
    <row r="26" spans="1:18" s="47" customFormat="1" ht="13.5" thickBot="1">
      <c r="B26" s="185"/>
      <c r="C26" s="185"/>
      <c r="D26" s="185"/>
      <c r="E26" s="185"/>
      <c r="F26" s="185"/>
    </row>
    <row r="27" spans="1:18" ht="36" customHeight="1" thickBot="1">
      <c r="A27" s="783" t="s">
        <v>486</v>
      </c>
      <c r="B27" s="784"/>
      <c r="C27" s="784"/>
      <c r="D27" s="784"/>
      <c r="E27" s="784"/>
      <c r="F27" s="785"/>
    </row>
    <row r="28" spans="1:18" ht="32.25" thickBot="1">
      <c r="A28" s="53" t="s">
        <v>0</v>
      </c>
      <c r="B28" s="54" t="s">
        <v>65</v>
      </c>
      <c r="C28" s="55" t="s">
        <v>66</v>
      </c>
      <c r="D28" s="54" t="s">
        <v>67</v>
      </c>
      <c r="E28" s="55" t="s">
        <v>68</v>
      </c>
      <c r="F28" s="56" t="s">
        <v>69</v>
      </c>
    </row>
    <row r="29" spans="1:18" ht="15.75">
      <c r="A29" s="49" t="s">
        <v>70</v>
      </c>
      <c r="B29" s="529">
        <v>90.418999999999997</v>
      </c>
      <c r="C29" s="530">
        <v>30.698</v>
      </c>
      <c r="D29" s="529">
        <v>265.31400000000002</v>
      </c>
      <c r="E29" s="530">
        <v>375.09100000000001</v>
      </c>
      <c r="F29" s="531">
        <v>809.64599999999996</v>
      </c>
    </row>
    <row r="30" spans="1:18" ht="15.75">
      <c r="A30" s="49" t="s">
        <v>3</v>
      </c>
      <c r="B30" s="529">
        <v>48.627000000000002</v>
      </c>
      <c r="C30" s="530">
        <v>19.984000000000002</v>
      </c>
      <c r="D30" s="529">
        <v>207.06100000000001</v>
      </c>
      <c r="E30" s="530">
        <v>265.82</v>
      </c>
      <c r="F30" s="531">
        <v>466.62099999999998</v>
      </c>
    </row>
    <row r="31" spans="1:18" ht="15.75">
      <c r="A31" s="49" t="s">
        <v>11</v>
      </c>
      <c r="B31" s="529">
        <v>109.46899999999999</v>
      </c>
      <c r="C31" s="530">
        <v>32.137</v>
      </c>
      <c r="D31" s="529">
        <v>391.423</v>
      </c>
      <c r="E31" s="530">
        <v>534.66800000000001</v>
      </c>
      <c r="F31" s="531">
        <v>922.74900000000002</v>
      </c>
    </row>
    <row r="32" spans="1:18" ht="15.75">
      <c r="A32" s="49" t="s">
        <v>5</v>
      </c>
      <c r="B32" s="529">
        <v>47.357999999999997</v>
      </c>
      <c r="C32" s="530">
        <v>16.818000000000001</v>
      </c>
      <c r="D32" s="529">
        <v>75.593000000000004</v>
      </c>
      <c r="E32" s="530">
        <v>116.279</v>
      </c>
      <c r="F32" s="531">
        <v>256.08499999999998</v>
      </c>
    </row>
    <row r="33" spans="1:6" ht="15.75">
      <c r="A33" s="49" t="s">
        <v>8</v>
      </c>
      <c r="B33" s="529">
        <v>41.604999999999997</v>
      </c>
      <c r="C33" s="530">
        <v>17.363</v>
      </c>
      <c r="D33" s="529">
        <v>181.29400000000001</v>
      </c>
      <c r="E33" s="530">
        <v>248.96</v>
      </c>
      <c r="F33" s="531">
        <v>413.53300000000002</v>
      </c>
    </row>
    <row r="34" spans="1:6" ht="15.75">
      <c r="A34" s="49" t="s">
        <v>7</v>
      </c>
      <c r="B34" s="529">
        <v>48.847000000000001</v>
      </c>
      <c r="C34" s="530">
        <v>18.202999999999999</v>
      </c>
      <c r="D34" s="529">
        <v>170.46100000000001</v>
      </c>
      <c r="E34" s="530">
        <v>189.738</v>
      </c>
      <c r="F34" s="531">
        <v>376.33199999999999</v>
      </c>
    </row>
    <row r="35" spans="1:6" ht="15.75">
      <c r="A35" s="49" t="s">
        <v>14</v>
      </c>
      <c r="B35" s="529">
        <v>289.935</v>
      </c>
      <c r="C35" s="530">
        <v>66.093000000000004</v>
      </c>
      <c r="D35" s="529">
        <v>313.971</v>
      </c>
      <c r="E35" s="530">
        <v>534.50099999999998</v>
      </c>
      <c r="F35" s="531">
        <v>1344.19</v>
      </c>
    </row>
    <row r="36" spans="1:6" ht="15.75">
      <c r="A36" s="49" t="s">
        <v>12</v>
      </c>
      <c r="B36" s="529">
        <v>80.198999999999998</v>
      </c>
      <c r="C36" s="530">
        <v>21.815000000000001</v>
      </c>
      <c r="D36" s="529">
        <v>179.55</v>
      </c>
      <c r="E36" s="530">
        <v>279.036</v>
      </c>
      <c r="F36" s="531">
        <v>510.91699999999997</v>
      </c>
    </row>
    <row r="37" spans="1:6" ht="15.75">
      <c r="A37" s="49" t="s">
        <v>9</v>
      </c>
      <c r="B37" s="529">
        <v>37.962000000000003</v>
      </c>
      <c r="C37" s="530">
        <v>18.738</v>
      </c>
      <c r="D37" s="529">
        <v>161.34800000000001</v>
      </c>
      <c r="E37" s="530">
        <v>236.28700000000001</v>
      </c>
      <c r="F37" s="531">
        <v>375.37799999999999</v>
      </c>
    </row>
    <row r="38" spans="1:6" ht="15.75">
      <c r="A38" s="49" t="s">
        <v>4</v>
      </c>
      <c r="B38" s="529">
        <v>38.987000000000002</v>
      </c>
      <c r="C38" s="530">
        <v>21.306000000000001</v>
      </c>
      <c r="D38" s="529">
        <v>200.34700000000001</v>
      </c>
      <c r="E38" s="530">
        <v>248.03899999999999</v>
      </c>
      <c r="F38" s="531">
        <v>360.15499999999997</v>
      </c>
    </row>
    <row r="39" spans="1:6" ht="15.75">
      <c r="A39" s="49" t="s">
        <v>2</v>
      </c>
      <c r="B39" s="529">
        <v>92.656999999999996</v>
      </c>
      <c r="C39" s="530">
        <v>40.573999999999998</v>
      </c>
      <c r="D39" s="529">
        <v>349.92899999999997</v>
      </c>
      <c r="E39" s="530">
        <v>476.79199999999997</v>
      </c>
      <c r="F39" s="531">
        <v>907.21400000000006</v>
      </c>
    </row>
    <row r="40" spans="1:6" ht="15.75">
      <c r="A40" s="49" t="s">
        <v>6</v>
      </c>
      <c r="B40" s="529">
        <v>166.70699999999999</v>
      </c>
      <c r="C40" s="530">
        <v>37.841000000000001</v>
      </c>
      <c r="D40" s="529">
        <v>271.11099999999999</v>
      </c>
      <c r="E40" s="530">
        <v>383.18400000000003</v>
      </c>
      <c r="F40" s="531">
        <v>880.05499999999995</v>
      </c>
    </row>
    <row r="41" spans="1:6" ht="15.75">
      <c r="A41" s="49" t="s">
        <v>10</v>
      </c>
      <c r="B41" s="529">
        <v>25.225999999999999</v>
      </c>
      <c r="C41" s="530">
        <v>13.281000000000001</v>
      </c>
      <c r="D41" s="529">
        <v>178.08099999999999</v>
      </c>
      <c r="E41" s="530">
        <v>228.12200000000001</v>
      </c>
      <c r="F41" s="531">
        <v>344.58600000000001</v>
      </c>
    </row>
    <row r="42" spans="1:6" ht="16.5" thickBot="1">
      <c r="A42" s="49" t="s">
        <v>13</v>
      </c>
      <c r="B42" s="529">
        <v>40.64</v>
      </c>
      <c r="C42" s="530">
        <v>15.933999999999999</v>
      </c>
      <c r="D42" s="529">
        <v>219.054</v>
      </c>
      <c r="E42" s="530">
        <v>282.10199999999998</v>
      </c>
      <c r="F42" s="531">
        <v>395.92899999999997</v>
      </c>
    </row>
    <row r="43" spans="1:6" ht="15" customHeight="1" thickBot="1">
      <c r="A43" s="24" t="s">
        <v>71</v>
      </c>
      <c r="B43" s="532">
        <v>1158.6380000000001</v>
      </c>
      <c r="C43" s="532">
        <v>370.78500000000003</v>
      </c>
      <c r="D43" s="532">
        <v>3164.5370000000003</v>
      </c>
      <c r="E43" s="533">
        <v>4398.6189999999997</v>
      </c>
      <c r="F43" s="532">
        <v>8363.39</v>
      </c>
    </row>
    <row r="44" spans="1:6" ht="15.75">
      <c r="A44" s="57" t="s">
        <v>373</v>
      </c>
      <c r="B44" s="58"/>
      <c r="C44" s="58"/>
      <c r="D44" s="58"/>
      <c r="E44" s="58"/>
      <c r="F44" s="58"/>
    </row>
  </sheetData>
  <mergeCells count="3">
    <mergeCell ref="A1:F1"/>
    <mergeCell ref="B20:F24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9"/>
  <sheetViews>
    <sheetView view="pageBreakPreview" topLeftCell="A4" zoomScale="80" zoomScaleNormal="80" zoomScaleSheetLayoutView="80" workbookViewId="0">
      <selection activeCell="A20" sqref="A20"/>
    </sheetView>
  </sheetViews>
  <sheetFormatPr defaultColWidth="10.7109375" defaultRowHeight="15"/>
  <cols>
    <col min="1" max="1" width="27.42578125" style="2" customWidth="1"/>
    <col min="2" max="6" width="19.7109375" style="2" customWidth="1"/>
    <col min="7" max="7" width="13.140625" style="2" bestFit="1" customWidth="1"/>
    <col min="8" max="16384" width="10.7109375" style="2"/>
  </cols>
  <sheetData>
    <row r="1" spans="1:6" ht="36" customHeight="1" thickBot="1">
      <c r="A1" s="786" t="s">
        <v>487</v>
      </c>
      <c r="B1" s="787"/>
      <c r="C1" s="787"/>
      <c r="D1" s="787"/>
      <c r="E1" s="787"/>
      <c r="F1" s="788"/>
    </row>
    <row r="2" spans="1:6" ht="36" customHeight="1" thickBot="1">
      <c r="A2" s="215" t="s">
        <v>224</v>
      </c>
      <c r="B2" s="27" t="s">
        <v>125</v>
      </c>
      <c r="C2" s="216" t="s">
        <v>72</v>
      </c>
      <c r="D2" s="27" t="s">
        <v>73</v>
      </c>
      <c r="E2" s="216" t="s">
        <v>74</v>
      </c>
      <c r="F2" s="27" t="s">
        <v>75</v>
      </c>
    </row>
    <row r="3" spans="1:6" ht="15.75" customHeight="1">
      <c r="A3" s="73" t="s">
        <v>292</v>
      </c>
      <c r="B3" s="74">
        <v>107.5</v>
      </c>
      <c r="C3" s="75">
        <v>0</v>
      </c>
      <c r="D3" s="74">
        <v>0</v>
      </c>
      <c r="E3" s="75">
        <v>0</v>
      </c>
      <c r="F3" s="74">
        <v>811.12870999999996</v>
      </c>
    </row>
    <row r="4" spans="1:6" ht="15" customHeight="1">
      <c r="A4" s="73" t="s">
        <v>70</v>
      </c>
      <c r="B4" s="74">
        <v>105131.70636</v>
      </c>
      <c r="C4" s="75">
        <v>875</v>
      </c>
      <c r="D4" s="74">
        <v>8717</v>
      </c>
      <c r="E4" s="75">
        <v>1017585.2608099999</v>
      </c>
      <c r="F4" s="74">
        <v>5079550.3364399998</v>
      </c>
    </row>
    <row r="5" spans="1:6" ht="15" customHeight="1">
      <c r="A5" s="73" t="s">
        <v>3</v>
      </c>
      <c r="B5" s="74">
        <v>126162.36</v>
      </c>
      <c r="C5" s="75">
        <v>785</v>
      </c>
      <c r="D5" s="74">
        <v>6361</v>
      </c>
      <c r="E5" s="75">
        <v>287562.56226999999</v>
      </c>
      <c r="F5" s="74">
        <v>2283342.9589999998</v>
      </c>
    </row>
    <row r="6" spans="1:6" ht="15" customHeight="1">
      <c r="A6" s="73" t="s">
        <v>11</v>
      </c>
      <c r="B6" s="74">
        <v>225471.83904999998</v>
      </c>
      <c r="C6" s="75">
        <v>1205</v>
      </c>
      <c r="D6" s="74">
        <v>10842</v>
      </c>
      <c r="E6" s="75">
        <v>751870.10717999993</v>
      </c>
      <c r="F6" s="74">
        <v>4596260.7639299994</v>
      </c>
    </row>
    <row r="7" spans="1:6" ht="15" customHeight="1">
      <c r="A7" s="73" t="s">
        <v>5</v>
      </c>
      <c r="B7" s="74">
        <v>77780.217629999999</v>
      </c>
      <c r="C7" s="75">
        <v>335</v>
      </c>
      <c r="D7" s="74">
        <v>4503.5</v>
      </c>
      <c r="E7" s="75">
        <v>228633.78435</v>
      </c>
      <c r="F7" s="74">
        <v>862652.00420000008</v>
      </c>
    </row>
    <row r="8" spans="1:6" ht="15" customHeight="1">
      <c r="A8" s="73" t="s">
        <v>8</v>
      </c>
      <c r="B8" s="74">
        <v>113483.48744</v>
      </c>
      <c r="C8" s="75">
        <v>710</v>
      </c>
      <c r="D8" s="74">
        <v>5403.0159999999996</v>
      </c>
      <c r="E8" s="75">
        <v>281912.64032000001</v>
      </c>
      <c r="F8" s="74">
        <v>1961546.4864100001</v>
      </c>
    </row>
    <row r="9" spans="1:6" ht="15" customHeight="1">
      <c r="A9" s="73" t="s">
        <v>7</v>
      </c>
      <c r="B9" s="74">
        <v>101325.96359</v>
      </c>
      <c r="C9" s="75">
        <v>460</v>
      </c>
      <c r="D9" s="74">
        <v>5119</v>
      </c>
      <c r="E9" s="75">
        <v>332992.29354000004</v>
      </c>
      <c r="F9" s="74">
        <v>1586676.8836200002</v>
      </c>
    </row>
    <row r="10" spans="1:6" ht="15" customHeight="1">
      <c r="A10" s="73" t="s">
        <v>14</v>
      </c>
      <c r="B10" s="74">
        <v>376025.23907000001</v>
      </c>
      <c r="C10" s="75">
        <v>1820</v>
      </c>
      <c r="D10" s="74">
        <v>15564.13076</v>
      </c>
      <c r="E10" s="75">
        <v>1536421.8507799997</v>
      </c>
      <c r="F10" s="74">
        <v>4152706.7469000006</v>
      </c>
    </row>
    <row r="11" spans="1:6" ht="15" customHeight="1">
      <c r="A11" s="73" t="s">
        <v>12</v>
      </c>
      <c r="B11" s="74">
        <v>147169.68481999999</v>
      </c>
      <c r="C11" s="75">
        <v>845</v>
      </c>
      <c r="D11" s="74">
        <v>6478</v>
      </c>
      <c r="E11" s="75">
        <v>364696.10175999999</v>
      </c>
      <c r="F11" s="74">
        <v>2245062.3981699999</v>
      </c>
    </row>
    <row r="12" spans="1:6" ht="15" customHeight="1">
      <c r="A12" s="73" t="s">
        <v>9</v>
      </c>
      <c r="B12" s="74">
        <v>100567.89791</v>
      </c>
      <c r="C12" s="75">
        <v>585</v>
      </c>
      <c r="D12" s="74">
        <v>4640.9864200000002</v>
      </c>
      <c r="E12" s="75">
        <v>219398.09839</v>
      </c>
      <c r="F12" s="74">
        <v>1901883.3420200003</v>
      </c>
    </row>
    <row r="13" spans="1:6" ht="15" customHeight="1">
      <c r="A13" s="73" t="s">
        <v>4</v>
      </c>
      <c r="B13" s="74">
        <v>85627.249689999997</v>
      </c>
      <c r="C13" s="75">
        <v>560</v>
      </c>
      <c r="D13" s="74">
        <v>4378</v>
      </c>
      <c r="E13" s="75">
        <v>192811.34936999998</v>
      </c>
      <c r="F13" s="74">
        <v>2014770.80378</v>
      </c>
    </row>
    <row r="14" spans="1:6" ht="15" customHeight="1">
      <c r="A14" s="73" t="s">
        <v>2</v>
      </c>
      <c r="B14" s="74">
        <v>209622.66104000004</v>
      </c>
      <c r="C14" s="75">
        <v>1370</v>
      </c>
      <c r="D14" s="74">
        <v>11608</v>
      </c>
      <c r="E14" s="75">
        <v>445138.3849</v>
      </c>
      <c r="F14" s="74">
        <v>5319861.8813999994</v>
      </c>
    </row>
    <row r="15" spans="1:6" ht="15" customHeight="1">
      <c r="A15" s="73" t="s">
        <v>6</v>
      </c>
      <c r="B15" s="74">
        <v>272846.92467000004</v>
      </c>
      <c r="C15" s="75">
        <v>1102</v>
      </c>
      <c r="D15" s="74">
        <v>13882.7</v>
      </c>
      <c r="E15" s="75">
        <v>970743.3181700001</v>
      </c>
      <c r="F15" s="74">
        <v>2636121.74639</v>
      </c>
    </row>
    <row r="16" spans="1:6" ht="15" customHeight="1">
      <c r="A16" s="73" t="s">
        <v>10</v>
      </c>
      <c r="B16" s="74">
        <v>93824.57454999999</v>
      </c>
      <c r="C16" s="75">
        <v>580</v>
      </c>
      <c r="D16" s="74">
        <v>4218</v>
      </c>
      <c r="E16" s="75">
        <v>152499.05152000001</v>
      </c>
      <c r="F16" s="74">
        <v>1862730.3060000001</v>
      </c>
    </row>
    <row r="17" spans="1:7" ht="15" customHeight="1" thickBot="1">
      <c r="A17" s="73" t="s">
        <v>13</v>
      </c>
      <c r="B17" s="74">
        <v>108462.38794</v>
      </c>
      <c r="C17" s="75">
        <v>835</v>
      </c>
      <c r="D17" s="74">
        <v>3983.4450000000002</v>
      </c>
      <c r="E17" s="75">
        <v>189905.59852999999</v>
      </c>
      <c r="F17" s="74">
        <v>2047126.0430000001</v>
      </c>
    </row>
    <row r="18" spans="1:7" ht="15" customHeight="1" thickBot="1">
      <c r="A18" s="30" t="s">
        <v>71</v>
      </c>
      <c r="B18" s="76">
        <v>2143609.6937600002</v>
      </c>
      <c r="C18" s="76">
        <v>12067</v>
      </c>
      <c r="D18" s="76">
        <v>105698.77818000001</v>
      </c>
      <c r="E18" s="76">
        <v>6972170.4018899994</v>
      </c>
      <c r="F18" s="76">
        <v>38551103.829969995</v>
      </c>
      <c r="G18" s="35"/>
    </row>
    <row r="19" spans="1:7">
      <c r="A19" s="2" t="s">
        <v>293</v>
      </c>
      <c r="G19" s="35"/>
    </row>
    <row r="20" spans="1:7">
      <c r="A20" s="559" t="s">
        <v>522</v>
      </c>
    </row>
    <row r="21" spans="1:7" ht="15.75" thickBot="1"/>
    <row r="22" spans="1:7" ht="30" customHeight="1" thickBot="1">
      <c r="A22" s="786" t="s">
        <v>488</v>
      </c>
      <c r="B22" s="787"/>
      <c r="C22" s="787"/>
      <c r="D22" s="787"/>
      <c r="E22" s="787"/>
      <c r="F22" s="788"/>
      <c r="G22" s="35"/>
    </row>
    <row r="23" spans="1:7" ht="38.25" customHeight="1" thickBot="1">
      <c r="A23" s="27" t="s">
        <v>224</v>
      </c>
      <c r="B23" s="27" t="s">
        <v>125</v>
      </c>
      <c r="C23" s="216" t="s">
        <v>72</v>
      </c>
      <c r="D23" s="27" t="s">
        <v>73</v>
      </c>
      <c r="E23" s="216" t="s">
        <v>74</v>
      </c>
      <c r="F23" s="27" t="s">
        <v>75</v>
      </c>
    </row>
    <row r="24" spans="1:7" ht="15" customHeight="1">
      <c r="A24" s="77" t="s">
        <v>70</v>
      </c>
      <c r="B24" s="534">
        <v>134002</v>
      </c>
      <c r="C24" s="535">
        <v>176</v>
      </c>
      <c r="D24" s="536">
        <v>755</v>
      </c>
      <c r="E24" s="535">
        <v>209540</v>
      </c>
      <c r="F24" s="536">
        <v>465173</v>
      </c>
    </row>
    <row r="25" spans="1:7" ht="15" customHeight="1">
      <c r="A25" s="77" t="s">
        <v>3</v>
      </c>
      <c r="B25" s="534">
        <v>156463</v>
      </c>
      <c r="C25" s="535">
        <v>157</v>
      </c>
      <c r="D25" s="534">
        <v>556</v>
      </c>
      <c r="E25" s="535">
        <v>83487</v>
      </c>
      <c r="F25" s="534">
        <v>225958</v>
      </c>
    </row>
    <row r="26" spans="1:7" ht="15" customHeight="1">
      <c r="A26" s="77" t="s">
        <v>11</v>
      </c>
      <c r="B26" s="534">
        <v>280844</v>
      </c>
      <c r="C26" s="535">
        <v>242</v>
      </c>
      <c r="D26" s="534">
        <v>950</v>
      </c>
      <c r="E26" s="535">
        <v>193198</v>
      </c>
      <c r="F26" s="534">
        <v>447515</v>
      </c>
    </row>
    <row r="27" spans="1:7" ht="15" customHeight="1">
      <c r="A27" s="77" t="s">
        <v>5</v>
      </c>
      <c r="B27" s="534">
        <v>101412</v>
      </c>
      <c r="C27" s="535">
        <v>68</v>
      </c>
      <c r="D27" s="534">
        <v>387</v>
      </c>
      <c r="E27" s="535">
        <v>64549</v>
      </c>
      <c r="F27" s="534">
        <v>89669</v>
      </c>
    </row>
    <row r="28" spans="1:7" ht="15" customHeight="1">
      <c r="A28" s="77" t="s">
        <v>8</v>
      </c>
      <c r="B28" s="534">
        <v>140392</v>
      </c>
      <c r="C28" s="535">
        <v>142</v>
      </c>
      <c r="D28" s="534">
        <v>469</v>
      </c>
      <c r="E28" s="535">
        <v>78733</v>
      </c>
      <c r="F28" s="534">
        <v>193797</v>
      </c>
    </row>
    <row r="29" spans="1:7" ht="15" customHeight="1">
      <c r="A29" s="77" t="s">
        <v>7</v>
      </c>
      <c r="B29" s="534">
        <v>126995</v>
      </c>
      <c r="C29" s="535">
        <v>92</v>
      </c>
      <c r="D29" s="534">
        <v>446</v>
      </c>
      <c r="E29" s="535">
        <v>91126</v>
      </c>
      <c r="F29" s="534">
        <v>157673</v>
      </c>
    </row>
    <row r="30" spans="1:7" ht="15" customHeight="1">
      <c r="A30" s="77" t="s">
        <v>14</v>
      </c>
      <c r="B30" s="534">
        <v>486363</v>
      </c>
      <c r="C30" s="535">
        <v>368</v>
      </c>
      <c r="D30" s="534">
        <v>1362</v>
      </c>
      <c r="E30" s="535">
        <v>443468</v>
      </c>
      <c r="F30" s="534">
        <v>412629</v>
      </c>
    </row>
    <row r="31" spans="1:7" ht="15" customHeight="1">
      <c r="A31" s="77" t="s">
        <v>12</v>
      </c>
      <c r="B31" s="534">
        <v>184484</v>
      </c>
      <c r="C31" s="535">
        <v>169</v>
      </c>
      <c r="D31" s="534">
        <v>562</v>
      </c>
      <c r="E31" s="535">
        <v>104577</v>
      </c>
      <c r="F31" s="534">
        <v>221125</v>
      </c>
    </row>
    <row r="32" spans="1:7" ht="15" customHeight="1">
      <c r="A32" s="77" t="s">
        <v>9</v>
      </c>
      <c r="B32" s="534">
        <v>123537</v>
      </c>
      <c r="C32" s="535">
        <v>118</v>
      </c>
      <c r="D32" s="534">
        <v>407</v>
      </c>
      <c r="E32" s="535">
        <v>63895</v>
      </c>
      <c r="F32" s="534">
        <v>187421</v>
      </c>
    </row>
    <row r="33" spans="1:6" ht="15" customHeight="1">
      <c r="A33" s="77" t="s">
        <v>4</v>
      </c>
      <c r="B33" s="534">
        <v>107350</v>
      </c>
      <c r="C33" s="535">
        <v>112</v>
      </c>
      <c r="D33" s="534">
        <v>383</v>
      </c>
      <c r="E33" s="535">
        <v>54163</v>
      </c>
      <c r="F33" s="534">
        <v>198147</v>
      </c>
    </row>
    <row r="34" spans="1:6" ht="15" customHeight="1">
      <c r="A34" s="77" t="s">
        <v>2</v>
      </c>
      <c r="B34" s="534">
        <v>263126</v>
      </c>
      <c r="C34" s="535">
        <v>274</v>
      </c>
      <c r="D34" s="534">
        <v>1017</v>
      </c>
      <c r="E34" s="535">
        <v>122751</v>
      </c>
      <c r="F34" s="534">
        <v>520046</v>
      </c>
    </row>
    <row r="35" spans="1:6" ht="15" customHeight="1">
      <c r="A35" s="77" t="s">
        <v>6</v>
      </c>
      <c r="B35" s="534">
        <v>360850</v>
      </c>
      <c r="C35" s="535">
        <v>220</v>
      </c>
      <c r="D35" s="534">
        <v>1212</v>
      </c>
      <c r="E35" s="535">
        <v>246706</v>
      </c>
      <c r="F35" s="534">
        <v>271067</v>
      </c>
    </row>
    <row r="36" spans="1:6" ht="15" customHeight="1">
      <c r="A36" s="77" t="s">
        <v>10</v>
      </c>
      <c r="B36" s="534">
        <v>112486</v>
      </c>
      <c r="C36" s="535">
        <v>116</v>
      </c>
      <c r="D36" s="534">
        <v>372</v>
      </c>
      <c r="E36" s="535">
        <v>49066</v>
      </c>
      <c r="F36" s="534">
        <v>182546</v>
      </c>
    </row>
    <row r="37" spans="1:6" ht="15" customHeight="1" thickBot="1">
      <c r="A37" s="77" t="s">
        <v>13</v>
      </c>
      <c r="B37" s="534">
        <v>129431</v>
      </c>
      <c r="C37" s="535">
        <v>167</v>
      </c>
      <c r="D37" s="534">
        <v>350</v>
      </c>
      <c r="E37" s="535">
        <v>64667</v>
      </c>
      <c r="F37" s="538">
        <v>201314</v>
      </c>
    </row>
    <row r="38" spans="1:6" ht="15" customHeight="1" thickBot="1">
      <c r="A38" s="30" t="s">
        <v>71</v>
      </c>
      <c r="B38" s="537">
        <v>2707735</v>
      </c>
      <c r="C38" s="537">
        <v>2421</v>
      </c>
      <c r="D38" s="537">
        <v>9228</v>
      </c>
      <c r="E38" s="537">
        <v>1869926</v>
      </c>
      <c r="F38" s="537">
        <v>3774080</v>
      </c>
    </row>
    <row r="39" spans="1:6">
      <c r="A39" s="34" t="s">
        <v>373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4294967294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1"/>
  <sheetViews>
    <sheetView view="pageBreakPreview" zoomScale="70" zoomScaleNormal="100" zoomScaleSheetLayoutView="70" workbookViewId="0">
      <selection activeCell="A20" sqref="A20"/>
    </sheetView>
  </sheetViews>
  <sheetFormatPr defaultColWidth="10.7109375" defaultRowHeight="15"/>
  <cols>
    <col min="1" max="1" width="27.28515625" style="2" customWidth="1"/>
    <col min="2" max="11" width="18.28515625" style="2" customWidth="1"/>
    <col min="12" max="12" width="10.7109375" style="2"/>
    <col min="13" max="13" width="21.28515625" style="36" customWidth="1"/>
    <col min="14" max="14" width="10.7109375" style="36"/>
    <col min="15" max="15" width="16.85546875" style="36" customWidth="1"/>
    <col min="16" max="16" width="15.28515625" style="36" customWidth="1"/>
    <col min="17" max="17" width="14.140625" style="36" customWidth="1"/>
    <col min="18" max="18" width="16.42578125" style="36" customWidth="1"/>
    <col min="19" max="19" width="13.28515625" style="36" customWidth="1"/>
    <col min="20" max="22" width="11.42578125" style="36" bestFit="1" customWidth="1"/>
    <col min="23" max="23" width="11" style="36" bestFit="1" customWidth="1"/>
    <col min="24" max="24" width="14.28515625" style="36" bestFit="1" customWidth="1"/>
    <col min="25" max="16384" width="10.7109375" style="2"/>
  </cols>
  <sheetData>
    <row r="1" spans="1:11" ht="30" customHeight="1" thickBot="1">
      <c r="A1" s="789" t="s">
        <v>489</v>
      </c>
      <c r="B1" s="790"/>
      <c r="C1" s="790"/>
      <c r="D1" s="790"/>
      <c r="E1" s="790"/>
      <c r="F1" s="790"/>
      <c r="G1" s="790"/>
      <c r="H1" s="790"/>
      <c r="I1" s="790"/>
      <c r="J1" s="790"/>
      <c r="K1" s="791"/>
    </row>
    <row r="2" spans="1:11" ht="17.25" customHeight="1" thickBot="1">
      <c r="A2" s="792" t="s">
        <v>224</v>
      </c>
      <c r="B2" s="795" t="s">
        <v>66</v>
      </c>
      <c r="C2" s="796"/>
      <c r="D2" s="796"/>
      <c r="E2" s="796"/>
      <c r="F2" s="796"/>
      <c r="G2" s="796"/>
      <c r="H2" s="796"/>
      <c r="I2" s="796"/>
      <c r="J2" s="796"/>
      <c r="K2" s="797"/>
    </row>
    <row r="3" spans="1:11" ht="17.25" customHeight="1" thickBot="1">
      <c r="A3" s="793"/>
      <c r="B3" s="798" t="s">
        <v>84</v>
      </c>
      <c r="C3" s="799"/>
      <c r="D3" s="799"/>
      <c r="E3" s="799"/>
      <c r="F3" s="800"/>
      <c r="G3" s="798" t="s">
        <v>79</v>
      </c>
      <c r="H3" s="799"/>
      <c r="I3" s="799"/>
      <c r="J3" s="799"/>
      <c r="K3" s="800"/>
    </row>
    <row r="4" spans="1:11" ht="63.75" customHeight="1" thickBot="1">
      <c r="A4" s="794"/>
      <c r="B4" s="27" t="s">
        <v>126</v>
      </c>
      <c r="C4" s="216" t="s">
        <v>81</v>
      </c>
      <c r="D4" s="27" t="s">
        <v>127</v>
      </c>
      <c r="E4" s="216" t="s">
        <v>80</v>
      </c>
      <c r="F4" s="27" t="s">
        <v>128</v>
      </c>
      <c r="G4" s="216" t="s">
        <v>126</v>
      </c>
      <c r="H4" s="27" t="s">
        <v>81</v>
      </c>
      <c r="I4" s="27" t="s">
        <v>127</v>
      </c>
      <c r="J4" s="216" t="s">
        <v>80</v>
      </c>
      <c r="K4" s="27" t="s">
        <v>128</v>
      </c>
    </row>
    <row r="5" spans="1:11" ht="17.25" customHeight="1">
      <c r="A5" s="77" t="s">
        <v>70</v>
      </c>
      <c r="B5" s="28">
        <v>1431</v>
      </c>
      <c r="C5" s="78">
        <v>164700.90299999999</v>
      </c>
      <c r="D5" s="78">
        <v>102368.606</v>
      </c>
      <c r="E5" s="29">
        <v>1066.74</v>
      </c>
      <c r="F5" s="78">
        <v>334.90600000000001</v>
      </c>
      <c r="G5" s="539">
        <v>163</v>
      </c>
      <c r="H5" s="540">
        <v>13871</v>
      </c>
      <c r="I5" s="539">
        <v>16617</v>
      </c>
      <c r="J5" s="540">
        <v>43</v>
      </c>
      <c r="K5" s="539">
        <v>4</v>
      </c>
    </row>
    <row r="6" spans="1:11" ht="17.25" customHeight="1">
      <c r="A6" s="77" t="s">
        <v>3</v>
      </c>
      <c r="B6" s="28">
        <v>854</v>
      </c>
      <c r="C6" s="28">
        <v>113089.784</v>
      </c>
      <c r="D6" s="28">
        <v>66836.820999999996</v>
      </c>
      <c r="E6" s="29">
        <v>1275</v>
      </c>
      <c r="F6" s="28">
        <v>839</v>
      </c>
      <c r="G6" s="539">
        <v>97</v>
      </c>
      <c r="H6" s="540">
        <v>8761</v>
      </c>
      <c r="I6" s="539">
        <v>11065</v>
      </c>
      <c r="J6" s="540">
        <v>52</v>
      </c>
      <c r="K6" s="539">
        <v>9</v>
      </c>
    </row>
    <row r="7" spans="1:11" ht="17.25" customHeight="1">
      <c r="A7" s="77" t="s">
        <v>11</v>
      </c>
      <c r="B7" s="28">
        <v>1194</v>
      </c>
      <c r="C7" s="28">
        <v>191289.16847</v>
      </c>
      <c r="D7" s="28">
        <v>110002.34699999999</v>
      </c>
      <c r="E7" s="29">
        <v>2275</v>
      </c>
      <c r="F7" s="28">
        <v>1374.1569999999999</v>
      </c>
      <c r="G7" s="539">
        <v>138</v>
      </c>
      <c r="H7" s="540">
        <v>14051</v>
      </c>
      <c r="I7" s="539">
        <v>17834</v>
      </c>
      <c r="J7" s="540">
        <v>91</v>
      </c>
      <c r="K7" s="539">
        <v>23</v>
      </c>
    </row>
    <row r="8" spans="1:11" ht="17.25" customHeight="1">
      <c r="A8" s="77" t="s">
        <v>5</v>
      </c>
      <c r="B8" s="28">
        <v>579</v>
      </c>
      <c r="C8" s="28">
        <v>92654.308000000005</v>
      </c>
      <c r="D8" s="28">
        <v>58136.794999999998</v>
      </c>
      <c r="E8" s="29">
        <v>675</v>
      </c>
      <c r="F8" s="28">
        <v>290.39999999999998</v>
      </c>
      <c r="G8" s="539">
        <v>66</v>
      </c>
      <c r="H8" s="540">
        <v>7325</v>
      </c>
      <c r="I8" s="539">
        <v>9396</v>
      </c>
      <c r="J8" s="540">
        <v>27</v>
      </c>
      <c r="K8" s="539">
        <v>4</v>
      </c>
    </row>
    <row r="9" spans="1:11" ht="17.25" customHeight="1">
      <c r="A9" s="77" t="s">
        <v>8</v>
      </c>
      <c r="B9" s="28">
        <v>770</v>
      </c>
      <c r="C9" s="28">
        <v>101835.048</v>
      </c>
      <c r="D9" s="28">
        <v>60366.81</v>
      </c>
      <c r="E9" s="29">
        <v>1175</v>
      </c>
      <c r="F9" s="28">
        <v>769.64499999999998</v>
      </c>
      <c r="G9" s="539">
        <v>88</v>
      </c>
      <c r="H9" s="540">
        <v>7436</v>
      </c>
      <c r="I9" s="539">
        <v>9780</v>
      </c>
      <c r="J9" s="540">
        <v>47</v>
      </c>
      <c r="K9" s="539">
        <v>12</v>
      </c>
    </row>
    <row r="10" spans="1:11" ht="17.25" customHeight="1">
      <c r="A10" s="77" t="s">
        <v>7</v>
      </c>
      <c r="B10" s="28">
        <v>860</v>
      </c>
      <c r="C10" s="28">
        <v>100420.59600000001</v>
      </c>
      <c r="D10" s="28">
        <v>63536.795079999996</v>
      </c>
      <c r="E10" s="29">
        <v>1150</v>
      </c>
      <c r="F10" s="28">
        <v>360.19900000000001</v>
      </c>
      <c r="G10" s="539">
        <v>99</v>
      </c>
      <c r="H10" s="540">
        <v>7754</v>
      </c>
      <c r="I10" s="539">
        <v>10300</v>
      </c>
      <c r="J10" s="540">
        <v>46</v>
      </c>
      <c r="K10" s="539">
        <v>4</v>
      </c>
    </row>
    <row r="11" spans="1:11" ht="17.25" customHeight="1">
      <c r="A11" s="77" t="s">
        <v>14</v>
      </c>
      <c r="B11" s="28">
        <v>3303</v>
      </c>
      <c r="C11" s="28">
        <v>351965.19099999999</v>
      </c>
      <c r="D11" s="28">
        <v>233866.70300000001</v>
      </c>
      <c r="E11" s="29">
        <v>3750</v>
      </c>
      <c r="F11" s="28">
        <v>3226.2149199999999</v>
      </c>
      <c r="G11" s="539">
        <v>378</v>
      </c>
      <c r="H11" s="540">
        <v>27060</v>
      </c>
      <c r="I11" s="539">
        <v>38457</v>
      </c>
      <c r="J11" s="540">
        <v>153</v>
      </c>
      <c r="K11" s="539">
        <v>45</v>
      </c>
    </row>
    <row r="12" spans="1:11" ht="17.25" customHeight="1">
      <c r="A12" s="77" t="s">
        <v>12</v>
      </c>
      <c r="B12" s="28">
        <v>1006</v>
      </c>
      <c r="C12" s="28">
        <v>122067.913</v>
      </c>
      <c r="D12" s="28">
        <v>73955.604000000007</v>
      </c>
      <c r="E12" s="29">
        <v>1325</v>
      </c>
      <c r="F12" s="28">
        <v>428.44565999999998</v>
      </c>
      <c r="G12" s="539">
        <v>114</v>
      </c>
      <c r="H12" s="540">
        <v>9605</v>
      </c>
      <c r="I12" s="539">
        <v>12036</v>
      </c>
      <c r="J12" s="540">
        <v>53</v>
      </c>
      <c r="K12" s="539">
        <v>7</v>
      </c>
    </row>
    <row r="13" spans="1:11" ht="17.25" customHeight="1">
      <c r="A13" s="77" t="s">
        <v>9</v>
      </c>
      <c r="B13" s="28">
        <v>751</v>
      </c>
      <c r="C13" s="28">
        <v>109718.11900000001</v>
      </c>
      <c r="D13" s="28">
        <v>65482.446000000004</v>
      </c>
      <c r="E13" s="29">
        <v>1025</v>
      </c>
      <c r="F13" s="28">
        <v>963.16300000000001</v>
      </c>
      <c r="G13" s="539">
        <v>86</v>
      </c>
      <c r="H13" s="540">
        <v>8086</v>
      </c>
      <c r="I13" s="539">
        <v>10512</v>
      </c>
      <c r="J13" s="540">
        <v>41</v>
      </c>
      <c r="K13" s="539">
        <v>13</v>
      </c>
    </row>
    <row r="14" spans="1:11" ht="17.25" customHeight="1">
      <c r="A14" s="77" t="s">
        <v>4</v>
      </c>
      <c r="B14" s="28">
        <v>936</v>
      </c>
      <c r="C14" s="28">
        <v>120700.639</v>
      </c>
      <c r="D14" s="28">
        <v>72714.998000000007</v>
      </c>
      <c r="E14" s="29">
        <v>900</v>
      </c>
      <c r="F14" s="28">
        <v>316.44</v>
      </c>
      <c r="G14" s="539">
        <v>110</v>
      </c>
      <c r="H14" s="540">
        <v>9457</v>
      </c>
      <c r="I14" s="539">
        <v>11696</v>
      </c>
      <c r="J14" s="540">
        <v>37</v>
      </c>
      <c r="K14" s="539">
        <v>6</v>
      </c>
    </row>
    <row r="15" spans="1:11" ht="17.25" customHeight="1">
      <c r="A15" s="77" t="s">
        <v>2</v>
      </c>
      <c r="B15" s="28">
        <v>1762</v>
      </c>
      <c r="C15" s="28">
        <v>224185.69500000001</v>
      </c>
      <c r="D15" s="28">
        <v>136015.07</v>
      </c>
      <c r="E15" s="29">
        <v>2100</v>
      </c>
      <c r="F15" s="28">
        <v>932.13599999999997</v>
      </c>
      <c r="G15" s="539">
        <v>201</v>
      </c>
      <c r="H15" s="540">
        <v>18162</v>
      </c>
      <c r="I15" s="539">
        <v>22112</v>
      </c>
      <c r="J15" s="540">
        <v>87</v>
      </c>
      <c r="K15" s="539">
        <v>12</v>
      </c>
    </row>
    <row r="16" spans="1:11" ht="17.25" customHeight="1">
      <c r="A16" s="77" t="s">
        <v>6</v>
      </c>
      <c r="B16" s="28">
        <v>1322</v>
      </c>
      <c r="C16" s="28">
        <v>216468.04793</v>
      </c>
      <c r="D16" s="28">
        <v>126800.14</v>
      </c>
      <c r="E16" s="29">
        <v>2160.48</v>
      </c>
      <c r="F16" s="28">
        <v>1046.6610000000001</v>
      </c>
      <c r="G16" s="539">
        <v>149</v>
      </c>
      <c r="H16" s="540">
        <v>16695</v>
      </c>
      <c r="I16" s="539">
        <v>20891</v>
      </c>
      <c r="J16" s="540">
        <v>87</v>
      </c>
      <c r="K16" s="539">
        <v>19</v>
      </c>
    </row>
    <row r="17" spans="1:24" ht="17.25" customHeight="1">
      <c r="A17" s="77" t="s">
        <v>10</v>
      </c>
      <c r="B17" s="28">
        <v>543</v>
      </c>
      <c r="C17" s="28">
        <v>76303.551999999996</v>
      </c>
      <c r="D17" s="28">
        <v>45808.921999999999</v>
      </c>
      <c r="E17" s="29">
        <v>750</v>
      </c>
      <c r="F17" s="28">
        <v>300</v>
      </c>
      <c r="G17" s="539">
        <v>62</v>
      </c>
      <c r="H17" s="540">
        <v>5809</v>
      </c>
      <c r="I17" s="539">
        <v>7377</v>
      </c>
      <c r="J17" s="540">
        <v>30</v>
      </c>
      <c r="K17" s="539">
        <v>3</v>
      </c>
    </row>
    <row r="18" spans="1:24" ht="17.25" customHeight="1" thickBot="1">
      <c r="A18" s="77" t="s">
        <v>13</v>
      </c>
      <c r="B18" s="28">
        <v>590</v>
      </c>
      <c r="C18" s="28">
        <v>88956.024000000005</v>
      </c>
      <c r="D18" s="28">
        <v>54880.228000000003</v>
      </c>
      <c r="E18" s="29">
        <v>950</v>
      </c>
      <c r="F18" s="28">
        <v>230.83</v>
      </c>
      <c r="G18" s="542">
        <v>67</v>
      </c>
      <c r="H18" s="540">
        <v>6827</v>
      </c>
      <c r="I18" s="542">
        <v>8996</v>
      </c>
      <c r="J18" s="540">
        <v>40</v>
      </c>
      <c r="K18" s="542">
        <v>4</v>
      </c>
    </row>
    <row r="19" spans="1:24" ht="17.25" customHeight="1" thickBot="1">
      <c r="A19" s="30" t="s">
        <v>71</v>
      </c>
      <c r="B19" s="31">
        <v>15901</v>
      </c>
      <c r="C19" s="31">
        <v>2074354.9883999997</v>
      </c>
      <c r="D19" s="31">
        <v>1270772.2850799998</v>
      </c>
      <c r="E19" s="79">
        <v>20577.219999999998</v>
      </c>
      <c r="F19" s="31">
        <v>11412.197580000002</v>
      </c>
      <c r="G19" s="541">
        <v>1818</v>
      </c>
      <c r="H19" s="541">
        <v>160899</v>
      </c>
      <c r="I19" s="541">
        <v>207069</v>
      </c>
      <c r="J19" s="541">
        <v>834</v>
      </c>
      <c r="K19" s="541">
        <v>165</v>
      </c>
      <c r="X19" s="2"/>
    </row>
    <row r="20" spans="1:24">
      <c r="A20" s="559" t="s">
        <v>523</v>
      </c>
    </row>
    <row r="21" spans="1:24">
      <c r="A21" s="34"/>
      <c r="C21" s="16"/>
      <c r="D21" s="16"/>
      <c r="E21" s="16"/>
      <c r="F21" s="16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68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1"/>
  <sheetViews>
    <sheetView view="pageBreakPreview" topLeftCell="A13" zoomScale="70" zoomScaleNormal="80" zoomScaleSheetLayoutView="70" workbookViewId="0">
      <selection activeCell="C24" sqref="C24"/>
    </sheetView>
  </sheetViews>
  <sheetFormatPr defaultColWidth="10.7109375" defaultRowHeight="15"/>
  <cols>
    <col min="1" max="1" width="26.140625" style="2" customWidth="1"/>
    <col min="2" max="5" width="16.85546875" style="2" customWidth="1"/>
    <col min="6" max="7" width="10.7109375" style="2"/>
    <col min="8" max="8" width="10.7109375" style="2" customWidth="1"/>
    <col min="9" max="10" width="10.7109375" style="2"/>
    <col min="11" max="11" width="12.140625" style="2" bestFit="1" customWidth="1"/>
    <col min="12" max="16384" width="10.7109375" style="2"/>
  </cols>
  <sheetData>
    <row r="1" spans="1:11" ht="54.75" customHeight="1" thickBot="1">
      <c r="A1" s="611" t="s">
        <v>490</v>
      </c>
      <c r="B1" s="612"/>
      <c r="C1" s="612"/>
      <c r="D1" s="612"/>
      <c r="E1" s="613"/>
    </row>
    <row r="2" spans="1:11" ht="20.25" customHeight="1" thickBot="1">
      <c r="A2" s="792" t="s">
        <v>224</v>
      </c>
      <c r="B2" s="801" t="s">
        <v>83</v>
      </c>
      <c r="C2" s="802"/>
      <c r="D2" s="802"/>
      <c r="E2" s="803"/>
    </row>
    <row r="3" spans="1:11" ht="20.25" customHeight="1" thickBot="1">
      <c r="A3" s="793"/>
      <c r="B3" s="804" t="s">
        <v>84</v>
      </c>
      <c r="C3" s="805"/>
      <c r="D3" s="804" t="s">
        <v>79</v>
      </c>
      <c r="E3" s="806"/>
    </row>
    <row r="4" spans="1:11" ht="48.75" customHeight="1" thickBot="1">
      <c r="A4" s="794"/>
      <c r="B4" s="27" t="s">
        <v>82</v>
      </c>
      <c r="C4" s="216" t="s">
        <v>129</v>
      </c>
      <c r="D4" s="27" t="s">
        <v>82</v>
      </c>
      <c r="E4" s="217" t="s">
        <v>129</v>
      </c>
    </row>
    <row r="5" spans="1:11" ht="18" customHeight="1">
      <c r="A5" s="77" t="s">
        <v>70</v>
      </c>
      <c r="B5" s="78">
        <v>144737.79999999999</v>
      </c>
      <c r="C5" s="29">
        <v>57965.94</v>
      </c>
      <c r="D5" s="545">
        <v>264760</v>
      </c>
      <c r="E5" s="544">
        <v>554</v>
      </c>
      <c r="I5" s="35"/>
      <c r="J5" s="35"/>
      <c r="K5" s="35"/>
    </row>
    <row r="6" spans="1:11" ht="18" customHeight="1">
      <c r="A6" s="77" t="s">
        <v>3</v>
      </c>
      <c r="B6" s="28">
        <v>113271.95</v>
      </c>
      <c r="C6" s="29">
        <v>56531.271000000001</v>
      </c>
      <c r="D6" s="545">
        <v>206668</v>
      </c>
      <c r="E6" s="543">
        <v>393</v>
      </c>
      <c r="I6" s="35"/>
      <c r="K6" s="35"/>
    </row>
    <row r="7" spans="1:11" ht="18" customHeight="1">
      <c r="A7" s="77" t="s">
        <v>11</v>
      </c>
      <c r="B7" s="28">
        <v>213880.25</v>
      </c>
      <c r="C7" s="29">
        <v>116175.6</v>
      </c>
      <c r="D7" s="545">
        <v>390546</v>
      </c>
      <c r="E7" s="543">
        <v>877</v>
      </c>
      <c r="I7" s="35"/>
      <c r="K7" s="35"/>
    </row>
    <row r="8" spans="1:11" ht="18" customHeight="1">
      <c r="A8" s="77" t="s">
        <v>5</v>
      </c>
      <c r="B8" s="28">
        <v>41245.4</v>
      </c>
      <c r="C8" s="29">
        <v>21828.659</v>
      </c>
      <c r="D8" s="545">
        <v>75443</v>
      </c>
      <c r="E8" s="543">
        <v>150</v>
      </c>
      <c r="I8" s="35"/>
      <c r="K8" s="35"/>
    </row>
    <row r="9" spans="1:11" ht="18" customHeight="1">
      <c r="A9" s="77" t="s">
        <v>8</v>
      </c>
      <c r="B9" s="28">
        <v>99135.85</v>
      </c>
      <c r="C9" s="29">
        <v>53486.578999999998</v>
      </c>
      <c r="D9" s="545">
        <v>180924</v>
      </c>
      <c r="E9" s="543">
        <v>370</v>
      </c>
      <c r="I9" s="35"/>
      <c r="K9" s="35"/>
    </row>
    <row r="10" spans="1:11" ht="18" customHeight="1">
      <c r="A10" s="77" t="s">
        <v>7</v>
      </c>
      <c r="B10" s="28">
        <v>93149.1</v>
      </c>
      <c r="C10" s="29">
        <v>37461.826000000001</v>
      </c>
      <c r="D10" s="545">
        <v>170178</v>
      </c>
      <c r="E10" s="543">
        <v>283</v>
      </c>
      <c r="I10" s="35"/>
      <c r="K10" s="35"/>
    </row>
    <row r="11" spans="1:11" ht="18" customHeight="1">
      <c r="A11" s="77" t="s">
        <v>14</v>
      </c>
      <c r="B11" s="28">
        <v>171354.39887</v>
      </c>
      <c r="C11" s="29">
        <v>140669.71038</v>
      </c>
      <c r="D11" s="545">
        <v>312960</v>
      </c>
      <c r="E11" s="543">
        <v>1011</v>
      </c>
      <c r="I11" s="35"/>
      <c r="K11" s="35"/>
    </row>
    <row r="12" spans="1:11" ht="18" customHeight="1">
      <c r="A12" s="77" t="s">
        <v>12</v>
      </c>
      <c r="B12" s="28">
        <v>98104.4</v>
      </c>
      <c r="C12" s="29">
        <v>61435.178999999996</v>
      </c>
      <c r="D12" s="545">
        <v>179070</v>
      </c>
      <c r="E12" s="543">
        <v>480</v>
      </c>
      <c r="I12" s="35"/>
      <c r="K12" s="35"/>
    </row>
    <row r="13" spans="1:11" ht="18" customHeight="1">
      <c r="A13" s="77" t="s">
        <v>9</v>
      </c>
      <c r="B13" s="28">
        <v>88307.524999999994</v>
      </c>
      <c r="C13" s="29">
        <v>43023.682999999997</v>
      </c>
      <c r="D13" s="545">
        <v>161022</v>
      </c>
      <c r="E13" s="543">
        <v>326</v>
      </c>
      <c r="I13" s="35"/>
      <c r="K13" s="35"/>
    </row>
    <row r="14" spans="1:11" ht="18" customHeight="1">
      <c r="A14" s="77" t="s">
        <v>4</v>
      </c>
      <c r="B14" s="28">
        <v>109558.85</v>
      </c>
      <c r="C14" s="29">
        <v>49083.186999999998</v>
      </c>
      <c r="D14" s="545">
        <v>199944</v>
      </c>
      <c r="E14" s="543">
        <v>403</v>
      </c>
      <c r="I14" s="35"/>
      <c r="K14" s="35"/>
    </row>
    <row r="15" spans="1:11" ht="18" customHeight="1">
      <c r="A15" s="77" t="s">
        <v>2</v>
      </c>
      <c r="B15" s="28">
        <v>191189.35</v>
      </c>
      <c r="C15" s="29">
        <v>99273.36</v>
      </c>
      <c r="D15" s="545">
        <v>349191</v>
      </c>
      <c r="E15" s="543">
        <v>738</v>
      </c>
      <c r="I15" s="35"/>
      <c r="K15" s="35"/>
    </row>
    <row r="16" spans="1:11" ht="18" customHeight="1">
      <c r="A16" s="77" t="s">
        <v>6</v>
      </c>
      <c r="B16" s="28">
        <v>148120.45000000001</v>
      </c>
      <c r="C16" s="29">
        <v>70318.210999999996</v>
      </c>
      <c r="D16" s="545">
        <v>270604</v>
      </c>
      <c r="E16" s="543">
        <v>507</v>
      </c>
      <c r="I16" s="35"/>
      <c r="K16" s="35"/>
    </row>
    <row r="17" spans="1:11" ht="18" customHeight="1">
      <c r="A17" s="77" t="s">
        <v>10</v>
      </c>
      <c r="B17" s="28">
        <v>97482</v>
      </c>
      <c r="C17" s="29">
        <v>44334.576000000001</v>
      </c>
      <c r="D17" s="545">
        <v>177780</v>
      </c>
      <c r="E17" s="543">
        <v>301</v>
      </c>
      <c r="I17" s="35"/>
      <c r="K17" s="35"/>
    </row>
    <row r="18" spans="1:11" ht="18" customHeight="1" thickBot="1">
      <c r="A18" s="77" t="s">
        <v>13</v>
      </c>
      <c r="B18" s="28">
        <v>119897.5</v>
      </c>
      <c r="C18" s="29">
        <v>53806.053999999996</v>
      </c>
      <c r="D18" s="545">
        <v>218670</v>
      </c>
      <c r="E18" s="543">
        <v>384</v>
      </c>
      <c r="I18" s="35"/>
      <c r="K18" s="35"/>
    </row>
    <row r="19" spans="1:11" ht="18" customHeight="1" thickBot="1">
      <c r="A19" s="30" t="s">
        <v>71</v>
      </c>
      <c r="B19" s="31">
        <v>1729434.8238700002</v>
      </c>
      <c r="C19" s="80">
        <v>905393.83537999995</v>
      </c>
      <c r="D19" s="546">
        <v>3157760</v>
      </c>
      <c r="E19" s="546">
        <v>6777</v>
      </c>
      <c r="I19" s="35"/>
      <c r="K19" s="35"/>
    </row>
    <row r="20" spans="1:11">
      <c r="A20" s="559" t="s">
        <v>524</v>
      </c>
    </row>
    <row r="21" spans="1:11">
      <c r="C21" s="35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view="pageBreakPreview" zoomScale="60" zoomScaleNormal="100" workbookViewId="0"/>
  </sheetViews>
  <sheetFormatPr defaultRowHeight="15"/>
  <cols>
    <col min="1" max="1" width="27.7109375" style="253" customWidth="1"/>
    <col min="2" max="11" width="23" style="254" customWidth="1"/>
    <col min="12" max="16384" width="9.140625" style="253"/>
  </cols>
  <sheetData>
    <row r="1" spans="1:11" ht="56.25" customHeight="1">
      <c r="A1" s="255"/>
      <c r="B1" s="563" t="s">
        <v>420</v>
      </c>
      <c r="C1" s="563"/>
      <c r="D1" s="563"/>
      <c r="E1" s="563"/>
      <c r="F1" s="563"/>
      <c r="G1" s="564" t="s">
        <v>419</v>
      </c>
      <c r="H1" s="564"/>
      <c r="I1" s="564"/>
      <c r="J1" s="564"/>
      <c r="K1" s="564"/>
    </row>
    <row r="2" spans="1:11" ht="41.25" customHeight="1">
      <c r="A2" s="266" t="s">
        <v>418</v>
      </c>
      <c r="B2" s="262" t="s">
        <v>417</v>
      </c>
      <c r="C2" s="262" t="s">
        <v>416</v>
      </c>
      <c r="D2" s="262" t="s">
        <v>415</v>
      </c>
      <c r="E2" s="262" t="s">
        <v>414</v>
      </c>
      <c r="F2" s="263" t="s">
        <v>413</v>
      </c>
      <c r="G2" s="264" t="s">
        <v>417</v>
      </c>
      <c r="H2" s="264" t="s">
        <v>416</v>
      </c>
      <c r="I2" s="264" t="s">
        <v>415</v>
      </c>
      <c r="J2" s="264" t="s">
        <v>414</v>
      </c>
      <c r="K2" s="265" t="s">
        <v>413</v>
      </c>
    </row>
    <row r="3" spans="1:11" ht="20.25" customHeight="1">
      <c r="A3" s="256" t="s">
        <v>412</v>
      </c>
      <c r="B3" s="257">
        <v>1157.5</v>
      </c>
      <c r="C3" s="257">
        <v>1041.5</v>
      </c>
      <c r="D3" s="257">
        <v>116</v>
      </c>
      <c r="E3" s="257">
        <v>66.5</v>
      </c>
      <c r="F3" s="257">
        <v>1224</v>
      </c>
      <c r="G3" s="258">
        <v>1131.5</v>
      </c>
      <c r="H3" s="258">
        <v>1014.5</v>
      </c>
      <c r="I3" s="258">
        <v>117</v>
      </c>
      <c r="J3" s="258">
        <v>65.5</v>
      </c>
      <c r="K3" s="258">
        <v>1197</v>
      </c>
    </row>
    <row r="4" spans="1:11" ht="20.25" customHeight="1">
      <c r="A4" s="256" t="s">
        <v>411</v>
      </c>
      <c r="B4" s="257">
        <v>663</v>
      </c>
      <c r="C4" s="257">
        <v>560</v>
      </c>
      <c r="D4" s="257">
        <v>103</v>
      </c>
      <c r="E4" s="257">
        <v>38</v>
      </c>
      <c r="F4" s="257">
        <v>701</v>
      </c>
      <c r="G4" s="258">
        <v>649</v>
      </c>
      <c r="H4" s="258">
        <v>546</v>
      </c>
      <c r="I4" s="258">
        <v>103</v>
      </c>
      <c r="J4" s="258">
        <v>37</v>
      </c>
      <c r="K4" s="258">
        <v>686</v>
      </c>
    </row>
    <row r="5" spans="1:11" ht="20.25" customHeight="1">
      <c r="A5" s="256" t="s">
        <v>410</v>
      </c>
      <c r="B5" s="257">
        <v>567.75</v>
      </c>
      <c r="C5" s="257">
        <v>485.75</v>
      </c>
      <c r="D5" s="257">
        <v>82</v>
      </c>
      <c r="E5" s="257">
        <v>25.75</v>
      </c>
      <c r="F5" s="257">
        <v>593.5</v>
      </c>
      <c r="G5" s="258">
        <v>558.75</v>
      </c>
      <c r="H5" s="258">
        <v>476.75</v>
      </c>
      <c r="I5" s="258">
        <v>82</v>
      </c>
      <c r="J5" s="258">
        <v>23.75</v>
      </c>
      <c r="K5" s="258">
        <v>582.5</v>
      </c>
    </row>
    <row r="6" spans="1:11" ht="20.25" customHeight="1">
      <c r="A6" s="256" t="s">
        <v>409</v>
      </c>
      <c r="B6" s="257">
        <v>551</v>
      </c>
      <c r="C6" s="257">
        <v>464</v>
      </c>
      <c r="D6" s="257">
        <v>87</v>
      </c>
      <c r="E6" s="257">
        <v>29</v>
      </c>
      <c r="F6" s="257">
        <v>580</v>
      </c>
      <c r="G6" s="258">
        <v>540</v>
      </c>
      <c r="H6" s="258">
        <v>453</v>
      </c>
      <c r="I6" s="258">
        <v>87</v>
      </c>
      <c r="J6" s="258">
        <v>28</v>
      </c>
      <c r="K6" s="258">
        <v>568</v>
      </c>
    </row>
    <row r="7" spans="1:11" ht="20.25" customHeight="1">
      <c r="A7" s="256" t="s">
        <v>408</v>
      </c>
      <c r="B7" s="257">
        <v>417.75</v>
      </c>
      <c r="C7" s="257">
        <v>336.75</v>
      </c>
      <c r="D7" s="257">
        <v>81</v>
      </c>
      <c r="E7" s="257">
        <v>22.25</v>
      </c>
      <c r="F7" s="257">
        <v>440</v>
      </c>
      <c r="G7" s="258">
        <v>390.5</v>
      </c>
      <c r="H7" s="258">
        <v>328.5</v>
      </c>
      <c r="I7" s="258">
        <v>62</v>
      </c>
      <c r="J7" s="258">
        <v>21.25</v>
      </c>
      <c r="K7" s="258">
        <v>411.75</v>
      </c>
    </row>
    <row r="8" spans="1:11" ht="20.25" customHeight="1">
      <c r="A8" s="256" t="s">
        <v>407</v>
      </c>
      <c r="B8" s="257">
        <v>516.5</v>
      </c>
      <c r="C8" s="257">
        <v>448.5</v>
      </c>
      <c r="D8" s="257">
        <v>68</v>
      </c>
      <c r="E8" s="257">
        <v>32</v>
      </c>
      <c r="F8" s="257">
        <v>548.5</v>
      </c>
      <c r="G8" s="258">
        <v>504.5</v>
      </c>
      <c r="H8" s="258">
        <v>436.5</v>
      </c>
      <c r="I8" s="258">
        <v>68</v>
      </c>
      <c r="J8" s="258">
        <v>32</v>
      </c>
      <c r="K8" s="258">
        <v>536.5</v>
      </c>
    </row>
    <row r="9" spans="1:11" ht="20.25" customHeight="1">
      <c r="A9" s="256" t="s">
        <v>406</v>
      </c>
      <c r="B9" s="257">
        <v>793</v>
      </c>
      <c r="C9" s="257">
        <v>700</v>
      </c>
      <c r="D9" s="257">
        <v>93</v>
      </c>
      <c r="E9" s="257">
        <v>41</v>
      </c>
      <c r="F9" s="257">
        <v>834</v>
      </c>
      <c r="G9" s="258">
        <v>772</v>
      </c>
      <c r="H9" s="258">
        <v>682</v>
      </c>
      <c r="I9" s="258">
        <v>90</v>
      </c>
      <c r="J9" s="258">
        <v>40</v>
      </c>
      <c r="K9" s="258">
        <v>812</v>
      </c>
    </row>
    <row r="10" spans="1:11" ht="20.25" customHeight="1">
      <c r="A10" s="256" t="s">
        <v>405</v>
      </c>
      <c r="B10" s="257">
        <v>1652</v>
      </c>
      <c r="C10" s="257">
        <v>1503</v>
      </c>
      <c r="D10" s="257">
        <v>149</v>
      </c>
      <c r="E10" s="257">
        <v>89</v>
      </c>
      <c r="F10" s="257">
        <v>1741</v>
      </c>
      <c r="G10" s="258">
        <v>1603.5</v>
      </c>
      <c r="H10" s="258">
        <v>1464</v>
      </c>
      <c r="I10" s="258">
        <v>139.5</v>
      </c>
      <c r="J10" s="258">
        <v>88</v>
      </c>
      <c r="K10" s="258">
        <v>1691.5</v>
      </c>
    </row>
    <row r="11" spans="1:11" ht="20.25" customHeight="1">
      <c r="A11" s="256" t="s">
        <v>404</v>
      </c>
      <c r="B11" s="257">
        <v>549</v>
      </c>
      <c r="C11" s="257">
        <v>468</v>
      </c>
      <c r="D11" s="257">
        <v>81</v>
      </c>
      <c r="E11" s="257">
        <v>24</v>
      </c>
      <c r="F11" s="257">
        <v>573</v>
      </c>
      <c r="G11" s="258">
        <v>536</v>
      </c>
      <c r="H11" s="258">
        <v>455</v>
      </c>
      <c r="I11" s="258">
        <v>81</v>
      </c>
      <c r="J11" s="258">
        <v>25</v>
      </c>
      <c r="K11" s="258">
        <v>561</v>
      </c>
    </row>
    <row r="12" spans="1:11" ht="20.25" customHeight="1">
      <c r="A12" s="256" t="s">
        <v>403</v>
      </c>
      <c r="B12" s="257">
        <v>575.5</v>
      </c>
      <c r="C12" s="257">
        <v>476.5</v>
      </c>
      <c r="D12" s="257">
        <v>99</v>
      </c>
      <c r="E12" s="257">
        <v>41</v>
      </c>
      <c r="F12" s="257">
        <v>616.5</v>
      </c>
      <c r="G12" s="258">
        <v>564.5</v>
      </c>
      <c r="H12" s="258">
        <v>465.5</v>
      </c>
      <c r="I12" s="258">
        <v>99</v>
      </c>
      <c r="J12" s="258">
        <v>40</v>
      </c>
      <c r="K12" s="258">
        <v>604.5</v>
      </c>
    </row>
    <row r="13" spans="1:11" ht="20.25" customHeight="1">
      <c r="A13" s="256" t="s">
        <v>1</v>
      </c>
      <c r="B13" s="257">
        <v>799</v>
      </c>
      <c r="C13" s="257">
        <v>747</v>
      </c>
      <c r="D13" s="257">
        <v>52</v>
      </c>
      <c r="E13" s="257">
        <v>30</v>
      </c>
      <c r="F13" s="257">
        <v>829</v>
      </c>
      <c r="G13" s="258">
        <v>777.75</v>
      </c>
      <c r="H13" s="258">
        <v>726.75</v>
      </c>
      <c r="I13" s="258">
        <v>51</v>
      </c>
      <c r="J13" s="258">
        <v>29</v>
      </c>
      <c r="K13" s="258">
        <v>806.75</v>
      </c>
    </row>
    <row r="14" spans="1:11" ht="20.25" customHeight="1">
      <c r="A14" s="256" t="s">
        <v>402</v>
      </c>
      <c r="B14" s="257">
        <v>1106</v>
      </c>
      <c r="C14" s="257">
        <v>944</v>
      </c>
      <c r="D14" s="257">
        <v>162</v>
      </c>
      <c r="E14" s="257">
        <v>85</v>
      </c>
      <c r="F14" s="257">
        <v>1191</v>
      </c>
      <c r="G14" s="258">
        <v>1079</v>
      </c>
      <c r="H14" s="258">
        <v>918</v>
      </c>
      <c r="I14" s="258">
        <v>161</v>
      </c>
      <c r="J14" s="258">
        <v>85</v>
      </c>
      <c r="K14" s="258">
        <v>1164</v>
      </c>
    </row>
    <row r="15" spans="1:11" ht="20.25" customHeight="1">
      <c r="A15" s="256" t="s">
        <v>401</v>
      </c>
      <c r="B15" s="257">
        <v>1296.5</v>
      </c>
      <c r="C15" s="257">
        <v>1123.5</v>
      </c>
      <c r="D15" s="257">
        <v>173</v>
      </c>
      <c r="E15" s="257">
        <v>69</v>
      </c>
      <c r="F15" s="257">
        <v>1365.5</v>
      </c>
      <c r="G15" s="258">
        <v>1240.5</v>
      </c>
      <c r="H15" s="258">
        <v>1095.5</v>
      </c>
      <c r="I15" s="258">
        <v>145</v>
      </c>
      <c r="J15" s="258">
        <v>67</v>
      </c>
      <c r="K15" s="258">
        <v>1307.5</v>
      </c>
    </row>
    <row r="16" spans="1:11" ht="20.25" customHeight="1">
      <c r="A16" s="256" t="s">
        <v>400</v>
      </c>
      <c r="B16" s="257">
        <v>638</v>
      </c>
      <c r="C16" s="257">
        <v>559</v>
      </c>
      <c r="D16" s="257">
        <v>79</v>
      </c>
      <c r="E16" s="257">
        <v>32</v>
      </c>
      <c r="F16" s="257">
        <v>670</v>
      </c>
      <c r="G16" s="258">
        <v>619</v>
      </c>
      <c r="H16" s="258">
        <v>545</v>
      </c>
      <c r="I16" s="258">
        <v>74</v>
      </c>
      <c r="J16" s="258">
        <v>31</v>
      </c>
      <c r="K16" s="258">
        <v>650</v>
      </c>
    </row>
    <row r="17" spans="1:11" ht="20.25" customHeight="1">
      <c r="A17" s="256" t="s">
        <v>399</v>
      </c>
      <c r="B17" s="257">
        <v>205.5</v>
      </c>
      <c r="C17" s="257">
        <v>167.5</v>
      </c>
      <c r="D17" s="257">
        <v>38</v>
      </c>
      <c r="E17" s="257">
        <v>22.5</v>
      </c>
      <c r="F17" s="257">
        <v>228</v>
      </c>
      <c r="G17" s="258">
        <v>201.5</v>
      </c>
      <c r="H17" s="258">
        <v>163</v>
      </c>
      <c r="I17" s="258">
        <v>38.5</v>
      </c>
      <c r="J17" s="258">
        <v>19.5</v>
      </c>
      <c r="K17" s="258">
        <v>221</v>
      </c>
    </row>
    <row r="18" spans="1:11" ht="20.25" customHeight="1">
      <c r="A18" s="259" t="s">
        <v>56</v>
      </c>
      <c r="B18" s="260">
        <v>11488</v>
      </c>
      <c r="C18" s="260">
        <v>10025</v>
      </c>
      <c r="D18" s="260">
        <v>1463</v>
      </c>
      <c r="E18" s="260">
        <v>647</v>
      </c>
      <c r="F18" s="260">
        <v>12135</v>
      </c>
      <c r="G18" s="260">
        <v>11168</v>
      </c>
      <c r="H18" s="260">
        <v>9770</v>
      </c>
      <c r="I18" s="260">
        <v>1398</v>
      </c>
      <c r="J18" s="260">
        <v>632</v>
      </c>
      <c r="K18" s="260">
        <v>11800</v>
      </c>
    </row>
    <row r="19" spans="1:11" ht="20.25" customHeight="1">
      <c r="A19" s="256"/>
      <c r="B19" s="261"/>
      <c r="C19" s="565">
        <v>11488</v>
      </c>
      <c r="D19" s="565"/>
      <c r="E19" s="261">
        <v>12135</v>
      </c>
      <c r="F19" s="261">
        <v>12135</v>
      </c>
      <c r="G19" s="261"/>
      <c r="H19" s="565">
        <v>11168</v>
      </c>
      <c r="I19" s="565"/>
      <c r="J19" s="261">
        <v>11800</v>
      </c>
      <c r="K19" s="261">
        <v>11800</v>
      </c>
    </row>
  </sheetData>
  <mergeCells count="4">
    <mergeCell ref="B1:F1"/>
    <mergeCell ref="G1:K1"/>
    <mergeCell ref="C19:D19"/>
    <mergeCell ref="H19:I19"/>
  </mergeCells>
  <pageMargins left="0.70866141732283472" right="0.70866141732283472" top="0.78740157480314965" bottom="0.78740157480314965" header="0.31496062992125984" footer="0.31496062992125984"/>
  <pageSetup paperSize="9" scale="50" orientation="landscape" horizontalDpi="4294967294" r:id="rId1"/>
  <headerFooter>
    <oddHeader>&amp;RPříloha č.1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35"/>
  <sheetViews>
    <sheetView view="pageBreakPreview" topLeftCell="A13" zoomScale="70" zoomScaleNormal="90" zoomScaleSheetLayoutView="70" workbookViewId="0">
      <selection activeCell="A20" sqref="A20"/>
    </sheetView>
  </sheetViews>
  <sheetFormatPr defaultRowHeight="15"/>
  <cols>
    <col min="1" max="1" width="26.7109375" customWidth="1"/>
    <col min="2" max="4" width="20.7109375" customWidth="1"/>
    <col min="5" max="6" width="17.140625" customWidth="1"/>
    <col min="7" max="7" width="18.28515625" customWidth="1"/>
    <col min="8" max="9" width="14.85546875" customWidth="1"/>
    <col min="10" max="11" width="10.7109375"/>
    <col min="12" max="12" width="12.140625" bestFit="1" customWidth="1"/>
  </cols>
  <sheetData>
    <row r="1" spans="1:14" ht="30" customHeight="1" thickBot="1">
      <c r="A1" s="789" t="s">
        <v>491</v>
      </c>
      <c r="B1" s="790"/>
      <c r="C1" s="790"/>
      <c r="D1" s="790"/>
      <c r="E1" s="790"/>
      <c r="F1" s="790"/>
      <c r="G1" s="790"/>
      <c r="H1" s="790"/>
      <c r="I1" s="791"/>
    </row>
    <row r="2" spans="1:14" s="33" customFormat="1" ht="19.7" customHeight="1" thickBot="1">
      <c r="A2" s="792" t="s">
        <v>224</v>
      </c>
      <c r="B2" s="801" t="s">
        <v>34</v>
      </c>
      <c r="C2" s="802"/>
      <c r="D2" s="802"/>
      <c r="E2" s="802"/>
      <c r="F2" s="802"/>
      <c r="G2" s="802"/>
      <c r="H2" s="802"/>
      <c r="I2" s="803"/>
    </row>
    <row r="3" spans="1:14" s="33" customFormat="1" ht="19.7" customHeight="1" thickBot="1">
      <c r="A3" s="793"/>
      <c r="B3" s="807" t="s">
        <v>84</v>
      </c>
      <c r="C3" s="808"/>
      <c r="D3" s="808"/>
      <c r="E3" s="808"/>
      <c r="F3" s="808"/>
      <c r="G3" s="807" t="s">
        <v>79</v>
      </c>
      <c r="H3" s="808"/>
      <c r="I3" s="809"/>
    </row>
    <row r="4" spans="1:14" ht="76.5" customHeight="1" thickBot="1">
      <c r="A4" s="794"/>
      <c r="B4" s="81" t="s">
        <v>78</v>
      </c>
      <c r="C4" s="82" t="s">
        <v>225</v>
      </c>
      <c r="D4" s="83" t="s">
        <v>226</v>
      </c>
      <c r="E4" s="84" t="s">
        <v>77</v>
      </c>
      <c r="F4" s="27" t="s">
        <v>76</v>
      </c>
      <c r="G4" s="81" t="s">
        <v>78</v>
      </c>
      <c r="H4" s="27" t="s">
        <v>77</v>
      </c>
      <c r="I4" s="85" t="s">
        <v>76</v>
      </c>
    </row>
    <row r="5" spans="1:14" ht="20.25" customHeight="1">
      <c r="A5" s="86" t="s">
        <v>70</v>
      </c>
      <c r="B5" s="29">
        <v>22321.366999999998</v>
      </c>
      <c r="C5" s="87">
        <v>1024.039</v>
      </c>
      <c r="D5" s="88">
        <v>23345.405999999999</v>
      </c>
      <c r="E5" s="89">
        <v>209229.13904999997</v>
      </c>
      <c r="F5" s="28">
        <v>198080.66189999998</v>
      </c>
      <c r="G5" s="548">
        <v>3917</v>
      </c>
      <c r="H5" s="547">
        <v>32596</v>
      </c>
      <c r="I5" s="551">
        <v>53906</v>
      </c>
      <c r="L5" s="16"/>
      <c r="N5" s="37"/>
    </row>
    <row r="6" spans="1:14" ht="20.25" customHeight="1">
      <c r="A6" s="86" t="s">
        <v>3</v>
      </c>
      <c r="B6" s="29">
        <v>1948.2180000000001</v>
      </c>
      <c r="C6" s="87">
        <v>377.85</v>
      </c>
      <c r="D6" s="88">
        <v>2326.0680000000002</v>
      </c>
      <c r="E6" s="90">
        <v>66884.082999999999</v>
      </c>
      <c r="F6" s="28">
        <v>124610.78155</v>
      </c>
      <c r="G6" s="548">
        <v>820</v>
      </c>
      <c r="H6" s="547">
        <v>16127</v>
      </c>
      <c r="I6" s="551">
        <v>31680</v>
      </c>
      <c r="L6" s="16"/>
      <c r="N6" s="37"/>
    </row>
    <row r="7" spans="1:14" ht="20.25" customHeight="1">
      <c r="A7" s="86" t="s">
        <v>11</v>
      </c>
      <c r="B7" s="29">
        <v>5176.5410000000002</v>
      </c>
      <c r="C7" s="87">
        <v>2118.8789999999999</v>
      </c>
      <c r="D7" s="88">
        <v>7295.42</v>
      </c>
      <c r="E7" s="90">
        <v>157263.62989999997</v>
      </c>
      <c r="F7" s="28">
        <v>272486.86178000004</v>
      </c>
      <c r="G7" s="548">
        <v>2969</v>
      </c>
      <c r="H7" s="547">
        <v>39005</v>
      </c>
      <c r="I7" s="551">
        <v>67495</v>
      </c>
      <c r="L7" s="16"/>
      <c r="N7" s="37"/>
    </row>
    <row r="8" spans="1:14" ht="20.25" customHeight="1">
      <c r="A8" s="86" t="s">
        <v>5</v>
      </c>
      <c r="B8" s="29">
        <v>1741.309</v>
      </c>
      <c r="C8" s="87">
        <v>342.77600000000001</v>
      </c>
      <c r="D8" s="88">
        <v>2084.085</v>
      </c>
      <c r="E8" s="90">
        <v>51544.466</v>
      </c>
      <c r="F8" s="28">
        <v>132993.19289000001</v>
      </c>
      <c r="G8" s="548">
        <v>690</v>
      </c>
      <c r="H8" s="547">
        <v>14417</v>
      </c>
      <c r="I8" s="551">
        <v>32251</v>
      </c>
      <c r="L8" s="16"/>
      <c r="N8" s="37"/>
    </row>
    <row r="9" spans="1:14" ht="20.25" customHeight="1">
      <c r="A9" s="86" t="s">
        <v>8</v>
      </c>
      <c r="B9" s="29">
        <v>3709.5296799999996</v>
      </c>
      <c r="C9" s="87">
        <v>510.36700000000002</v>
      </c>
      <c r="D9" s="88">
        <v>4219.8966799999998</v>
      </c>
      <c r="E9" s="90">
        <v>52392.466</v>
      </c>
      <c r="F9" s="28">
        <v>116867.85908999998</v>
      </c>
      <c r="G9" s="548">
        <v>1105</v>
      </c>
      <c r="H9" s="547">
        <v>12981</v>
      </c>
      <c r="I9" s="551">
        <v>27519</v>
      </c>
      <c r="L9" s="16"/>
      <c r="N9" s="37"/>
    </row>
    <row r="10" spans="1:14" ht="20.25" customHeight="1">
      <c r="A10" s="86" t="s">
        <v>7</v>
      </c>
      <c r="B10" s="29">
        <v>4880.4769999999999</v>
      </c>
      <c r="C10" s="87">
        <v>544.60400000000004</v>
      </c>
      <c r="D10" s="88">
        <v>5425.0810000000001</v>
      </c>
      <c r="E10" s="90">
        <v>69104.217000000004</v>
      </c>
      <c r="F10" s="28">
        <v>124444.152</v>
      </c>
      <c r="G10" s="548">
        <v>1133</v>
      </c>
      <c r="H10" s="547">
        <v>16917</v>
      </c>
      <c r="I10" s="551">
        <v>30797</v>
      </c>
      <c r="L10" s="16"/>
      <c r="N10" s="37"/>
    </row>
    <row r="11" spans="1:14" ht="20.25" customHeight="1">
      <c r="A11" s="86" t="s">
        <v>14</v>
      </c>
      <c r="B11" s="29">
        <v>6979.5259999999998</v>
      </c>
      <c r="C11" s="87">
        <v>1370.38</v>
      </c>
      <c r="D11" s="88">
        <v>8349.905999999999</v>
      </c>
      <c r="E11" s="90">
        <v>401005.98129000003</v>
      </c>
      <c r="F11" s="28">
        <v>723599.18935999996</v>
      </c>
      <c r="G11" s="548">
        <v>4072</v>
      </c>
      <c r="H11" s="547">
        <v>107738</v>
      </c>
      <c r="I11" s="551">
        <v>178125</v>
      </c>
      <c r="L11" s="16"/>
      <c r="N11" s="37"/>
    </row>
    <row r="12" spans="1:14" ht="20.25" customHeight="1">
      <c r="A12" s="86" t="s">
        <v>12</v>
      </c>
      <c r="B12" s="29">
        <v>7127.2640000000001</v>
      </c>
      <c r="C12" s="87">
        <v>544.33199999999999</v>
      </c>
      <c r="D12" s="88">
        <v>7671.5960000000005</v>
      </c>
      <c r="E12" s="90">
        <v>115626.93216</v>
      </c>
      <c r="F12" s="28">
        <v>200625.04776000002</v>
      </c>
      <c r="G12" s="548">
        <v>2794</v>
      </c>
      <c r="H12" s="547">
        <v>27371</v>
      </c>
      <c r="I12" s="551">
        <v>50034</v>
      </c>
      <c r="L12" s="16"/>
      <c r="N12" s="37"/>
    </row>
    <row r="13" spans="1:14" ht="20.25" customHeight="1">
      <c r="A13" s="86" t="s">
        <v>9</v>
      </c>
      <c r="B13" s="29">
        <v>3057.5529999999999</v>
      </c>
      <c r="C13" s="87">
        <v>507.28800000000001</v>
      </c>
      <c r="D13" s="88">
        <v>3564.8409999999999</v>
      </c>
      <c r="E13" s="90">
        <v>43076.11318</v>
      </c>
      <c r="F13" s="28">
        <v>103909.54268</v>
      </c>
      <c r="G13" s="548">
        <v>896</v>
      </c>
      <c r="H13" s="547">
        <v>10861</v>
      </c>
      <c r="I13" s="551">
        <v>26205</v>
      </c>
      <c r="L13" s="16"/>
      <c r="N13" s="37"/>
    </row>
    <row r="14" spans="1:14" ht="20.25" customHeight="1">
      <c r="A14" s="86" t="s">
        <v>4</v>
      </c>
      <c r="B14" s="29">
        <v>4526.1929299999993</v>
      </c>
      <c r="C14" s="87">
        <v>443.53899999999999</v>
      </c>
      <c r="D14" s="88">
        <v>4969.731929999999</v>
      </c>
      <c r="E14" s="90">
        <v>57393.038999999997</v>
      </c>
      <c r="F14" s="28">
        <v>100513.867</v>
      </c>
      <c r="G14" s="548">
        <v>1225</v>
      </c>
      <c r="H14" s="547">
        <v>12775</v>
      </c>
      <c r="I14" s="551">
        <v>24987</v>
      </c>
      <c r="L14" s="16"/>
      <c r="N14" s="37"/>
    </row>
    <row r="15" spans="1:14" ht="20.25" customHeight="1">
      <c r="A15" s="86" t="s">
        <v>2</v>
      </c>
      <c r="B15" s="29">
        <v>6860.62</v>
      </c>
      <c r="C15" s="87">
        <v>728.15800000000002</v>
      </c>
      <c r="D15" s="88">
        <v>7588.7780000000002</v>
      </c>
      <c r="E15" s="90">
        <v>166808.59400000001</v>
      </c>
      <c r="F15" s="28">
        <v>241089.56396</v>
      </c>
      <c r="G15" s="548">
        <v>1850</v>
      </c>
      <c r="H15" s="547">
        <v>32334</v>
      </c>
      <c r="I15" s="551">
        <v>58473</v>
      </c>
      <c r="L15" s="16"/>
      <c r="N15" s="37"/>
    </row>
    <row r="16" spans="1:14" ht="20.25" customHeight="1">
      <c r="A16" s="86" t="s">
        <v>6</v>
      </c>
      <c r="B16" s="29">
        <v>5191.2449999999999</v>
      </c>
      <c r="C16" s="87">
        <v>1048.92</v>
      </c>
      <c r="D16" s="88">
        <v>6240.165</v>
      </c>
      <c r="E16" s="90">
        <v>156544.48623000001</v>
      </c>
      <c r="F16" s="28">
        <v>536828.52561000013</v>
      </c>
      <c r="G16" s="548">
        <v>2168</v>
      </c>
      <c r="H16" s="547">
        <v>47137</v>
      </c>
      <c r="I16" s="551">
        <v>117402</v>
      </c>
      <c r="L16" s="16"/>
      <c r="N16" s="37"/>
    </row>
    <row r="17" spans="1:14" ht="20.25" customHeight="1">
      <c r="A17" s="86" t="s">
        <v>10</v>
      </c>
      <c r="B17" s="29">
        <v>2208.8919999999998</v>
      </c>
      <c r="C17" s="87">
        <v>216.166</v>
      </c>
      <c r="D17" s="88">
        <v>2425.058</v>
      </c>
      <c r="E17" s="90">
        <v>31864.495999999999</v>
      </c>
      <c r="F17" s="28">
        <v>64112.463389999997</v>
      </c>
      <c r="G17" s="548">
        <v>579</v>
      </c>
      <c r="H17" s="547">
        <v>8568</v>
      </c>
      <c r="I17" s="551">
        <v>16079</v>
      </c>
      <c r="L17" s="16"/>
      <c r="N17" s="37"/>
    </row>
    <row r="18" spans="1:14" ht="20.25" customHeight="1" thickBot="1">
      <c r="A18" s="86" t="s">
        <v>13</v>
      </c>
      <c r="B18" s="29">
        <v>3194.0859999999998</v>
      </c>
      <c r="C18" s="87">
        <v>610.69299999999998</v>
      </c>
      <c r="D18" s="88">
        <v>3804.7789999999995</v>
      </c>
      <c r="E18" s="90">
        <v>48554.044999999998</v>
      </c>
      <c r="F18" s="28">
        <v>90043.3</v>
      </c>
      <c r="G18" s="548">
        <v>1535</v>
      </c>
      <c r="H18" s="550">
        <v>14383</v>
      </c>
      <c r="I18" s="551">
        <v>24722</v>
      </c>
      <c r="L18" s="16"/>
      <c r="N18" s="37"/>
    </row>
    <row r="19" spans="1:14" ht="20.25" customHeight="1" thickBot="1">
      <c r="A19" s="91" t="s">
        <v>71</v>
      </c>
      <c r="B19" s="80">
        <v>78922.820609999981</v>
      </c>
      <c r="C19" s="92">
        <v>10387.991</v>
      </c>
      <c r="D19" s="93">
        <v>89310.81160999999</v>
      </c>
      <c r="E19" s="94">
        <v>1627291.6878100003</v>
      </c>
      <c r="F19" s="31">
        <v>3030205.0089699998</v>
      </c>
      <c r="G19" s="549">
        <v>25753</v>
      </c>
      <c r="H19" s="549">
        <v>393210</v>
      </c>
      <c r="I19" s="552">
        <v>739675</v>
      </c>
    </row>
    <row r="20" spans="1:14">
      <c r="A20" s="559" t="s">
        <v>524</v>
      </c>
      <c r="B20" s="16"/>
      <c r="C20" s="16"/>
      <c r="D20" s="16"/>
      <c r="E20" s="16"/>
      <c r="F20" s="16"/>
    </row>
    <row r="21" spans="1:14">
      <c r="B21" s="16"/>
      <c r="C21" s="16"/>
      <c r="D21" s="16"/>
    </row>
    <row r="22" spans="1:14">
      <c r="B22" s="16"/>
      <c r="C22" s="16"/>
      <c r="D22" s="16"/>
    </row>
    <row r="23" spans="1:14">
      <c r="B23" s="16"/>
      <c r="C23" s="16"/>
      <c r="D23" s="16"/>
    </row>
    <row r="24" spans="1:14">
      <c r="B24" s="16"/>
      <c r="C24" s="16"/>
      <c r="D24" s="16"/>
    </row>
    <row r="25" spans="1:14">
      <c r="B25" s="16"/>
      <c r="C25" s="16"/>
      <c r="D25" s="16"/>
    </row>
    <row r="26" spans="1:14">
      <c r="B26" s="16"/>
      <c r="C26" s="16"/>
      <c r="D26" s="16"/>
    </row>
    <row r="27" spans="1:14">
      <c r="B27" s="16"/>
      <c r="C27" s="16"/>
      <c r="D27" s="16"/>
    </row>
    <row r="28" spans="1:14">
      <c r="B28" s="16"/>
      <c r="C28" s="16"/>
      <c r="D28" s="16"/>
    </row>
    <row r="29" spans="1:14">
      <c r="B29" s="16"/>
      <c r="C29" s="16"/>
      <c r="D29" s="16"/>
    </row>
    <row r="30" spans="1:14">
      <c r="B30" s="16"/>
      <c r="C30" s="16"/>
      <c r="D30" s="16"/>
    </row>
    <row r="31" spans="1:14">
      <c r="B31" s="16"/>
      <c r="C31" s="16"/>
      <c r="D31" s="16"/>
    </row>
    <row r="32" spans="1:14">
      <c r="B32" s="16"/>
      <c r="C32" s="16"/>
      <c r="D32" s="16"/>
    </row>
    <row r="33" spans="2:4">
      <c r="B33" s="16"/>
      <c r="C33" s="16"/>
      <c r="D33" s="16"/>
    </row>
    <row r="34" spans="2:4">
      <c r="B34" s="16"/>
      <c r="C34" s="16"/>
      <c r="D34" s="16"/>
    </row>
    <row r="35" spans="2:4">
      <c r="B35" s="16"/>
      <c r="C35" s="16"/>
      <c r="D35" s="16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0"/>
  <sheetViews>
    <sheetView view="pageBreakPreview" topLeftCell="C1" zoomScale="70" zoomScaleNormal="80" zoomScaleSheetLayoutView="70" workbookViewId="0">
      <selection activeCell="E20" sqref="E20"/>
    </sheetView>
  </sheetViews>
  <sheetFormatPr defaultRowHeight="15"/>
  <cols>
    <col min="1" max="2" width="33.7109375" customWidth="1"/>
    <col min="3" max="3" width="28.28515625" customWidth="1"/>
    <col min="4" max="4" width="10.7109375"/>
    <col min="5" max="5" width="35.140625" customWidth="1"/>
    <col min="6" max="6" width="29.85546875" customWidth="1"/>
    <col min="7" max="7" width="10.7109375"/>
    <col min="8" max="8" width="19.140625" customWidth="1"/>
  </cols>
  <sheetData>
    <row r="1" spans="1:8" ht="49.5" customHeight="1" thickBot="1">
      <c r="A1" s="810" t="s">
        <v>492</v>
      </c>
      <c r="B1" s="811"/>
      <c r="C1" s="811"/>
      <c r="D1" s="811"/>
      <c r="E1" s="811"/>
      <c r="F1" s="812"/>
    </row>
    <row r="2" spans="1:8" ht="15" customHeight="1">
      <c r="A2" s="813" t="s">
        <v>330</v>
      </c>
      <c r="B2" s="816" t="s">
        <v>79</v>
      </c>
      <c r="C2" s="819" t="s">
        <v>331</v>
      </c>
      <c r="D2" s="17"/>
      <c r="E2" s="175"/>
      <c r="F2" s="819" t="s">
        <v>205</v>
      </c>
    </row>
    <row r="3" spans="1:8" ht="15.75" customHeight="1">
      <c r="A3" s="814"/>
      <c r="B3" s="817"/>
      <c r="C3" s="820"/>
      <c r="D3" s="17"/>
      <c r="E3" s="176" t="s">
        <v>206</v>
      </c>
      <c r="F3" s="820"/>
    </row>
    <row r="4" spans="1:8" ht="20.100000000000001" customHeight="1" thickBot="1">
      <c r="A4" s="815"/>
      <c r="B4" s="818"/>
      <c r="C4" s="821"/>
      <c r="D4" s="17"/>
      <c r="E4" s="177"/>
      <c r="F4" s="821"/>
      <c r="H4" s="38"/>
    </row>
    <row r="5" spans="1:8" ht="20.100000000000001" customHeight="1">
      <c r="A5" s="224" t="s">
        <v>228</v>
      </c>
      <c r="B5" s="229">
        <v>90</v>
      </c>
      <c r="C5" s="230">
        <v>81108000</v>
      </c>
      <c r="D5" s="17"/>
      <c r="E5" s="224" t="s">
        <v>228</v>
      </c>
      <c r="F5" s="270">
        <v>78436000</v>
      </c>
      <c r="H5" s="189"/>
    </row>
    <row r="6" spans="1:8" ht="20.100000000000001" customHeight="1">
      <c r="A6" s="225" t="s">
        <v>207</v>
      </c>
      <c r="B6" s="231">
        <v>95</v>
      </c>
      <c r="C6" s="232">
        <v>57744000</v>
      </c>
      <c r="D6" s="17"/>
      <c r="E6" s="225" t="s">
        <v>207</v>
      </c>
      <c r="F6" s="269">
        <v>55872000</v>
      </c>
      <c r="H6" s="189"/>
    </row>
    <row r="7" spans="1:8" ht="20.100000000000001" customHeight="1">
      <c r="A7" s="225" t="s">
        <v>208</v>
      </c>
      <c r="B7" s="231">
        <v>64</v>
      </c>
      <c r="C7" s="232">
        <v>29516000</v>
      </c>
      <c r="D7" s="17"/>
      <c r="E7" s="225" t="s">
        <v>208</v>
      </c>
      <c r="F7" s="269">
        <v>28072000</v>
      </c>
      <c r="H7" s="189"/>
    </row>
    <row r="8" spans="1:8" ht="20.100000000000001" customHeight="1">
      <c r="A8" s="225" t="s">
        <v>209</v>
      </c>
      <c r="B8" s="231">
        <v>57</v>
      </c>
      <c r="C8" s="232">
        <v>24272000</v>
      </c>
      <c r="D8" s="17"/>
      <c r="E8" s="225" t="s">
        <v>209</v>
      </c>
      <c r="F8" s="269">
        <v>23568000</v>
      </c>
      <c r="H8" s="189"/>
    </row>
    <row r="9" spans="1:8" ht="20.100000000000001" customHeight="1">
      <c r="A9" s="225" t="s">
        <v>210</v>
      </c>
      <c r="B9" s="231">
        <v>49</v>
      </c>
      <c r="C9" s="232">
        <v>20064000</v>
      </c>
      <c r="D9" s="17"/>
      <c r="E9" s="225" t="s">
        <v>210</v>
      </c>
      <c r="F9" s="269">
        <v>19696000</v>
      </c>
      <c r="H9" s="189"/>
    </row>
    <row r="10" spans="1:8" ht="20.100000000000001" customHeight="1">
      <c r="A10" s="225" t="s">
        <v>211</v>
      </c>
      <c r="B10" s="231">
        <v>27</v>
      </c>
      <c r="C10" s="232">
        <v>24304000</v>
      </c>
      <c r="D10" s="17"/>
      <c r="E10" s="225" t="s">
        <v>211</v>
      </c>
      <c r="F10" s="269">
        <v>23520000</v>
      </c>
      <c r="H10" s="189"/>
    </row>
    <row r="11" spans="1:8" ht="20.100000000000001" customHeight="1">
      <c r="A11" s="225" t="s">
        <v>212</v>
      </c>
      <c r="B11" s="231">
        <v>39</v>
      </c>
      <c r="C11" s="232">
        <v>25996000</v>
      </c>
      <c r="D11" s="17"/>
      <c r="E11" s="225" t="s">
        <v>212</v>
      </c>
      <c r="F11" s="269">
        <v>25760000</v>
      </c>
      <c r="H11" s="189"/>
    </row>
    <row r="12" spans="1:8" ht="20.100000000000001" customHeight="1">
      <c r="A12" s="225" t="s">
        <v>213</v>
      </c>
      <c r="B12" s="231">
        <v>42</v>
      </c>
      <c r="C12" s="232">
        <v>19272000</v>
      </c>
      <c r="D12" s="17"/>
      <c r="E12" s="225" t="s">
        <v>213</v>
      </c>
      <c r="F12" s="269">
        <v>18588000</v>
      </c>
      <c r="H12" s="189"/>
    </row>
    <row r="13" spans="1:8" ht="20.100000000000001" customHeight="1">
      <c r="A13" s="225" t="s">
        <v>214</v>
      </c>
      <c r="B13" s="231">
        <v>162</v>
      </c>
      <c r="C13" s="232">
        <v>107236000</v>
      </c>
      <c r="D13" s="17"/>
      <c r="E13" s="225" t="s">
        <v>214</v>
      </c>
      <c r="F13" s="269">
        <v>104120000</v>
      </c>
      <c r="H13" s="189"/>
    </row>
    <row r="14" spans="1:8" ht="20.100000000000001" customHeight="1">
      <c r="A14" s="225" t="s">
        <v>215</v>
      </c>
      <c r="B14" s="231">
        <v>80</v>
      </c>
      <c r="C14" s="232">
        <v>28220000</v>
      </c>
      <c r="D14" s="17"/>
      <c r="E14" s="225" t="s">
        <v>215</v>
      </c>
      <c r="F14" s="269">
        <v>27208000</v>
      </c>
      <c r="H14" s="189"/>
    </row>
    <row r="15" spans="1:8" ht="20.100000000000001" customHeight="1">
      <c r="A15" s="225" t="s">
        <v>216</v>
      </c>
      <c r="B15" s="231">
        <v>33</v>
      </c>
      <c r="C15" s="232">
        <v>23664000</v>
      </c>
      <c r="D15" s="17"/>
      <c r="E15" s="225" t="s">
        <v>216</v>
      </c>
      <c r="F15" s="269">
        <v>23552000</v>
      </c>
      <c r="H15" s="189"/>
    </row>
    <row r="16" spans="1:8" ht="20.100000000000001" customHeight="1">
      <c r="A16" s="225" t="s">
        <v>218</v>
      </c>
      <c r="B16" s="231">
        <v>128</v>
      </c>
      <c r="C16" s="232">
        <v>69680000</v>
      </c>
      <c r="D16" s="17"/>
      <c r="E16" s="225" t="s">
        <v>218</v>
      </c>
      <c r="F16" s="269">
        <v>65352112.93</v>
      </c>
      <c r="H16" s="189"/>
    </row>
    <row r="17" spans="1:8" ht="20.100000000000001" customHeight="1">
      <c r="A17" s="225" t="s">
        <v>321</v>
      </c>
      <c r="B17" s="231">
        <v>112</v>
      </c>
      <c r="C17" s="232">
        <v>51844000</v>
      </c>
      <c r="D17" s="17"/>
      <c r="E17" s="225" t="s">
        <v>321</v>
      </c>
      <c r="F17" s="269">
        <v>49828000</v>
      </c>
      <c r="H17" s="189"/>
    </row>
    <row r="18" spans="1:8" ht="20.100000000000001" customHeight="1" thickBot="1">
      <c r="A18" s="226" t="s">
        <v>220</v>
      </c>
      <c r="B18" s="233">
        <v>60</v>
      </c>
      <c r="C18" s="234">
        <v>25912000</v>
      </c>
      <c r="D18" s="17"/>
      <c r="E18" s="226" t="s">
        <v>220</v>
      </c>
      <c r="F18" s="268">
        <v>25204000</v>
      </c>
      <c r="H18" s="189"/>
    </row>
    <row r="19" spans="1:8" ht="15" customHeight="1" thickBot="1">
      <c r="A19" s="178" t="s">
        <v>332</v>
      </c>
      <c r="B19" s="179">
        <v>1038</v>
      </c>
      <c r="C19" s="180">
        <v>588832000</v>
      </c>
      <c r="D19" s="17"/>
      <c r="E19" s="181" t="s">
        <v>221</v>
      </c>
      <c r="F19" s="267">
        <v>568776112.93000007</v>
      </c>
      <c r="H19" s="190"/>
    </row>
    <row r="20" spans="1:8">
      <c r="A20" s="137" t="s">
        <v>333</v>
      </c>
      <c r="B20" s="136"/>
      <c r="C20" s="136"/>
      <c r="D20" s="136"/>
      <c r="E20" s="560" t="s">
        <v>484</v>
      </c>
      <c r="F20" s="136"/>
    </row>
  </sheetData>
  <mergeCells count="5">
    <mergeCell ref="A1:F1"/>
    <mergeCell ref="A2:A4"/>
    <mergeCell ref="B2:B4"/>
    <mergeCell ref="C2:C4"/>
    <mergeCell ref="F2:F4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 14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view="pageBreakPreview" zoomScale="90" zoomScaleNormal="90" zoomScaleSheetLayoutView="90" workbookViewId="0">
      <selection sqref="A1:G1"/>
    </sheetView>
  </sheetViews>
  <sheetFormatPr defaultRowHeight="15"/>
  <cols>
    <col min="1" max="1" width="74.85546875" customWidth="1"/>
    <col min="2" max="7" width="22.28515625" customWidth="1"/>
    <col min="8" max="8" width="10.7109375"/>
    <col min="9" max="9" width="14.28515625" bestFit="1" customWidth="1"/>
  </cols>
  <sheetData>
    <row r="1" spans="1:15" ht="36" customHeight="1" thickBot="1">
      <c r="A1" s="566" t="s">
        <v>482</v>
      </c>
      <c r="B1" s="566"/>
      <c r="C1" s="566"/>
      <c r="D1" s="566"/>
      <c r="E1" s="566"/>
      <c r="F1" s="566"/>
      <c r="G1" s="566"/>
      <c r="H1" s="103"/>
      <c r="I1" s="103"/>
      <c r="J1" s="103"/>
      <c r="K1" s="103"/>
      <c r="L1" s="103"/>
      <c r="M1" s="103"/>
      <c r="N1" s="103"/>
      <c r="O1" s="103"/>
    </row>
    <row r="2" spans="1:15">
      <c r="A2" s="567" t="s">
        <v>26</v>
      </c>
      <c r="B2" s="569" t="s">
        <v>93</v>
      </c>
      <c r="C2" s="571" t="s">
        <v>94</v>
      </c>
      <c r="D2" s="571" t="s">
        <v>156</v>
      </c>
      <c r="E2" s="104"/>
      <c r="F2" s="183"/>
      <c r="G2" s="573" t="s">
        <v>521</v>
      </c>
    </row>
    <row r="3" spans="1:15">
      <c r="A3" s="568"/>
      <c r="B3" s="570"/>
      <c r="C3" s="572"/>
      <c r="D3" s="572"/>
      <c r="E3" s="105" t="s">
        <v>286</v>
      </c>
      <c r="F3" s="184" t="s">
        <v>109</v>
      </c>
      <c r="G3" s="574"/>
    </row>
    <row r="4" spans="1:15" ht="45" customHeight="1" thickBot="1">
      <c r="A4" s="568"/>
      <c r="B4" s="570"/>
      <c r="C4" s="572"/>
      <c r="D4" s="572"/>
      <c r="E4" s="105"/>
      <c r="F4" s="106"/>
      <c r="G4" s="574"/>
    </row>
    <row r="5" spans="1:15" s="1" customFormat="1" ht="12.75">
      <c r="A5" s="107" t="s">
        <v>27</v>
      </c>
      <c r="B5" s="108"/>
      <c r="C5" s="109"/>
      <c r="D5" s="110"/>
      <c r="E5" s="111"/>
      <c r="F5" s="112"/>
      <c r="G5" s="113"/>
    </row>
    <row r="6" spans="1:15" s="1" customFormat="1" ht="12.75">
      <c r="A6" s="114" t="s">
        <v>287</v>
      </c>
      <c r="B6" s="143">
        <v>5819368514</v>
      </c>
      <c r="C6" s="144"/>
      <c r="D6" s="145"/>
      <c r="E6" s="146"/>
      <c r="F6" s="146">
        <v>5819368514</v>
      </c>
      <c r="G6" s="187">
        <v>2781612668.3699999</v>
      </c>
    </row>
    <row r="7" spans="1:15" s="1" customFormat="1" ht="13.5" thickBot="1">
      <c r="A7" s="115" t="s">
        <v>288</v>
      </c>
      <c r="B7" s="147">
        <v>152794909183</v>
      </c>
      <c r="C7" s="148">
        <v>1698264153.46</v>
      </c>
      <c r="D7" s="149"/>
      <c r="E7" s="150"/>
      <c r="F7" s="150">
        <v>154493173336.45999</v>
      </c>
      <c r="G7" s="186">
        <v>145850253644.5</v>
      </c>
      <c r="I7" s="116"/>
    </row>
    <row r="8" spans="1:15" s="1" customFormat="1" ht="12.75">
      <c r="A8" s="117" t="s">
        <v>28</v>
      </c>
      <c r="B8" s="151"/>
      <c r="C8" s="145"/>
      <c r="D8" s="145"/>
      <c r="E8" s="146"/>
      <c r="F8" s="146"/>
      <c r="G8" s="187"/>
    </row>
    <row r="9" spans="1:15" s="1" customFormat="1" ht="12.75">
      <c r="A9" s="118" t="s">
        <v>29</v>
      </c>
      <c r="B9" s="151">
        <v>610000000</v>
      </c>
      <c r="C9" s="145"/>
      <c r="D9" s="145"/>
      <c r="E9" s="146"/>
      <c r="F9" s="146">
        <v>610000000</v>
      </c>
      <c r="G9" s="187">
        <v>987524422.63999999</v>
      </c>
    </row>
    <row r="10" spans="1:15" s="1" customFormat="1" ht="12.75">
      <c r="A10" s="118" t="s">
        <v>30</v>
      </c>
      <c r="B10" s="151">
        <v>5209368514</v>
      </c>
      <c r="C10" s="145"/>
      <c r="D10" s="145"/>
      <c r="E10" s="146"/>
      <c r="F10" s="146">
        <v>5209368514</v>
      </c>
      <c r="G10" s="187">
        <v>1794088245.73</v>
      </c>
    </row>
    <row r="11" spans="1:15" s="1" customFormat="1" ht="12.75">
      <c r="A11" s="119" t="s">
        <v>31</v>
      </c>
      <c r="B11" s="151">
        <v>5062368514</v>
      </c>
      <c r="C11" s="145"/>
      <c r="D11" s="145"/>
      <c r="E11" s="146"/>
      <c r="F11" s="146">
        <v>5062368514</v>
      </c>
      <c r="G11" s="187">
        <v>1122668602.98</v>
      </c>
    </row>
    <row r="12" spans="1:15" s="1" customFormat="1" ht="13.5" thickBot="1">
      <c r="A12" s="119" t="s">
        <v>32</v>
      </c>
      <c r="B12" s="151">
        <v>147000000</v>
      </c>
      <c r="C12" s="145"/>
      <c r="D12" s="145"/>
      <c r="E12" s="146"/>
      <c r="F12" s="146">
        <v>147000000</v>
      </c>
      <c r="G12" s="187">
        <v>671419642.75</v>
      </c>
    </row>
    <row r="13" spans="1:15" s="1" customFormat="1" ht="12.75">
      <c r="A13" s="120" t="s">
        <v>33</v>
      </c>
      <c r="B13" s="152"/>
      <c r="C13" s="153"/>
      <c r="D13" s="153"/>
      <c r="E13" s="153"/>
      <c r="F13" s="153"/>
      <c r="G13" s="188"/>
    </row>
    <row r="14" spans="1:15" s="1" customFormat="1" ht="12.75">
      <c r="A14" s="118" t="s">
        <v>204</v>
      </c>
      <c r="B14" s="143">
        <v>53485243829</v>
      </c>
      <c r="C14" s="145"/>
      <c r="D14" s="145"/>
      <c r="E14" s="145"/>
      <c r="F14" s="145">
        <v>53485243829</v>
      </c>
      <c r="G14" s="187">
        <v>52614456655.309998</v>
      </c>
    </row>
    <row r="15" spans="1:15" s="1" customFormat="1" ht="12.75">
      <c r="A15" s="118" t="s">
        <v>34</v>
      </c>
      <c r="B15" s="143">
        <v>4900949419</v>
      </c>
      <c r="C15" s="145"/>
      <c r="D15" s="145"/>
      <c r="E15" s="145"/>
      <c r="F15" s="145">
        <v>4900949419</v>
      </c>
      <c r="G15" s="187">
        <v>4799809495.4899998</v>
      </c>
    </row>
    <row r="16" spans="1:15" s="1" customFormat="1" ht="12.75">
      <c r="A16" s="118" t="s">
        <v>35</v>
      </c>
      <c r="B16" s="143">
        <v>2800000000</v>
      </c>
      <c r="C16" s="145"/>
      <c r="D16" s="145"/>
      <c r="E16" s="145"/>
      <c r="F16" s="145">
        <v>2800000000</v>
      </c>
      <c r="G16" s="187">
        <v>2681478945.6999998</v>
      </c>
    </row>
    <row r="17" spans="1:7" s="1" customFormat="1" ht="12.75">
      <c r="A17" s="119" t="s">
        <v>36</v>
      </c>
      <c r="B17" s="143">
        <v>10850000000</v>
      </c>
      <c r="C17" s="145"/>
      <c r="D17" s="145"/>
      <c r="E17" s="145"/>
      <c r="F17" s="145">
        <v>10850000000</v>
      </c>
      <c r="G17" s="187">
        <v>10566518171.299999</v>
      </c>
    </row>
    <row r="18" spans="1:7" s="1" customFormat="1" ht="12.75">
      <c r="A18" s="119" t="s">
        <v>37</v>
      </c>
      <c r="B18" s="143">
        <v>33350000000</v>
      </c>
      <c r="C18" s="145"/>
      <c r="D18" s="145"/>
      <c r="E18" s="145"/>
      <c r="F18" s="145">
        <v>33350000000</v>
      </c>
      <c r="G18" s="187">
        <v>33153189205.830002</v>
      </c>
    </row>
    <row r="19" spans="1:7" s="1" customFormat="1" ht="12.75">
      <c r="A19" s="118" t="s">
        <v>38</v>
      </c>
      <c r="B19" s="143">
        <v>31174645167</v>
      </c>
      <c r="C19" s="145">
        <v>878032153.35000002</v>
      </c>
      <c r="D19" s="145"/>
      <c r="E19" s="145"/>
      <c r="F19" s="145">
        <v>32052677320.349998</v>
      </c>
      <c r="G19" s="187">
        <v>25717789238</v>
      </c>
    </row>
    <row r="20" spans="1:7" s="1" customFormat="1" ht="12.75">
      <c r="A20" s="118" t="s">
        <v>39</v>
      </c>
      <c r="B20" s="143">
        <v>300000000</v>
      </c>
      <c r="C20" s="145"/>
      <c r="D20" s="145"/>
      <c r="E20" s="145"/>
      <c r="F20" s="145">
        <v>300000000</v>
      </c>
      <c r="G20" s="187">
        <v>273894970.86000001</v>
      </c>
    </row>
    <row r="21" spans="1:7" s="1" customFormat="1" ht="12.75">
      <c r="A21" s="118" t="s">
        <v>40</v>
      </c>
      <c r="B21" s="143">
        <v>8500000000</v>
      </c>
      <c r="C21" s="145"/>
      <c r="D21" s="145"/>
      <c r="E21" s="145"/>
      <c r="F21" s="145">
        <v>8500000000</v>
      </c>
      <c r="G21" s="187">
        <v>8406392749.5</v>
      </c>
    </row>
    <row r="22" spans="1:7" s="1" customFormat="1" ht="12.75">
      <c r="A22" s="118" t="s">
        <v>41</v>
      </c>
      <c r="B22" s="143">
        <v>6838326323</v>
      </c>
      <c r="C22" s="145">
        <v>820232000.11000001</v>
      </c>
      <c r="D22" s="145"/>
      <c r="E22" s="145"/>
      <c r="F22" s="145">
        <v>7658558323.1099997</v>
      </c>
      <c r="G22" s="187">
        <v>7067700254.6000004</v>
      </c>
    </row>
    <row r="23" spans="1:7" s="1" customFormat="1" ht="13.5" thickBot="1">
      <c r="A23" s="121" t="s">
        <v>42</v>
      </c>
      <c r="B23" s="147">
        <v>595744445</v>
      </c>
      <c r="C23" s="149"/>
      <c r="D23" s="149"/>
      <c r="E23" s="149"/>
      <c r="F23" s="149">
        <v>595744445</v>
      </c>
      <c r="G23" s="186">
        <v>569023957.90999997</v>
      </c>
    </row>
    <row r="24" spans="1:7" s="1" customFormat="1" ht="12.75">
      <c r="A24" s="122" t="s">
        <v>43</v>
      </c>
      <c r="B24" s="154"/>
      <c r="C24" s="153"/>
      <c r="D24" s="153"/>
      <c r="E24" s="155"/>
      <c r="F24" s="155"/>
      <c r="G24" s="188"/>
    </row>
    <row r="25" spans="1:7" s="1" customFormat="1" ht="12.75">
      <c r="A25" s="118" t="s">
        <v>44</v>
      </c>
      <c r="B25" s="151">
        <v>4427534948</v>
      </c>
      <c r="C25" s="145">
        <v>117458017</v>
      </c>
      <c r="D25" s="145"/>
      <c r="E25" s="146"/>
      <c r="F25" s="146">
        <v>4544992965</v>
      </c>
      <c r="G25" s="187">
        <v>4413564392.1499996</v>
      </c>
    </row>
    <row r="26" spans="1:7" s="1" customFormat="1" ht="12.75">
      <c r="A26" s="118" t="s">
        <v>45</v>
      </c>
      <c r="B26" s="151">
        <v>2376506503</v>
      </c>
      <c r="C26" s="145">
        <v>37181733</v>
      </c>
      <c r="D26" s="145"/>
      <c r="E26" s="146"/>
      <c r="F26" s="146">
        <v>2413688236</v>
      </c>
      <c r="G26" s="187">
        <v>2349844980.5700002</v>
      </c>
    </row>
    <row r="27" spans="1:7" s="1" customFormat="1" ht="12.75">
      <c r="A27" s="118" t="s">
        <v>46</v>
      </c>
      <c r="B27" s="151">
        <v>88445627</v>
      </c>
      <c r="C27" s="145">
        <v>1917503</v>
      </c>
      <c r="D27" s="145"/>
      <c r="E27" s="146"/>
      <c r="F27" s="146">
        <v>90363130</v>
      </c>
      <c r="G27" s="187">
        <v>87953455.780000001</v>
      </c>
    </row>
    <row r="28" spans="1:7" s="1" customFormat="1" ht="12.75">
      <c r="A28" s="118" t="s">
        <v>334</v>
      </c>
      <c r="B28" s="151">
        <v>241143787</v>
      </c>
      <c r="C28" s="145"/>
      <c r="D28" s="145"/>
      <c r="E28" s="146"/>
      <c r="F28" s="146">
        <v>241143787</v>
      </c>
      <c r="G28" s="187">
        <v>231734237</v>
      </c>
    </row>
    <row r="29" spans="1:7" s="1" customFormat="1" ht="12.75">
      <c r="A29" s="118" t="s">
        <v>335</v>
      </c>
      <c r="B29" s="151">
        <v>4181137562</v>
      </c>
      <c r="C29" s="145">
        <v>95875188</v>
      </c>
      <c r="D29" s="145"/>
      <c r="E29" s="146"/>
      <c r="F29" s="146">
        <v>4277012750</v>
      </c>
      <c r="G29" s="187">
        <v>4165093544.1500001</v>
      </c>
    </row>
    <row r="30" spans="1:7" s="1" customFormat="1" ht="12.75">
      <c r="A30" s="118" t="s">
        <v>47</v>
      </c>
      <c r="B30" s="151">
        <v>6154830843</v>
      </c>
      <c r="C30" s="145">
        <v>925382332.35000002</v>
      </c>
      <c r="D30" s="145"/>
      <c r="E30" s="146"/>
      <c r="F30" s="146">
        <v>7080213175.3500004</v>
      </c>
      <c r="G30" s="187">
        <v>5879359540.6099997</v>
      </c>
    </row>
    <row r="31" spans="1:7" s="1" customFormat="1" ht="13.5" thickBot="1">
      <c r="A31" s="123" t="s">
        <v>48</v>
      </c>
      <c r="B31" s="156">
        <v>173007835</v>
      </c>
      <c r="C31" s="149">
        <v>411174305.11000001</v>
      </c>
      <c r="D31" s="149"/>
      <c r="E31" s="150"/>
      <c r="F31" s="150">
        <v>584182140.11000001</v>
      </c>
      <c r="G31" s="186">
        <v>259048735.91</v>
      </c>
    </row>
    <row r="33" spans="6:6">
      <c r="F33" s="16"/>
    </row>
    <row r="34" spans="6:6">
      <c r="F34" s="124"/>
    </row>
    <row r="35" spans="6:6">
      <c r="F35" s="125"/>
    </row>
    <row r="36" spans="6:6">
      <c r="F36" s="125"/>
    </row>
  </sheetData>
  <mergeCells count="6">
    <mergeCell ref="A1:G1"/>
    <mergeCell ref="A2:A4"/>
    <mergeCell ref="B2:B4"/>
    <mergeCell ref="C2:C4"/>
    <mergeCell ref="D2:D4"/>
    <mergeCell ref="G2:G4"/>
  </mergeCells>
  <printOptions horizontalCentered="1"/>
  <pageMargins left="0.23622047244094491" right="0.23622047244094491" top="0.74803149606299213" bottom="0" header="0.31496062992125984" footer="0.31496062992125984"/>
  <pageSetup paperSize="9" scale="68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012F-0408-4094-9EB2-0A1FCE484C4A}">
  <dimension ref="A1:AB100"/>
  <sheetViews>
    <sheetView view="pageBreakPreview" zoomScale="50" zoomScaleNormal="70" zoomScaleSheetLayoutView="50" workbookViewId="0">
      <selection sqref="A1:AB1"/>
    </sheetView>
  </sheetViews>
  <sheetFormatPr defaultColWidth="9.140625" defaultRowHeight="18.75"/>
  <cols>
    <col min="1" max="1" width="32" style="414" customWidth="1"/>
    <col min="2" max="27" width="12.140625" style="414" customWidth="1"/>
    <col min="28" max="28" width="11" style="414" customWidth="1"/>
    <col min="29" max="16384" width="9.140625" style="414"/>
  </cols>
  <sheetData>
    <row r="1" spans="1:28" ht="38.25" customHeight="1" thickBot="1">
      <c r="A1" s="578" t="s">
        <v>17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</row>
    <row r="2" spans="1:28" ht="27.95" customHeight="1" thickBot="1">
      <c r="A2" s="579" t="s">
        <v>133</v>
      </c>
      <c r="B2" s="581">
        <v>2019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3"/>
      <c r="N2" s="581">
        <v>2020</v>
      </c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3"/>
      <c r="Z2" s="575" t="s">
        <v>377</v>
      </c>
      <c r="AA2" s="576"/>
      <c r="AB2" s="577"/>
    </row>
    <row r="3" spans="1:28" ht="27.95" customHeight="1" thickBot="1">
      <c r="A3" s="580"/>
      <c r="B3" s="416">
        <v>1</v>
      </c>
      <c r="C3" s="417">
        <v>2</v>
      </c>
      <c r="D3" s="417">
        <v>3</v>
      </c>
      <c r="E3" s="417">
        <v>4</v>
      </c>
      <c r="F3" s="417">
        <v>5</v>
      </c>
      <c r="G3" s="417">
        <v>6</v>
      </c>
      <c r="H3" s="417">
        <v>7</v>
      </c>
      <c r="I3" s="417">
        <v>8</v>
      </c>
      <c r="J3" s="417">
        <v>9</v>
      </c>
      <c r="K3" s="417">
        <v>10</v>
      </c>
      <c r="L3" s="417">
        <v>11</v>
      </c>
      <c r="M3" s="418">
        <v>12</v>
      </c>
      <c r="N3" s="416">
        <v>1</v>
      </c>
      <c r="O3" s="417">
        <v>2</v>
      </c>
      <c r="P3" s="417">
        <v>3</v>
      </c>
      <c r="Q3" s="417">
        <v>4</v>
      </c>
      <c r="R3" s="417">
        <v>5</v>
      </c>
      <c r="S3" s="417">
        <v>6</v>
      </c>
      <c r="T3" s="417">
        <v>7</v>
      </c>
      <c r="U3" s="417">
        <v>8</v>
      </c>
      <c r="V3" s="417">
        <v>9</v>
      </c>
      <c r="W3" s="417">
        <v>10</v>
      </c>
      <c r="X3" s="417">
        <v>11</v>
      </c>
      <c r="Y3" s="418">
        <v>12</v>
      </c>
      <c r="Z3" s="419">
        <v>2019</v>
      </c>
      <c r="AA3" s="419">
        <v>2020</v>
      </c>
      <c r="AB3" s="420" t="s">
        <v>95</v>
      </c>
    </row>
    <row r="4" spans="1:28" ht="27.95" customHeight="1">
      <c r="A4" s="421" t="s">
        <v>1</v>
      </c>
      <c r="B4" s="422">
        <v>1.9786589011514626</v>
      </c>
      <c r="C4" s="423">
        <v>1.9454559732026595</v>
      </c>
      <c r="D4" s="423">
        <v>1.9056671356699215</v>
      </c>
      <c r="E4" s="423">
        <v>1.8725206829165546</v>
      </c>
      <c r="F4" s="423">
        <v>1.8681092413380003</v>
      </c>
      <c r="G4" s="423">
        <v>1.8700808108670395</v>
      </c>
      <c r="H4" s="423">
        <v>2.0094682826554666</v>
      </c>
      <c r="I4" s="423">
        <v>2.0362445690406688</v>
      </c>
      <c r="J4" s="423">
        <v>1.9690384709595694</v>
      </c>
      <c r="K4" s="423">
        <v>1.9056073970464544</v>
      </c>
      <c r="L4" s="423">
        <v>1.8653221978473105</v>
      </c>
      <c r="M4" s="424">
        <v>1.8951867976482846</v>
      </c>
      <c r="N4" s="425">
        <v>1.942475740855945</v>
      </c>
      <c r="O4" s="426">
        <v>1.9465622670863425</v>
      </c>
      <c r="P4" s="426">
        <v>1.9824554892701074</v>
      </c>
      <c r="Q4" s="426">
        <v>2.3996865149408229</v>
      </c>
      <c r="R4" s="426">
        <v>2.7442746284239909</v>
      </c>
      <c r="S4" s="426">
        <v>2.9826848102512411</v>
      </c>
      <c r="T4" s="426">
        <v>3.2316623204809032</v>
      </c>
      <c r="U4" s="426">
        <v>3.3414026756240229</v>
      </c>
      <c r="V4" s="426">
        <v>3.3982801507304492</v>
      </c>
      <c r="W4" s="426">
        <v>3.4160615106874475</v>
      </c>
      <c r="X4" s="426">
        <v>3.4348572164487954</v>
      </c>
      <c r="Y4" s="427">
        <v>3.5051673099956986</v>
      </c>
      <c r="Z4" s="428">
        <v>2.6038611756413284</v>
      </c>
      <c r="AA4" s="428">
        <v>3.503804797262728</v>
      </c>
      <c r="AB4" s="429">
        <v>0.89994362162139963</v>
      </c>
    </row>
    <row r="5" spans="1:28" ht="27.95" customHeight="1">
      <c r="A5" s="430" t="s">
        <v>2</v>
      </c>
      <c r="B5" s="422">
        <v>2.7728083810855306</v>
      </c>
      <c r="C5" s="423">
        <v>2.7386342595520983</v>
      </c>
      <c r="D5" s="423">
        <v>2.5683960663852123</v>
      </c>
      <c r="E5" s="423">
        <v>2.3512169529414448</v>
      </c>
      <c r="F5" s="423">
        <v>2.2553234691211985</v>
      </c>
      <c r="G5" s="423">
        <v>2.2496301188752876</v>
      </c>
      <c r="H5" s="423">
        <v>2.3949465247658854</v>
      </c>
      <c r="I5" s="423">
        <v>2.4204612641733836</v>
      </c>
      <c r="J5" s="423">
        <v>2.3874295364812741</v>
      </c>
      <c r="K5" s="423">
        <v>2.3020401826838457</v>
      </c>
      <c r="L5" s="423">
        <v>2.2624253565189592</v>
      </c>
      <c r="M5" s="424">
        <v>2.4370983956938548</v>
      </c>
      <c r="N5" s="422">
        <v>2.5876569357559047</v>
      </c>
      <c r="O5" s="423">
        <v>2.5434560327198366</v>
      </c>
      <c r="P5" s="423">
        <v>2.53343568979651</v>
      </c>
      <c r="Q5" s="423">
        <v>2.9502836615263037</v>
      </c>
      <c r="R5" s="423">
        <v>3.1106009043339653</v>
      </c>
      <c r="S5" s="423">
        <v>3.1773141920033909</v>
      </c>
      <c r="T5" s="423">
        <v>3.3214728196245971</v>
      </c>
      <c r="U5" s="423">
        <v>3.2959022294275364</v>
      </c>
      <c r="V5" s="423">
        <v>3.3075569702242733</v>
      </c>
      <c r="W5" s="423">
        <v>3.2678374091479481</v>
      </c>
      <c r="X5" s="423">
        <v>3.3128507151894784</v>
      </c>
      <c r="Y5" s="424">
        <v>3.5165124476006961</v>
      </c>
      <c r="Z5" s="428">
        <v>4.5730130922140715</v>
      </c>
      <c r="AA5" s="428">
        <v>5.627311206080944</v>
      </c>
      <c r="AB5" s="431">
        <v>1.0542981138668726</v>
      </c>
    </row>
    <row r="6" spans="1:28" ht="27.95" customHeight="1">
      <c r="A6" s="430" t="s">
        <v>3</v>
      </c>
      <c r="B6" s="422">
        <v>2.7558146035326345</v>
      </c>
      <c r="C6" s="423">
        <v>2.7086449478919654</v>
      </c>
      <c r="D6" s="423">
        <v>2.3104847735744385</v>
      </c>
      <c r="E6" s="423">
        <v>1.9676429879761907</v>
      </c>
      <c r="F6" s="423">
        <v>1.7763804666283811</v>
      </c>
      <c r="G6" s="423">
        <v>1.738190529052613</v>
      </c>
      <c r="H6" s="423">
        <v>1.8888239306245738</v>
      </c>
      <c r="I6" s="423">
        <v>1.9107628182471876</v>
      </c>
      <c r="J6" s="423">
        <v>1.8702092800998615</v>
      </c>
      <c r="K6" s="423">
        <v>1.8385151355465776</v>
      </c>
      <c r="L6" s="423">
        <v>1.9042341810157541</v>
      </c>
      <c r="M6" s="424">
        <v>2.3127454881445551</v>
      </c>
      <c r="N6" s="422">
        <v>2.6584068116943529</v>
      </c>
      <c r="O6" s="423">
        <v>2.589406949369438</v>
      </c>
      <c r="P6" s="423">
        <v>2.4029322597311444</v>
      </c>
      <c r="Q6" s="423">
        <v>2.8949950932286557</v>
      </c>
      <c r="R6" s="423">
        <v>2.9176241889043828</v>
      </c>
      <c r="S6" s="423">
        <v>2.8156306010020371</v>
      </c>
      <c r="T6" s="423">
        <v>2.8526691784508489</v>
      </c>
      <c r="U6" s="423">
        <v>2.7729907566974776</v>
      </c>
      <c r="V6" s="423">
        <v>2.6989944922479863</v>
      </c>
      <c r="W6" s="423">
        <v>2.6505781898502367</v>
      </c>
      <c r="X6" s="423">
        <v>2.7879162496811287</v>
      </c>
      <c r="Y6" s="424">
        <v>3.19432447288861</v>
      </c>
      <c r="Z6" s="428">
        <v>4.946600194954021</v>
      </c>
      <c r="AA6" s="428">
        <v>5.6166453016828219</v>
      </c>
      <c r="AB6" s="431">
        <v>0.67004510672880091</v>
      </c>
    </row>
    <row r="7" spans="1:28" ht="27.95" customHeight="1">
      <c r="A7" s="430" t="s">
        <v>4</v>
      </c>
      <c r="B7" s="422">
        <v>2.3147457084977079</v>
      </c>
      <c r="C7" s="423">
        <v>2.2518654427726426</v>
      </c>
      <c r="D7" s="423">
        <v>2.0722361959835589</v>
      </c>
      <c r="E7" s="423">
        <v>1.9201432998293795</v>
      </c>
      <c r="F7" s="423">
        <v>1.8477758106448476</v>
      </c>
      <c r="G7" s="423">
        <v>1.8937097889083851</v>
      </c>
      <c r="H7" s="423">
        <v>2.0451480597824787</v>
      </c>
      <c r="I7" s="423">
        <v>2.1169751870815281</v>
      </c>
      <c r="J7" s="423">
        <v>2.0169229950508223</v>
      </c>
      <c r="K7" s="423">
        <v>1.9863582633142709</v>
      </c>
      <c r="L7" s="423">
        <v>2.0250150484480125</v>
      </c>
      <c r="M7" s="424">
        <v>2.3257856880460421</v>
      </c>
      <c r="N7" s="422">
        <v>2.5713943363821548</v>
      </c>
      <c r="O7" s="423">
        <v>2.540989499977365</v>
      </c>
      <c r="P7" s="423">
        <v>2.5626393600270529</v>
      </c>
      <c r="Q7" s="423">
        <v>2.9843092473936856</v>
      </c>
      <c r="R7" s="423">
        <v>3.2075566470947461</v>
      </c>
      <c r="S7" s="423">
        <v>3.224516812284882</v>
      </c>
      <c r="T7" s="423">
        <v>3.3410675312016616</v>
      </c>
      <c r="U7" s="423">
        <v>3.3137167098126397</v>
      </c>
      <c r="V7" s="423">
        <v>3.2070658860464132</v>
      </c>
      <c r="W7" s="423">
        <v>3.048919588525834</v>
      </c>
      <c r="X7" s="423">
        <v>3.0717955249862015</v>
      </c>
      <c r="Y7" s="424">
        <v>3.3628210538608738</v>
      </c>
      <c r="Z7" s="428">
        <v>5.5622248336824063</v>
      </c>
      <c r="AA7" s="428">
        <v>6.2806747970960082</v>
      </c>
      <c r="AB7" s="431">
        <v>0.7184499634136019</v>
      </c>
    </row>
    <row r="8" spans="1:28" ht="27.95" customHeight="1">
      <c r="A8" s="430" t="s">
        <v>5</v>
      </c>
      <c r="B8" s="422">
        <v>3.2205867815464022</v>
      </c>
      <c r="C8" s="423">
        <v>3.1865603265170126</v>
      </c>
      <c r="D8" s="423">
        <v>2.9987763284646829</v>
      </c>
      <c r="E8" s="423">
        <v>2.856649106086155</v>
      </c>
      <c r="F8" s="423">
        <v>2.7001823173159538</v>
      </c>
      <c r="G8" s="423">
        <v>2.5884387610712225</v>
      </c>
      <c r="H8" s="423">
        <v>2.632117178773147</v>
      </c>
      <c r="I8" s="423">
        <v>2.5053660174966281</v>
      </c>
      <c r="J8" s="423">
        <v>2.4956839779817286</v>
      </c>
      <c r="K8" s="423">
        <v>2.5284350483632125</v>
      </c>
      <c r="L8" s="423">
        <v>2.4963744509132182</v>
      </c>
      <c r="M8" s="424">
        <v>2.7444533154046558</v>
      </c>
      <c r="N8" s="422">
        <v>3.0152100244306093</v>
      </c>
      <c r="O8" s="423">
        <v>2.9876312277346337</v>
      </c>
      <c r="P8" s="423">
        <v>3.1148543239026858</v>
      </c>
      <c r="Q8" s="423">
        <v>4.2609677827977874</v>
      </c>
      <c r="R8" s="423">
        <v>4.92067263271825</v>
      </c>
      <c r="S8" s="423">
        <v>5.1049875707409953</v>
      </c>
      <c r="T8" s="423">
        <v>5.27064999391441</v>
      </c>
      <c r="U8" s="423">
        <v>5.1533073188294534</v>
      </c>
      <c r="V8" s="423">
        <v>5.0083507860343044</v>
      </c>
      <c r="W8" s="423">
        <v>5.0191267992720672</v>
      </c>
      <c r="X8" s="423">
        <v>5.1128913238518425</v>
      </c>
      <c r="Y8" s="424">
        <v>5.4492830589484864</v>
      </c>
      <c r="Z8" s="428">
        <v>7.721179684417061</v>
      </c>
      <c r="AA8" s="428">
        <v>8.480351181879179</v>
      </c>
      <c r="AB8" s="431">
        <v>0.75917149746211798</v>
      </c>
    </row>
    <row r="9" spans="1:28" ht="27.95" customHeight="1">
      <c r="A9" s="430" t="s">
        <v>6</v>
      </c>
      <c r="B9" s="422">
        <v>4.7382127579560942</v>
      </c>
      <c r="C9" s="423">
        <v>4.7336420995601776</v>
      </c>
      <c r="D9" s="423">
        <v>4.6096415057773399</v>
      </c>
      <c r="E9" s="423">
        <v>4.2956120964134659</v>
      </c>
      <c r="F9" s="423">
        <v>4.0435449978193514</v>
      </c>
      <c r="G9" s="423">
        <v>3.8251201015197753</v>
      </c>
      <c r="H9" s="423">
        <v>3.9338049138080882</v>
      </c>
      <c r="I9" s="423">
        <v>3.8477169834503751</v>
      </c>
      <c r="J9" s="423">
        <v>3.7701503145414956</v>
      </c>
      <c r="K9" s="423">
        <v>3.6521640457300641</v>
      </c>
      <c r="L9" s="423">
        <v>3.6498076708399476</v>
      </c>
      <c r="M9" s="424">
        <v>3.897489444772325</v>
      </c>
      <c r="N9" s="422">
        <v>4.2852358960872863</v>
      </c>
      <c r="O9" s="423">
        <v>4.2833545564803757</v>
      </c>
      <c r="P9" s="423">
        <v>4.2646827584508396</v>
      </c>
      <c r="Q9" s="423">
        <v>4.7495955712922946</v>
      </c>
      <c r="R9" s="423">
        <v>5.0405948858031717</v>
      </c>
      <c r="S9" s="423">
        <v>5.2034746805633629</v>
      </c>
      <c r="T9" s="423">
        <v>5.4133901277303966</v>
      </c>
      <c r="U9" s="423">
        <v>5.4385384711879485</v>
      </c>
      <c r="V9" s="423">
        <v>5.4096262014681065</v>
      </c>
      <c r="W9" s="423">
        <v>5.2332397025128072</v>
      </c>
      <c r="X9" s="423">
        <v>5.1971169222802667</v>
      </c>
      <c r="Y9" s="424">
        <v>5.4587626804590954</v>
      </c>
      <c r="Z9" s="428">
        <v>8.9293434718254261</v>
      </c>
      <c r="AA9" s="428">
        <v>9.8320390362529686</v>
      </c>
      <c r="AB9" s="431">
        <v>0.90269556442754251</v>
      </c>
    </row>
    <row r="10" spans="1:28" ht="27.95" customHeight="1">
      <c r="A10" s="430" t="s">
        <v>7</v>
      </c>
      <c r="B10" s="422">
        <v>3.3359058596958286</v>
      </c>
      <c r="C10" s="423">
        <v>3.2637376259540636</v>
      </c>
      <c r="D10" s="423">
        <v>3.1192771041660023</v>
      </c>
      <c r="E10" s="423">
        <v>2.8791263340779349</v>
      </c>
      <c r="F10" s="423">
        <v>2.7515126580931639</v>
      </c>
      <c r="G10" s="423">
        <v>2.6730987514188422</v>
      </c>
      <c r="H10" s="423">
        <v>2.8303861972540711</v>
      </c>
      <c r="I10" s="423">
        <v>2.8280418490551305</v>
      </c>
      <c r="J10" s="423">
        <v>2.7386610911336957</v>
      </c>
      <c r="K10" s="423">
        <v>2.667457445335057</v>
      </c>
      <c r="L10" s="423">
        <v>2.660636506391354</v>
      </c>
      <c r="M10" s="424">
        <v>2.9452293180478311</v>
      </c>
      <c r="N10" s="422">
        <v>3.0822623386403518</v>
      </c>
      <c r="O10" s="423">
        <v>3.0651613224103507</v>
      </c>
      <c r="P10" s="423">
        <v>3.0957761291606265</v>
      </c>
      <c r="Q10" s="423">
        <v>3.5175986602333209</v>
      </c>
      <c r="R10" s="423">
        <v>3.7870651578625432</v>
      </c>
      <c r="S10" s="423">
        <v>3.8911101537716606</v>
      </c>
      <c r="T10" s="423">
        <v>4.0523983873035778</v>
      </c>
      <c r="U10" s="423">
        <v>4.0234430668376797</v>
      </c>
      <c r="V10" s="423">
        <v>3.9236169294889849</v>
      </c>
      <c r="W10" s="423">
        <v>3.8035046170636972</v>
      </c>
      <c r="X10" s="423">
        <v>3.834420947848022</v>
      </c>
      <c r="Y10" s="424">
        <v>4.0551005477936588</v>
      </c>
      <c r="Z10" s="428">
        <v>7.2902708532921396</v>
      </c>
      <c r="AA10" s="428">
        <v>8.0241480123993476</v>
      </c>
      <c r="AB10" s="431">
        <v>0.73387715910720797</v>
      </c>
    </row>
    <row r="11" spans="1:28" ht="27.95" customHeight="1">
      <c r="A11" s="430" t="s">
        <v>8</v>
      </c>
      <c r="B11" s="422">
        <v>2.4954568124881762</v>
      </c>
      <c r="C11" s="423">
        <v>2.4263058711496486</v>
      </c>
      <c r="D11" s="423">
        <v>2.2567287190539185</v>
      </c>
      <c r="E11" s="423">
        <v>2.0561774484877073</v>
      </c>
      <c r="F11" s="423">
        <v>1.9462451912148495</v>
      </c>
      <c r="G11" s="423">
        <v>1.9101165646114562</v>
      </c>
      <c r="H11" s="423">
        <v>2.09377628743619</v>
      </c>
      <c r="I11" s="423">
        <v>2.1370071521850056</v>
      </c>
      <c r="J11" s="423">
        <v>2.1333779349086148</v>
      </c>
      <c r="K11" s="423">
        <v>2.0912871212842647</v>
      </c>
      <c r="L11" s="423">
        <v>2.1056096652450238</v>
      </c>
      <c r="M11" s="424">
        <v>2.3777617328519853</v>
      </c>
      <c r="N11" s="422">
        <v>2.5563471016125585</v>
      </c>
      <c r="O11" s="423">
        <v>2.5326549539320289</v>
      </c>
      <c r="P11" s="423">
        <v>2.4992273855014195</v>
      </c>
      <c r="Q11" s="423">
        <v>2.8217475098823379</v>
      </c>
      <c r="R11" s="423">
        <v>2.9179815291971862</v>
      </c>
      <c r="S11" s="423">
        <v>2.8970762573079076</v>
      </c>
      <c r="T11" s="423">
        <v>3.0176651595258739</v>
      </c>
      <c r="U11" s="423">
        <v>2.9906704777934157</v>
      </c>
      <c r="V11" s="423">
        <v>2.9071506786449755</v>
      </c>
      <c r="W11" s="423">
        <v>2.8275647602135567</v>
      </c>
      <c r="X11" s="423">
        <v>2.8602834693295955</v>
      </c>
      <c r="Y11" s="424">
        <v>3.1130804658564899</v>
      </c>
      <c r="Z11" s="428">
        <v>5.1158312147025429</v>
      </c>
      <c r="AA11" s="428">
        <v>5.739943254562168</v>
      </c>
      <c r="AB11" s="431">
        <v>0.62411203985962516</v>
      </c>
    </row>
    <row r="12" spans="1:28" ht="27.95" customHeight="1">
      <c r="A12" s="430" t="s">
        <v>9</v>
      </c>
      <c r="B12" s="422">
        <v>2.4648563066737035</v>
      </c>
      <c r="C12" s="423">
        <v>2.414590752669461</v>
      </c>
      <c r="D12" s="423">
        <v>2.1056485763762796</v>
      </c>
      <c r="E12" s="423">
        <v>1.7983509122135002</v>
      </c>
      <c r="F12" s="423">
        <v>1.6816825820378671</v>
      </c>
      <c r="G12" s="423">
        <v>1.6620531845022986</v>
      </c>
      <c r="H12" s="423">
        <v>1.880157229873676</v>
      </c>
      <c r="I12" s="423">
        <v>1.8998210661574859</v>
      </c>
      <c r="J12" s="423">
        <v>1.8734969240423098</v>
      </c>
      <c r="K12" s="423">
        <v>1.8111577410546111</v>
      </c>
      <c r="L12" s="423">
        <v>1.8396518456627975</v>
      </c>
      <c r="M12" s="424">
        <v>2.1987961763724821</v>
      </c>
      <c r="N12" s="422">
        <v>2.4104534141326699</v>
      </c>
      <c r="O12" s="423">
        <v>2.3563365250199166</v>
      </c>
      <c r="P12" s="423">
        <v>2.250822173656267</v>
      </c>
      <c r="Q12" s="423">
        <v>2.5342862545812559</v>
      </c>
      <c r="R12" s="423">
        <v>2.5932887356929246</v>
      </c>
      <c r="S12" s="423">
        <v>2.5794873490589576</v>
      </c>
      <c r="T12" s="423">
        <v>2.7071002357923102</v>
      </c>
      <c r="U12" s="423">
        <v>2.6601474349330525</v>
      </c>
      <c r="V12" s="423">
        <v>2.5554709118336945</v>
      </c>
      <c r="W12" s="423">
        <v>2.4820152554014485</v>
      </c>
      <c r="X12" s="423">
        <v>2.5922164188775803</v>
      </c>
      <c r="Y12" s="424">
        <v>2.9199567056496716</v>
      </c>
      <c r="Z12" s="428">
        <v>6.1142760468676434</v>
      </c>
      <c r="AA12" s="428">
        <v>6.9029264868700286</v>
      </c>
      <c r="AB12" s="431">
        <v>0.78865044000238527</v>
      </c>
    </row>
    <row r="13" spans="1:28" ht="27.95" customHeight="1">
      <c r="A13" s="430" t="s">
        <v>10</v>
      </c>
      <c r="B13" s="422">
        <v>3.2032709070247112</v>
      </c>
      <c r="C13" s="423">
        <v>3.0824193577886567</v>
      </c>
      <c r="D13" s="423">
        <v>2.7588793710718673</v>
      </c>
      <c r="E13" s="423">
        <v>2.3778103616813295</v>
      </c>
      <c r="F13" s="423">
        <v>2.2478365032024645</v>
      </c>
      <c r="G13" s="423">
        <v>2.2410530595525233</v>
      </c>
      <c r="H13" s="423">
        <v>2.4490282798994327</v>
      </c>
      <c r="I13" s="423">
        <v>2.4962053516782139</v>
      </c>
      <c r="J13" s="423">
        <v>2.3945662354835351</v>
      </c>
      <c r="K13" s="423">
        <v>2.2711681693453549</v>
      </c>
      <c r="L13" s="423">
        <v>2.2772328801541852</v>
      </c>
      <c r="M13" s="424">
        <v>2.6973605582267659</v>
      </c>
      <c r="N13" s="422">
        <v>2.8647022935400104</v>
      </c>
      <c r="O13" s="423">
        <v>2.7908345828005849</v>
      </c>
      <c r="P13" s="423">
        <v>2.7049974252715723</v>
      </c>
      <c r="Q13" s="423">
        <v>3.0192283477625281</v>
      </c>
      <c r="R13" s="423">
        <v>3.0839048251112255</v>
      </c>
      <c r="S13" s="423">
        <v>3.0226514324378355</v>
      </c>
      <c r="T13" s="423">
        <v>3.1575610986995564</v>
      </c>
      <c r="U13" s="423">
        <v>3.1236336989118856</v>
      </c>
      <c r="V13" s="423">
        <v>2.9907129519501567</v>
      </c>
      <c r="W13" s="423">
        <v>2.8706909575238866</v>
      </c>
      <c r="X13" s="423">
        <v>2.9293181684974905</v>
      </c>
      <c r="Y13" s="424">
        <v>3.3067084763339181</v>
      </c>
      <c r="Z13" s="428">
        <v>6.510098905721085</v>
      </c>
      <c r="AA13" s="428">
        <v>7.2171020742030354</v>
      </c>
      <c r="AB13" s="431">
        <v>0.70700316848195044</v>
      </c>
    </row>
    <row r="14" spans="1:28" ht="27.95" customHeight="1">
      <c r="A14" s="430" t="s">
        <v>11</v>
      </c>
      <c r="B14" s="422">
        <v>4.0690922089264179</v>
      </c>
      <c r="C14" s="423">
        <v>3.9973225431648221</v>
      </c>
      <c r="D14" s="423">
        <v>3.7254786373491058</v>
      </c>
      <c r="E14" s="423">
        <v>3.40840868395733</v>
      </c>
      <c r="F14" s="423">
        <v>3.1931018928884254</v>
      </c>
      <c r="G14" s="423">
        <v>3.0956999358669179</v>
      </c>
      <c r="H14" s="423">
        <v>3.2894072138908532</v>
      </c>
      <c r="I14" s="423">
        <v>3.2889908798867831</v>
      </c>
      <c r="J14" s="423">
        <v>3.2037466299494133</v>
      </c>
      <c r="K14" s="423">
        <v>3.0883670108400159</v>
      </c>
      <c r="L14" s="423">
        <v>3.1284571218352144</v>
      </c>
      <c r="M14" s="424">
        <v>3.4760580249150976</v>
      </c>
      <c r="N14" s="422">
        <v>3.7236418283756589</v>
      </c>
      <c r="O14" s="423">
        <v>3.6595619456005384</v>
      </c>
      <c r="P14" s="423">
        <v>3.6064738785642367</v>
      </c>
      <c r="Q14" s="423">
        <v>4.0600598706394697</v>
      </c>
      <c r="R14" s="423">
        <v>4.1546178193251242</v>
      </c>
      <c r="S14" s="423">
        <v>4.078902848596635</v>
      </c>
      <c r="T14" s="423">
        <v>4.2044731632595269</v>
      </c>
      <c r="U14" s="423">
        <v>4.2254597589065934</v>
      </c>
      <c r="V14" s="423">
        <v>4.1680465159849227</v>
      </c>
      <c r="W14" s="423">
        <v>4.1377726205233198</v>
      </c>
      <c r="X14" s="423">
        <v>4.2392335144587765</v>
      </c>
      <c r="Y14" s="424">
        <v>4.5476224763872679</v>
      </c>
      <c r="Z14" s="428">
        <v>6.6813544004714913</v>
      </c>
      <c r="AA14" s="428">
        <v>7.8268216083289852</v>
      </c>
      <c r="AB14" s="431">
        <v>1.1454672078574939</v>
      </c>
    </row>
    <row r="15" spans="1:28" ht="27.95" customHeight="1">
      <c r="A15" s="430" t="s">
        <v>12</v>
      </c>
      <c r="B15" s="422">
        <v>3.5170317019894917</v>
      </c>
      <c r="C15" s="423">
        <v>3.4119972528757416</v>
      </c>
      <c r="D15" s="423">
        <v>3.0964602031467048</v>
      </c>
      <c r="E15" s="423">
        <v>2.7414521098260898</v>
      </c>
      <c r="F15" s="423">
        <v>2.6061055493758496</v>
      </c>
      <c r="G15" s="423">
        <v>2.4877689229231903</v>
      </c>
      <c r="H15" s="423">
        <v>2.6022083994425782</v>
      </c>
      <c r="I15" s="423">
        <v>2.5964954000267526</v>
      </c>
      <c r="J15" s="423">
        <v>2.5968393845299844</v>
      </c>
      <c r="K15" s="423">
        <v>2.4859446416038611</v>
      </c>
      <c r="L15" s="423">
        <v>2.5103429106079669</v>
      </c>
      <c r="M15" s="424">
        <v>2.9441263946057865</v>
      </c>
      <c r="N15" s="422">
        <v>3.2152560135494221</v>
      </c>
      <c r="O15" s="423">
        <v>3.1665408230174656</v>
      </c>
      <c r="P15" s="423">
        <v>3.0777529743408722</v>
      </c>
      <c r="Q15" s="423">
        <v>3.4568682612498347</v>
      </c>
      <c r="R15" s="423">
        <v>3.535935295026952</v>
      </c>
      <c r="S15" s="423">
        <v>3.5200475230127197</v>
      </c>
      <c r="T15" s="423">
        <v>3.6778313632151929</v>
      </c>
      <c r="U15" s="423">
        <v>3.6735010096567171</v>
      </c>
      <c r="V15" s="423">
        <v>3.6211308935625173</v>
      </c>
      <c r="W15" s="423">
        <v>3.577865897620764</v>
      </c>
      <c r="X15" s="423">
        <v>3.7357308009288603</v>
      </c>
      <c r="Y15" s="424">
        <v>4.1123805036018108</v>
      </c>
      <c r="Z15" s="428">
        <v>7.3148859029214277</v>
      </c>
      <c r="AA15" s="428">
        <v>8.4007881693581741</v>
      </c>
      <c r="AB15" s="431">
        <v>1.0859022664367464</v>
      </c>
    </row>
    <row r="16" spans="1:28" ht="27.95" customHeight="1">
      <c r="A16" s="430" t="s">
        <v>13</v>
      </c>
      <c r="B16" s="422">
        <v>2.8008615584008587</v>
      </c>
      <c r="C16" s="423">
        <v>2.7022429653176272</v>
      </c>
      <c r="D16" s="423">
        <v>2.4118205535299704</v>
      </c>
      <c r="E16" s="423">
        <v>2.1477168511527713</v>
      </c>
      <c r="F16" s="423">
        <v>2.0508758031863392</v>
      </c>
      <c r="G16" s="423">
        <v>2.016888808228757</v>
      </c>
      <c r="H16" s="423">
        <v>2.1925572177573365</v>
      </c>
      <c r="I16" s="423">
        <v>2.2153497435294307</v>
      </c>
      <c r="J16" s="423">
        <v>2.2123515159942877</v>
      </c>
      <c r="K16" s="423">
        <v>2.088484965263282</v>
      </c>
      <c r="L16" s="423">
        <v>2.110650469211981</v>
      </c>
      <c r="M16" s="424">
        <v>2.4289480452674894</v>
      </c>
      <c r="N16" s="422">
        <v>2.5750348376031731</v>
      </c>
      <c r="O16" s="423">
        <v>2.4825926382538501</v>
      </c>
      <c r="P16" s="423">
        <v>2.5192795161009105</v>
      </c>
      <c r="Q16" s="423">
        <v>2.8905634609335724</v>
      </c>
      <c r="R16" s="423">
        <v>2.9416195046373006</v>
      </c>
      <c r="S16" s="423">
        <v>2.9330037641965139</v>
      </c>
      <c r="T16" s="423">
        <v>2.9980628978939738</v>
      </c>
      <c r="U16" s="423">
        <v>2.9610858752645268</v>
      </c>
      <c r="V16" s="423">
        <v>2.9250748064745036</v>
      </c>
      <c r="W16" s="423">
        <v>2.8630519420909675</v>
      </c>
      <c r="X16" s="423">
        <v>2.9244110654851956</v>
      </c>
      <c r="Y16" s="424">
        <v>3.2193539667522639</v>
      </c>
      <c r="Z16" s="428">
        <v>6.6900022068940608</v>
      </c>
      <c r="AA16" s="428">
        <v>7.6505789466737069</v>
      </c>
      <c r="AB16" s="431">
        <v>0.96057673977964608</v>
      </c>
    </row>
    <row r="17" spans="1:28" ht="27.95" customHeight="1" thickBot="1">
      <c r="A17" s="432" t="s">
        <v>14</v>
      </c>
      <c r="B17" s="433">
        <v>4.8528458628378024</v>
      </c>
      <c r="C17" s="434">
        <v>4.780010448388782</v>
      </c>
      <c r="D17" s="434">
        <v>4.5974022331769167</v>
      </c>
      <c r="E17" s="434">
        <v>4.3601124199468613</v>
      </c>
      <c r="F17" s="434">
        <v>4.2392348173472127</v>
      </c>
      <c r="G17" s="423">
        <v>4.1571276117366569</v>
      </c>
      <c r="H17" s="434">
        <v>4.2847967468209838</v>
      </c>
      <c r="I17" s="434">
        <v>4.2445810583357275</v>
      </c>
      <c r="J17" s="434">
        <v>4.204293610146153</v>
      </c>
      <c r="K17" s="434">
        <v>4.0969901812979801</v>
      </c>
      <c r="L17" s="434">
        <v>4.0966670007632819</v>
      </c>
      <c r="M17" s="435">
        <v>4.4408884090383278</v>
      </c>
      <c r="N17" s="433">
        <v>4.6291081985255351</v>
      </c>
      <c r="O17" s="434">
        <v>4.5774493944825778</v>
      </c>
      <c r="P17" s="434">
        <v>4.6035113405835393</v>
      </c>
      <c r="Q17" s="434">
        <v>5.0374329616731934</v>
      </c>
      <c r="R17" s="434">
        <v>5.2543901821208312</v>
      </c>
      <c r="S17" s="434">
        <v>5.3854911956113911</v>
      </c>
      <c r="T17" s="434">
        <v>5.5586696682973686</v>
      </c>
      <c r="U17" s="434">
        <v>5.4960044249908346</v>
      </c>
      <c r="V17" s="434">
        <v>5.4197744743093663</v>
      </c>
      <c r="W17" s="434">
        <v>5.2774313931323711</v>
      </c>
      <c r="X17" s="434">
        <v>5.2782260839307025</v>
      </c>
      <c r="Y17" s="435">
        <v>5.5506118053291171</v>
      </c>
      <c r="Z17" s="428">
        <v>8.0851168602879095</v>
      </c>
      <c r="AA17" s="428">
        <v>8.7297671732552757</v>
      </c>
      <c r="AB17" s="431">
        <v>0.64465031296736619</v>
      </c>
    </row>
    <row r="18" spans="1:28" ht="27.95" customHeight="1" thickBot="1">
      <c r="A18" s="432" t="s">
        <v>15</v>
      </c>
      <c r="B18" s="436">
        <v>3.2557967283836406</v>
      </c>
      <c r="C18" s="437">
        <v>3.1969343597838789</v>
      </c>
      <c r="D18" s="437">
        <v>2.9907114393002119</v>
      </c>
      <c r="E18" s="438">
        <v>2.7489386982045478</v>
      </c>
      <c r="F18" s="438">
        <v>2.6230053652382472</v>
      </c>
      <c r="G18" s="438">
        <v>2.5672436230141886</v>
      </c>
      <c r="H18" s="437">
        <v>2.7189211345236455</v>
      </c>
      <c r="I18" s="437">
        <v>2.7221284865916977</v>
      </c>
      <c r="J18" s="437">
        <v>2.6709180576952654</v>
      </c>
      <c r="K18" s="437">
        <v>2.5878750899704421</v>
      </c>
      <c r="L18" s="437">
        <v>2.5918479804753183</v>
      </c>
      <c r="M18" s="439">
        <v>2.8683712981957541</v>
      </c>
      <c r="N18" s="436">
        <v>3.071025494412464</v>
      </c>
      <c r="O18" s="437">
        <v>3.0301745736519319</v>
      </c>
      <c r="P18" s="437">
        <v>3.0080236633782862</v>
      </c>
      <c r="Q18" s="437">
        <v>3.4397472098414776</v>
      </c>
      <c r="R18" s="437">
        <v>3.622476256138639</v>
      </c>
      <c r="S18" s="437">
        <v>3.6784916926006233</v>
      </c>
      <c r="T18" s="437">
        <v>3.8295423763811542</v>
      </c>
      <c r="U18" s="437">
        <v>3.818987966651656</v>
      </c>
      <c r="V18" s="437">
        <v>3.771330095244934</v>
      </c>
      <c r="W18" s="437">
        <v>3.6998831819546614</v>
      </c>
      <c r="X18" s="437">
        <v>3.7523210278523345</v>
      </c>
      <c r="Y18" s="439">
        <v>4.0160785147912073</v>
      </c>
      <c r="Z18" s="440">
        <v>6.1040834185360433</v>
      </c>
      <c r="AA18" s="440">
        <v>6.9642397040377837</v>
      </c>
      <c r="AB18" s="441">
        <v>0.86015628550174039</v>
      </c>
    </row>
    <row r="19" spans="1:28" ht="21" customHeight="1">
      <c r="A19" s="442" t="s">
        <v>378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 ht="21" customHeight="1">
      <c r="A20" s="442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 ht="21" customHeight="1">
      <c r="A21" s="415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 s="443" customFormat="1" ht="39" customHeight="1" thickBot="1">
      <c r="A22" s="578" t="s">
        <v>16</v>
      </c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</row>
    <row r="23" spans="1:28" ht="27.95" customHeight="1" thickBot="1">
      <c r="A23" s="579" t="s">
        <v>133</v>
      </c>
      <c r="B23" s="581">
        <v>2019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3"/>
      <c r="N23" s="581">
        <v>2020</v>
      </c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3"/>
      <c r="Z23" s="584" t="s">
        <v>379</v>
      </c>
      <c r="AA23" s="585"/>
      <c r="AB23" s="586"/>
    </row>
    <row r="24" spans="1:28" ht="27.95" customHeight="1" thickBot="1">
      <c r="A24" s="580"/>
      <c r="B24" s="416">
        <v>1</v>
      </c>
      <c r="C24" s="417">
        <v>2</v>
      </c>
      <c r="D24" s="417">
        <v>3</v>
      </c>
      <c r="E24" s="417">
        <v>4</v>
      </c>
      <c r="F24" s="417">
        <v>5</v>
      </c>
      <c r="G24" s="417">
        <v>6</v>
      </c>
      <c r="H24" s="417">
        <v>7</v>
      </c>
      <c r="I24" s="417">
        <v>8</v>
      </c>
      <c r="J24" s="417">
        <v>9</v>
      </c>
      <c r="K24" s="417">
        <v>10</v>
      </c>
      <c r="L24" s="417">
        <v>11</v>
      </c>
      <c r="M24" s="418">
        <v>12</v>
      </c>
      <c r="N24" s="416">
        <v>1</v>
      </c>
      <c r="O24" s="417">
        <v>2</v>
      </c>
      <c r="P24" s="417">
        <v>3</v>
      </c>
      <c r="Q24" s="417">
        <v>4</v>
      </c>
      <c r="R24" s="417">
        <v>5</v>
      </c>
      <c r="S24" s="417">
        <v>6</v>
      </c>
      <c r="T24" s="417">
        <v>7</v>
      </c>
      <c r="U24" s="417">
        <v>8</v>
      </c>
      <c r="V24" s="417">
        <v>9</v>
      </c>
      <c r="W24" s="417">
        <v>10</v>
      </c>
      <c r="X24" s="417">
        <v>11</v>
      </c>
      <c r="Y24" s="418">
        <v>12</v>
      </c>
      <c r="Z24" s="419">
        <v>2019</v>
      </c>
      <c r="AA24" s="419">
        <v>2020</v>
      </c>
      <c r="AB24" s="420" t="s">
        <v>95</v>
      </c>
    </row>
    <row r="25" spans="1:28" ht="27.95" customHeight="1">
      <c r="A25" s="421" t="s">
        <v>1</v>
      </c>
      <c r="B25" s="422">
        <v>18.908000000000001</v>
      </c>
      <c r="C25" s="423">
        <v>18.591999999999999</v>
      </c>
      <c r="D25" s="423">
        <v>18.254000000000001</v>
      </c>
      <c r="E25" s="423">
        <v>17.913</v>
      </c>
      <c r="F25" s="423">
        <v>17.821000000000002</v>
      </c>
      <c r="G25" s="423">
        <v>17.771000000000001</v>
      </c>
      <c r="H25" s="423">
        <v>18.895</v>
      </c>
      <c r="I25" s="423">
        <v>19.088999999999999</v>
      </c>
      <c r="J25" s="423">
        <v>18.515000000000001</v>
      </c>
      <c r="K25" s="423">
        <v>17.984999999999999</v>
      </c>
      <c r="L25" s="423">
        <v>17.666</v>
      </c>
      <c r="M25" s="424">
        <v>17.954999999999998</v>
      </c>
      <c r="N25" s="425">
        <v>18.39</v>
      </c>
      <c r="O25" s="426">
        <v>18.422999999999998</v>
      </c>
      <c r="P25" s="426">
        <v>18.788</v>
      </c>
      <c r="Q25" s="426">
        <v>22.420999999999999</v>
      </c>
      <c r="R25" s="426">
        <v>25.423999999999999</v>
      </c>
      <c r="S25" s="426">
        <v>27.405000000000001</v>
      </c>
      <c r="T25" s="426">
        <v>29.567</v>
      </c>
      <c r="U25" s="426">
        <v>30.556000000000001</v>
      </c>
      <c r="V25" s="426">
        <v>31.056000000000001</v>
      </c>
      <c r="W25" s="426">
        <v>31.302</v>
      </c>
      <c r="X25" s="426">
        <v>31.472999999999999</v>
      </c>
      <c r="Y25" s="427">
        <v>32.106999999999999</v>
      </c>
      <c r="Z25" s="428">
        <v>18.302041666666668</v>
      </c>
      <c r="AA25" s="428">
        <v>25.819666666666667</v>
      </c>
      <c r="AB25" s="429">
        <v>7.5176249999999989</v>
      </c>
    </row>
    <row r="26" spans="1:28" ht="27.95" customHeight="1">
      <c r="A26" s="430" t="s">
        <v>2</v>
      </c>
      <c r="B26" s="422">
        <v>26.465</v>
      </c>
      <c r="C26" s="423">
        <v>26.224</v>
      </c>
      <c r="D26" s="423">
        <v>24.736000000000001</v>
      </c>
      <c r="E26" s="423">
        <v>22.934999999999999</v>
      </c>
      <c r="F26" s="423">
        <v>22.071999999999999</v>
      </c>
      <c r="G26" s="423">
        <v>21.928999999999998</v>
      </c>
      <c r="H26" s="423">
        <v>23.138999999999999</v>
      </c>
      <c r="I26" s="423">
        <v>23.318999999999999</v>
      </c>
      <c r="J26" s="423">
        <v>23.128</v>
      </c>
      <c r="K26" s="423">
        <v>22.366</v>
      </c>
      <c r="L26" s="423">
        <v>22.088999999999999</v>
      </c>
      <c r="M26" s="424">
        <v>23.591999999999999</v>
      </c>
      <c r="N26" s="422">
        <v>24.922999999999998</v>
      </c>
      <c r="O26" s="423">
        <v>24.565999999999999</v>
      </c>
      <c r="P26" s="423">
        <v>24.602</v>
      </c>
      <c r="Q26" s="423">
        <v>28.23</v>
      </c>
      <c r="R26" s="423">
        <v>29.626999999999999</v>
      </c>
      <c r="S26" s="423">
        <v>30.198</v>
      </c>
      <c r="T26" s="423">
        <v>31.448</v>
      </c>
      <c r="U26" s="423">
        <v>31.241</v>
      </c>
      <c r="V26" s="423">
        <v>31.423999999999999</v>
      </c>
      <c r="W26" s="423">
        <v>31.042999999999999</v>
      </c>
      <c r="X26" s="423">
        <v>31.361999999999998</v>
      </c>
      <c r="Y26" s="424">
        <v>33.113999999999997</v>
      </c>
      <c r="Z26" s="428">
        <v>23.56808333333333</v>
      </c>
      <c r="AA26" s="428">
        <v>28.918083333333332</v>
      </c>
      <c r="AB26" s="431">
        <v>5.3500000000000014</v>
      </c>
    </row>
    <row r="27" spans="1:28" ht="27.95" customHeight="1">
      <c r="A27" s="430" t="s">
        <v>3</v>
      </c>
      <c r="B27" s="422">
        <v>12.701000000000001</v>
      </c>
      <c r="C27" s="423">
        <v>12.525</v>
      </c>
      <c r="D27" s="423">
        <v>10.863</v>
      </c>
      <c r="E27" s="423">
        <v>9.3640000000000008</v>
      </c>
      <c r="F27" s="423">
        <v>8.5050000000000008</v>
      </c>
      <c r="G27" s="423">
        <v>8.234</v>
      </c>
      <c r="H27" s="423">
        <v>8.7569999999999997</v>
      </c>
      <c r="I27" s="423">
        <v>8.8309999999999995</v>
      </c>
      <c r="J27" s="423">
        <v>8.7010000000000005</v>
      </c>
      <c r="K27" s="423">
        <v>8.5920000000000005</v>
      </c>
      <c r="L27" s="423">
        <v>8.8859999999999992</v>
      </c>
      <c r="M27" s="424">
        <v>10.537000000000001</v>
      </c>
      <c r="N27" s="422">
        <v>12.042999999999999</v>
      </c>
      <c r="O27" s="423">
        <v>11.759</v>
      </c>
      <c r="P27" s="423">
        <v>10.958</v>
      </c>
      <c r="Q27" s="423">
        <v>12.887</v>
      </c>
      <c r="R27" s="423">
        <v>12.965999999999999</v>
      </c>
      <c r="S27" s="423">
        <v>12.558999999999999</v>
      </c>
      <c r="T27" s="423">
        <v>12.718</v>
      </c>
      <c r="U27" s="423">
        <v>12.384</v>
      </c>
      <c r="V27" s="423">
        <v>12.132999999999999</v>
      </c>
      <c r="W27" s="423">
        <v>11.928000000000001</v>
      </c>
      <c r="X27" s="423">
        <v>12.45</v>
      </c>
      <c r="Y27" s="424">
        <v>14.096</v>
      </c>
      <c r="Z27" s="428">
        <v>9.7297916666666655</v>
      </c>
      <c r="AA27" s="428">
        <v>12.258458333333333</v>
      </c>
      <c r="AB27" s="431">
        <v>2.528666666666668</v>
      </c>
    </row>
    <row r="28" spans="1:28" ht="27.95" customHeight="1">
      <c r="A28" s="430" t="s">
        <v>4</v>
      </c>
      <c r="B28" s="422">
        <v>9.7989999999999995</v>
      </c>
      <c r="C28" s="423">
        <v>9.6210000000000004</v>
      </c>
      <c r="D28" s="423">
        <v>8.9510000000000005</v>
      </c>
      <c r="E28" s="423">
        <v>8.4190000000000005</v>
      </c>
      <c r="F28" s="423">
        <v>8.1370000000000005</v>
      </c>
      <c r="G28" s="423">
        <v>8.2469999999999999</v>
      </c>
      <c r="H28" s="423">
        <v>8.7550000000000008</v>
      </c>
      <c r="I28" s="423">
        <v>8.9730000000000008</v>
      </c>
      <c r="J28" s="423">
        <v>8.6579999999999995</v>
      </c>
      <c r="K28" s="423">
        <v>8.5530000000000008</v>
      </c>
      <c r="L28" s="423">
        <v>8.7319999999999993</v>
      </c>
      <c r="M28" s="424">
        <v>9.8109999999999999</v>
      </c>
      <c r="N28" s="422">
        <v>10.79</v>
      </c>
      <c r="O28" s="423">
        <v>10.689</v>
      </c>
      <c r="P28" s="423">
        <v>10.814</v>
      </c>
      <c r="Q28" s="423">
        <v>12.335000000000001</v>
      </c>
      <c r="R28" s="423">
        <v>13.141999999999999</v>
      </c>
      <c r="S28" s="423">
        <v>13.170999999999999</v>
      </c>
      <c r="T28" s="423">
        <v>13.553000000000001</v>
      </c>
      <c r="U28" s="423">
        <v>13.455</v>
      </c>
      <c r="V28" s="423">
        <v>13.173</v>
      </c>
      <c r="W28" s="423">
        <v>12.555</v>
      </c>
      <c r="X28" s="423">
        <v>12.589</v>
      </c>
      <c r="Y28" s="424">
        <v>13.673</v>
      </c>
      <c r="Z28" s="428">
        <v>8.8545833333333341</v>
      </c>
      <c r="AA28" s="428">
        <v>12.334</v>
      </c>
      <c r="AB28" s="431">
        <v>3.4794166666666655</v>
      </c>
    </row>
    <row r="29" spans="1:28" ht="27.95" customHeight="1">
      <c r="A29" s="430" t="s">
        <v>5</v>
      </c>
      <c r="B29" s="422">
        <v>6.7949999999999999</v>
      </c>
      <c r="C29" s="423">
        <v>6.7140000000000004</v>
      </c>
      <c r="D29" s="423">
        <v>6.3559999999999999</v>
      </c>
      <c r="E29" s="423">
        <v>6.0419999999999998</v>
      </c>
      <c r="F29" s="423">
        <v>5.75</v>
      </c>
      <c r="G29" s="423">
        <v>5.5309999999999997</v>
      </c>
      <c r="H29" s="423">
        <v>5.5869999999999997</v>
      </c>
      <c r="I29" s="423">
        <v>5.3289999999999997</v>
      </c>
      <c r="J29" s="423">
        <v>5.3360000000000003</v>
      </c>
      <c r="K29" s="423">
        <v>5.3890000000000002</v>
      </c>
      <c r="L29" s="423">
        <v>5.3719999999999999</v>
      </c>
      <c r="M29" s="424">
        <v>5.7990000000000004</v>
      </c>
      <c r="N29" s="422">
        <v>6.3380000000000001</v>
      </c>
      <c r="O29" s="423">
        <v>6.2460000000000004</v>
      </c>
      <c r="P29" s="423">
        <v>6.4809999999999999</v>
      </c>
      <c r="Q29" s="423">
        <v>8.5909999999999993</v>
      </c>
      <c r="R29" s="423">
        <v>9.8279999999999994</v>
      </c>
      <c r="S29" s="423">
        <v>10.154999999999999</v>
      </c>
      <c r="T29" s="423">
        <v>10.459</v>
      </c>
      <c r="U29" s="423">
        <v>10.243</v>
      </c>
      <c r="V29" s="423">
        <v>10.007999999999999</v>
      </c>
      <c r="W29" s="423">
        <v>10.023999999999999</v>
      </c>
      <c r="X29" s="423">
        <v>10.198</v>
      </c>
      <c r="Y29" s="424">
        <v>10.797000000000001</v>
      </c>
      <c r="Z29" s="428">
        <v>5.8512500000000003</v>
      </c>
      <c r="AA29" s="428">
        <v>8.9057499999999994</v>
      </c>
      <c r="AB29" s="431">
        <v>3.0544999999999991</v>
      </c>
    </row>
    <row r="30" spans="1:28" ht="27.95" customHeight="1">
      <c r="A30" s="430" t="s">
        <v>6</v>
      </c>
      <c r="B30" s="422">
        <v>27.6</v>
      </c>
      <c r="C30" s="423">
        <v>27.61</v>
      </c>
      <c r="D30" s="423">
        <v>26.925000000000001</v>
      </c>
      <c r="E30" s="423">
        <v>25.128</v>
      </c>
      <c r="F30" s="423">
        <v>23.675999999999998</v>
      </c>
      <c r="G30" s="423">
        <v>22.398</v>
      </c>
      <c r="H30" s="423">
        <v>22.905999999999999</v>
      </c>
      <c r="I30" s="423">
        <v>22.369</v>
      </c>
      <c r="J30" s="423">
        <v>22.007000000000001</v>
      </c>
      <c r="K30" s="423">
        <v>21.384</v>
      </c>
      <c r="L30" s="423">
        <v>21.37</v>
      </c>
      <c r="M30" s="424">
        <v>22.637</v>
      </c>
      <c r="N30" s="422">
        <v>24.716999999999999</v>
      </c>
      <c r="O30" s="423">
        <v>24.704999999999998</v>
      </c>
      <c r="P30" s="423">
        <v>24.54</v>
      </c>
      <c r="Q30" s="423">
        <v>26.951000000000001</v>
      </c>
      <c r="R30" s="423">
        <v>28.404</v>
      </c>
      <c r="S30" s="423">
        <v>29.190999999999999</v>
      </c>
      <c r="T30" s="423">
        <v>30.338999999999999</v>
      </c>
      <c r="U30" s="423">
        <v>30.506</v>
      </c>
      <c r="V30" s="423">
        <v>30.465</v>
      </c>
      <c r="W30" s="423">
        <v>29.498000000000001</v>
      </c>
      <c r="X30" s="423">
        <v>29.248999999999999</v>
      </c>
      <c r="Y30" s="424">
        <v>30.552</v>
      </c>
      <c r="Z30" s="428">
        <v>23.988250000000001</v>
      </c>
      <c r="AA30" s="428">
        <v>27.929958333333332</v>
      </c>
      <c r="AB30" s="431">
        <v>3.9417083333333309</v>
      </c>
    </row>
    <row r="31" spans="1:28" ht="27.95" customHeight="1">
      <c r="A31" s="430" t="s">
        <v>7</v>
      </c>
      <c r="B31" s="422">
        <v>10.557</v>
      </c>
      <c r="C31" s="423">
        <v>10.474</v>
      </c>
      <c r="D31" s="423">
        <v>10.021000000000001</v>
      </c>
      <c r="E31" s="423">
        <v>9.3040000000000003</v>
      </c>
      <c r="F31" s="423">
        <v>8.94</v>
      </c>
      <c r="G31" s="423">
        <v>8.6470000000000002</v>
      </c>
      <c r="H31" s="423">
        <v>9.077</v>
      </c>
      <c r="I31" s="423">
        <v>9.016</v>
      </c>
      <c r="J31" s="423">
        <v>8.7880000000000003</v>
      </c>
      <c r="K31" s="423">
        <v>8.5640000000000001</v>
      </c>
      <c r="L31" s="423">
        <v>8.6039999999999992</v>
      </c>
      <c r="M31" s="424">
        <v>9.3409999999999993</v>
      </c>
      <c r="N31" s="422">
        <v>9.8010000000000002</v>
      </c>
      <c r="O31" s="423">
        <v>9.7530000000000001</v>
      </c>
      <c r="P31" s="423">
        <v>9.7910000000000004</v>
      </c>
      <c r="Q31" s="423">
        <v>10.927</v>
      </c>
      <c r="R31" s="423">
        <v>11.663</v>
      </c>
      <c r="S31" s="423">
        <v>11.942</v>
      </c>
      <c r="T31" s="423">
        <v>12.4</v>
      </c>
      <c r="U31" s="423">
        <v>12.315</v>
      </c>
      <c r="V31" s="423">
        <v>12.09</v>
      </c>
      <c r="W31" s="423">
        <v>11.728999999999999</v>
      </c>
      <c r="X31" s="423">
        <v>11.787000000000001</v>
      </c>
      <c r="Y31" s="424">
        <v>12.364000000000001</v>
      </c>
      <c r="Z31" s="428">
        <v>9.3089999999999993</v>
      </c>
      <c r="AA31" s="428">
        <v>11.254208333333334</v>
      </c>
      <c r="AB31" s="431">
        <v>1.9452083333333352</v>
      </c>
    </row>
    <row r="32" spans="1:28" ht="27.95" customHeight="1">
      <c r="A32" s="430" t="s">
        <v>8</v>
      </c>
      <c r="B32" s="422">
        <v>9.6539999999999999</v>
      </c>
      <c r="C32" s="423">
        <v>9.4489999999999998</v>
      </c>
      <c r="D32" s="423">
        <v>8.8490000000000002</v>
      </c>
      <c r="E32" s="423">
        <v>8.1010000000000009</v>
      </c>
      <c r="F32" s="423">
        <v>7.7359999999999998</v>
      </c>
      <c r="G32" s="423">
        <v>7.5179999999999998</v>
      </c>
      <c r="H32" s="423">
        <v>8.109</v>
      </c>
      <c r="I32" s="423">
        <v>8.2129999999999992</v>
      </c>
      <c r="J32" s="423">
        <v>8.2189999999999994</v>
      </c>
      <c r="K32" s="423">
        <v>8.1</v>
      </c>
      <c r="L32" s="423">
        <v>8.1709999999999994</v>
      </c>
      <c r="M32" s="424">
        <v>9.0760000000000005</v>
      </c>
      <c r="N32" s="422">
        <v>9.6839999999999993</v>
      </c>
      <c r="O32" s="423">
        <v>9.5730000000000004</v>
      </c>
      <c r="P32" s="423">
        <v>9.4659999999999993</v>
      </c>
      <c r="Q32" s="423">
        <v>10.532</v>
      </c>
      <c r="R32" s="423">
        <v>10.855</v>
      </c>
      <c r="S32" s="423">
        <v>10.79</v>
      </c>
      <c r="T32" s="423">
        <v>11.19</v>
      </c>
      <c r="U32" s="423">
        <v>11.089</v>
      </c>
      <c r="V32" s="423">
        <v>10.879</v>
      </c>
      <c r="W32" s="423">
        <v>10.565</v>
      </c>
      <c r="X32" s="423">
        <v>10.67</v>
      </c>
      <c r="Y32" s="424">
        <v>11.483000000000001</v>
      </c>
      <c r="Z32" s="428">
        <v>8.4284166666666653</v>
      </c>
      <c r="AA32" s="428">
        <v>10.464375</v>
      </c>
      <c r="AB32" s="431">
        <v>2.0359583333333351</v>
      </c>
    </row>
    <row r="33" spans="1:28" ht="27.95" customHeight="1">
      <c r="A33" s="430" t="s">
        <v>9</v>
      </c>
      <c r="B33" s="422">
        <v>8.8989999999999991</v>
      </c>
      <c r="C33" s="423">
        <v>8.7509999999999994</v>
      </c>
      <c r="D33" s="423">
        <v>7.7320000000000002</v>
      </c>
      <c r="E33" s="423">
        <v>6.6680000000000001</v>
      </c>
      <c r="F33" s="423">
        <v>6.2910000000000004</v>
      </c>
      <c r="G33" s="423">
        <v>6.1920000000000002</v>
      </c>
      <c r="H33" s="423">
        <v>6.8319999999999999</v>
      </c>
      <c r="I33" s="423">
        <v>6.8769999999999998</v>
      </c>
      <c r="J33" s="423">
        <v>6.8129999999999997</v>
      </c>
      <c r="K33" s="423">
        <v>6.6</v>
      </c>
      <c r="L33" s="423">
        <v>6.7590000000000003</v>
      </c>
      <c r="M33" s="424">
        <v>7.93</v>
      </c>
      <c r="N33" s="422">
        <v>8.6219999999999999</v>
      </c>
      <c r="O33" s="423">
        <v>8.4410000000000007</v>
      </c>
      <c r="P33" s="423">
        <v>8.1170000000000009</v>
      </c>
      <c r="Q33" s="423">
        <v>8.9960000000000004</v>
      </c>
      <c r="R33" s="423">
        <v>9.1920000000000002</v>
      </c>
      <c r="S33" s="423">
        <v>9.1120000000000001</v>
      </c>
      <c r="T33" s="423">
        <v>9.5389999999999997</v>
      </c>
      <c r="U33" s="423">
        <v>9.423</v>
      </c>
      <c r="V33" s="423">
        <v>9.1110000000000007</v>
      </c>
      <c r="W33" s="423">
        <v>8.8689999999999998</v>
      </c>
      <c r="X33" s="423">
        <v>9.1780000000000008</v>
      </c>
      <c r="Y33" s="424">
        <v>10.218999999999999</v>
      </c>
      <c r="Z33" s="428">
        <v>7.1946666666666665</v>
      </c>
      <c r="AA33" s="428">
        <v>8.9728750000000002</v>
      </c>
      <c r="AB33" s="431">
        <v>1.7782083333333336</v>
      </c>
    </row>
    <row r="34" spans="1:28" ht="27.95" customHeight="1">
      <c r="A34" s="430" t="s">
        <v>10</v>
      </c>
      <c r="B34" s="422">
        <v>11.266</v>
      </c>
      <c r="C34" s="423">
        <v>10.901999999999999</v>
      </c>
      <c r="D34" s="423">
        <v>9.8179999999999996</v>
      </c>
      <c r="E34" s="423">
        <v>8.5559999999999992</v>
      </c>
      <c r="F34" s="423">
        <v>8.0990000000000002</v>
      </c>
      <c r="G34" s="423">
        <v>8.0779999999999994</v>
      </c>
      <c r="H34" s="423">
        <v>8.7360000000000007</v>
      </c>
      <c r="I34" s="423">
        <v>8.8650000000000002</v>
      </c>
      <c r="J34" s="423">
        <v>8.5820000000000007</v>
      </c>
      <c r="K34" s="423">
        <v>8.2029999999999994</v>
      </c>
      <c r="L34" s="423">
        <v>8.3010000000000002</v>
      </c>
      <c r="M34" s="424">
        <v>9.6419999999999995</v>
      </c>
      <c r="N34" s="422">
        <v>10.210000000000001</v>
      </c>
      <c r="O34" s="423">
        <v>9.9809999999999999</v>
      </c>
      <c r="P34" s="423">
        <v>9.6560000000000006</v>
      </c>
      <c r="Q34" s="423">
        <v>10.602</v>
      </c>
      <c r="R34" s="423">
        <v>10.789</v>
      </c>
      <c r="S34" s="423">
        <v>10.587999999999999</v>
      </c>
      <c r="T34" s="423">
        <v>11.006</v>
      </c>
      <c r="U34" s="423">
        <v>10.879</v>
      </c>
      <c r="V34" s="423">
        <v>10.526999999999999</v>
      </c>
      <c r="W34" s="423">
        <v>10.096</v>
      </c>
      <c r="X34" s="423">
        <v>10.243</v>
      </c>
      <c r="Y34" s="424">
        <v>11.443</v>
      </c>
      <c r="Z34" s="428">
        <v>9.1284166666666664</v>
      </c>
      <c r="AA34" s="428">
        <v>10.426625</v>
      </c>
      <c r="AB34" s="431">
        <v>1.2982083333333332</v>
      </c>
    </row>
    <row r="35" spans="1:28" ht="27.95" customHeight="1">
      <c r="A35" s="430" t="s">
        <v>11</v>
      </c>
      <c r="B35" s="422">
        <v>33.768000000000001</v>
      </c>
      <c r="C35" s="423">
        <v>33.244999999999997</v>
      </c>
      <c r="D35" s="423">
        <v>31.224</v>
      </c>
      <c r="E35" s="423">
        <v>28.698</v>
      </c>
      <c r="F35" s="423">
        <v>27.073</v>
      </c>
      <c r="G35" s="423">
        <v>26.231999999999999</v>
      </c>
      <c r="H35" s="423">
        <v>27.628</v>
      </c>
      <c r="I35" s="423">
        <v>27.584</v>
      </c>
      <c r="J35" s="423">
        <v>27.013000000000002</v>
      </c>
      <c r="K35" s="423">
        <v>26.228000000000002</v>
      </c>
      <c r="L35" s="423">
        <v>26.532</v>
      </c>
      <c r="M35" s="424">
        <v>29.087</v>
      </c>
      <c r="N35" s="422">
        <v>31.015999999999998</v>
      </c>
      <c r="O35" s="423">
        <v>30.559000000000001</v>
      </c>
      <c r="P35" s="423">
        <v>30.103999999999999</v>
      </c>
      <c r="Q35" s="423">
        <v>33.432000000000002</v>
      </c>
      <c r="R35" s="423">
        <v>34.131</v>
      </c>
      <c r="S35" s="423">
        <v>33.497</v>
      </c>
      <c r="T35" s="423">
        <v>34.408999999999999</v>
      </c>
      <c r="U35" s="423">
        <v>34.520000000000003</v>
      </c>
      <c r="V35" s="423">
        <v>34.24</v>
      </c>
      <c r="W35" s="423">
        <v>33.915999999999997</v>
      </c>
      <c r="X35" s="423">
        <v>34.606999999999999</v>
      </c>
      <c r="Y35" s="424">
        <v>36.883000000000003</v>
      </c>
      <c r="Z35" s="428">
        <v>28.815791666666669</v>
      </c>
      <c r="AA35" s="428">
        <v>33.118000000000002</v>
      </c>
      <c r="AB35" s="431">
        <v>4.3022083333333327</v>
      </c>
    </row>
    <row r="36" spans="1:28" ht="27.95" customHeight="1">
      <c r="A36" s="430" t="s">
        <v>12</v>
      </c>
      <c r="B36" s="422">
        <v>15.474</v>
      </c>
      <c r="C36" s="423">
        <v>15.05</v>
      </c>
      <c r="D36" s="423">
        <v>13.723000000000001</v>
      </c>
      <c r="E36" s="423">
        <v>12.231</v>
      </c>
      <c r="F36" s="423">
        <v>11.601000000000001</v>
      </c>
      <c r="G36" s="423">
        <v>11.042999999999999</v>
      </c>
      <c r="H36" s="423">
        <v>11.432</v>
      </c>
      <c r="I36" s="423">
        <v>11.356999999999999</v>
      </c>
      <c r="J36" s="423">
        <v>11.379</v>
      </c>
      <c r="K36" s="423">
        <v>10.981</v>
      </c>
      <c r="L36" s="423">
        <v>11.128</v>
      </c>
      <c r="M36" s="424">
        <v>12.818</v>
      </c>
      <c r="N36" s="422">
        <v>13.97</v>
      </c>
      <c r="O36" s="423">
        <v>13.781000000000001</v>
      </c>
      <c r="P36" s="423">
        <v>13.411</v>
      </c>
      <c r="Q36" s="423">
        <v>14.79</v>
      </c>
      <c r="R36" s="423">
        <v>15.045999999999999</v>
      </c>
      <c r="S36" s="423">
        <v>15.005000000000001</v>
      </c>
      <c r="T36" s="423">
        <v>15.603</v>
      </c>
      <c r="U36" s="423">
        <v>15.606</v>
      </c>
      <c r="V36" s="423">
        <v>15.448</v>
      </c>
      <c r="W36" s="423">
        <v>15.255000000000001</v>
      </c>
      <c r="X36" s="423">
        <v>15.797000000000001</v>
      </c>
      <c r="Y36" s="424">
        <v>17.27</v>
      </c>
      <c r="Z36" s="428">
        <v>12.434041666666666</v>
      </c>
      <c r="AA36" s="428">
        <v>14.896333333333335</v>
      </c>
      <c r="AB36" s="431">
        <v>2.462291666666669</v>
      </c>
    </row>
    <row r="37" spans="1:28" ht="27.95" customHeight="1">
      <c r="A37" s="430" t="s">
        <v>13</v>
      </c>
      <c r="B37" s="422">
        <v>11.709</v>
      </c>
      <c r="C37" s="423">
        <v>11.316000000000001</v>
      </c>
      <c r="D37" s="423">
        <v>10.145</v>
      </c>
      <c r="E37" s="423">
        <v>9.1050000000000004</v>
      </c>
      <c r="F37" s="423">
        <v>8.702</v>
      </c>
      <c r="G37" s="423">
        <v>8.5399999999999991</v>
      </c>
      <c r="H37" s="423">
        <v>9.1229999999999993</v>
      </c>
      <c r="I37" s="423">
        <v>9.1829999999999998</v>
      </c>
      <c r="J37" s="423">
        <v>9.1720000000000006</v>
      </c>
      <c r="K37" s="423">
        <v>8.76</v>
      </c>
      <c r="L37" s="423">
        <v>8.8610000000000007</v>
      </c>
      <c r="M37" s="424">
        <v>10</v>
      </c>
      <c r="N37" s="422">
        <v>10.622</v>
      </c>
      <c r="O37" s="423">
        <v>10.288</v>
      </c>
      <c r="P37" s="423">
        <v>10.397</v>
      </c>
      <c r="Q37" s="423">
        <v>11.695</v>
      </c>
      <c r="R37" s="423">
        <v>11.839</v>
      </c>
      <c r="S37" s="423">
        <v>11.827</v>
      </c>
      <c r="T37" s="423">
        <v>12.041</v>
      </c>
      <c r="U37" s="423">
        <v>11.874000000000001</v>
      </c>
      <c r="V37" s="423">
        <v>11.795999999999999</v>
      </c>
      <c r="W37" s="423">
        <v>11.55</v>
      </c>
      <c r="X37" s="423">
        <v>11.731</v>
      </c>
      <c r="Y37" s="424">
        <v>12.819000000000001</v>
      </c>
      <c r="Z37" s="428">
        <v>9.5910833333333336</v>
      </c>
      <c r="AA37" s="428">
        <v>11.422458333333333</v>
      </c>
      <c r="AB37" s="431">
        <v>1.8313749999999995</v>
      </c>
    </row>
    <row r="38" spans="1:28" ht="27.95" customHeight="1" thickBot="1">
      <c r="A38" s="432" t="s">
        <v>14</v>
      </c>
      <c r="B38" s="433">
        <v>41.462000000000003</v>
      </c>
      <c r="C38" s="434">
        <v>40.944000000000003</v>
      </c>
      <c r="D38" s="434">
        <v>39.456000000000003</v>
      </c>
      <c r="E38" s="434">
        <v>37.363999999999997</v>
      </c>
      <c r="F38" s="434">
        <v>36.271999999999998</v>
      </c>
      <c r="G38" s="423">
        <v>35.363</v>
      </c>
      <c r="H38" s="434">
        <v>36.143999999999998</v>
      </c>
      <c r="I38" s="434">
        <v>35.783999999999999</v>
      </c>
      <c r="J38" s="434">
        <v>35.595999999999997</v>
      </c>
      <c r="K38" s="434">
        <v>34.813000000000002</v>
      </c>
      <c r="L38" s="434">
        <v>34.817999999999998</v>
      </c>
      <c r="M38" s="435">
        <v>37.307000000000002</v>
      </c>
      <c r="N38" s="433">
        <v>38.896000000000001</v>
      </c>
      <c r="O38" s="434">
        <v>38.604999999999997</v>
      </c>
      <c r="P38" s="434">
        <v>38.552999999999997</v>
      </c>
      <c r="Q38" s="434">
        <v>41.651000000000003</v>
      </c>
      <c r="R38" s="434">
        <v>43.238</v>
      </c>
      <c r="S38" s="434">
        <v>44.197000000000003</v>
      </c>
      <c r="T38" s="434">
        <v>45.401000000000003</v>
      </c>
      <c r="U38" s="434">
        <v>44.987000000000002</v>
      </c>
      <c r="V38" s="434">
        <v>44.664999999999999</v>
      </c>
      <c r="W38" s="434">
        <v>43.354999999999997</v>
      </c>
      <c r="X38" s="434">
        <v>43.192</v>
      </c>
      <c r="Y38" s="435">
        <v>45.156999999999996</v>
      </c>
      <c r="Z38" s="428">
        <v>37.213666666666661</v>
      </c>
      <c r="AA38" s="428">
        <v>42.331000000000003</v>
      </c>
      <c r="AB38" s="431">
        <v>5.1173333333333417</v>
      </c>
    </row>
    <row r="39" spans="1:28" ht="27.95" customHeight="1" thickBot="1">
      <c r="A39" s="432" t="s">
        <v>15</v>
      </c>
      <c r="B39" s="436">
        <v>245.05699999999999</v>
      </c>
      <c r="C39" s="437">
        <v>241.417</v>
      </c>
      <c r="D39" s="437">
        <v>227.053</v>
      </c>
      <c r="E39" s="438">
        <v>209.828</v>
      </c>
      <c r="F39" s="438">
        <v>200.67500000000001</v>
      </c>
      <c r="G39" s="438">
        <v>195.72300000000001</v>
      </c>
      <c r="H39" s="437">
        <v>205.12</v>
      </c>
      <c r="I39" s="437">
        <v>204.78899999999999</v>
      </c>
      <c r="J39" s="437">
        <v>201.90700000000001</v>
      </c>
      <c r="K39" s="437">
        <v>196.518</v>
      </c>
      <c r="L39" s="437">
        <v>197.28899999999999</v>
      </c>
      <c r="M39" s="439">
        <v>215.53200000000001</v>
      </c>
      <c r="N39" s="436">
        <v>230.02199999999999</v>
      </c>
      <c r="O39" s="437">
        <v>227.369</v>
      </c>
      <c r="P39" s="437">
        <v>225.678</v>
      </c>
      <c r="Q39" s="437">
        <v>254.04</v>
      </c>
      <c r="R39" s="437">
        <v>266.14400000000001</v>
      </c>
      <c r="S39" s="437">
        <v>269.637</v>
      </c>
      <c r="T39" s="437">
        <v>279.673</v>
      </c>
      <c r="U39" s="437">
        <v>279.07799999999997</v>
      </c>
      <c r="V39" s="437">
        <v>277.01499999999999</v>
      </c>
      <c r="W39" s="437">
        <v>271.685</v>
      </c>
      <c r="X39" s="437">
        <v>274.52600000000001</v>
      </c>
      <c r="Y39" s="439">
        <v>291.97699999999998</v>
      </c>
      <c r="Z39" s="440">
        <v>212.40908333333334</v>
      </c>
      <c r="AA39" s="440">
        <v>259.05179166666665</v>
      </c>
      <c r="AB39" s="441">
        <v>46.642708333333303</v>
      </c>
    </row>
    <row r="40" spans="1:28" s="443" customFormat="1" ht="21" customHeight="1">
      <c r="A40" s="444" t="s">
        <v>380</v>
      </c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</row>
    <row r="41" spans="1:28" s="443" customFormat="1" ht="21" customHeight="1">
      <c r="A41" s="444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</row>
    <row r="42" spans="1:28" s="443" customFormat="1" ht="39" customHeight="1" thickBot="1">
      <c r="A42" s="578" t="s">
        <v>96</v>
      </c>
      <c r="B42" s="578"/>
      <c r="C42" s="578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</row>
    <row r="43" spans="1:28" ht="27.95" customHeight="1" thickBot="1">
      <c r="A43" s="579" t="s">
        <v>133</v>
      </c>
      <c r="B43" s="581">
        <v>2019</v>
      </c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3"/>
      <c r="N43" s="581">
        <v>2020</v>
      </c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3"/>
      <c r="Z43" s="575" t="s">
        <v>379</v>
      </c>
      <c r="AA43" s="576"/>
      <c r="AB43" s="577"/>
    </row>
    <row r="44" spans="1:28" ht="27.95" customHeight="1" thickBot="1">
      <c r="A44" s="580"/>
      <c r="B44" s="416">
        <v>1</v>
      </c>
      <c r="C44" s="417">
        <v>2</v>
      </c>
      <c r="D44" s="417">
        <v>3</v>
      </c>
      <c r="E44" s="417">
        <v>4</v>
      </c>
      <c r="F44" s="417">
        <v>5</v>
      </c>
      <c r="G44" s="417">
        <v>6</v>
      </c>
      <c r="H44" s="417">
        <v>7</v>
      </c>
      <c r="I44" s="417">
        <v>8</v>
      </c>
      <c r="J44" s="417">
        <v>9</v>
      </c>
      <c r="K44" s="417">
        <v>10</v>
      </c>
      <c r="L44" s="417">
        <v>11</v>
      </c>
      <c r="M44" s="418">
        <v>12</v>
      </c>
      <c r="N44" s="416">
        <v>1</v>
      </c>
      <c r="O44" s="417">
        <v>2</v>
      </c>
      <c r="P44" s="417">
        <v>3</v>
      </c>
      <c r="Q44" s="417">
        <v>4</v>
      </c>
      <c r="R44" s="417">
        <v>5</v>
      </c>
      <c r="S44" s="417">
        <v>6</v>
      </c>
      <c r="T44" s="417">
        <v>7</v>
      </c>
      <c r="U44" s="417">
        <v>8</v>
      </c>
      <c r="V44" s="417">
        <v>9</v>
      </c>
      <c r="W44" s="417">
        <v>10</v>
      </c>
      <c r="X44" s="417">
        <v>11</v>
      </c>
      <c r="Y44" s="418">
        <v>12</v>
      </c>
      <c r="Z44" s="419">
        <v>2019</v>
      </c>
      <c r="AA44" s="419">
        <v>2020</v>
      </c>
      <c r="AB44" s="420" t="s">
        <v>95</v>
      </c>
    </row>
    <row r="45" spans="1:28" ht="27.95" customHeight="1">
      <c r="A45" s="421" t="s">
        <v>1</v>
      </c>
      <c r="B45" s="422">
        <v>6.8490000000000002</v>
      </c>
      <c r="C45" s="423">
        <v>6.7830000000000004</v>
      </c>
      <c r="D45" s="423">
        <v>6.5369999999999999</v>
      </c>
      <c r="E45" s="423">
        <v>6.4550000000000001</v>
      </c>
      <c r="F45" s="423">
        <v>6.617</v>
      </c>
      <c r="G45" s="423">
        <v>6.5570000000000004</v>
      </c>
      <c r="H45" s="423">
        <v>7.4720000000000004</v>
      </c>
      <c r="I45" s="423">
        <v>7.7430000000000003</v>
      </c>
      <c r="J45" s="423">
        <v>7.1050000000000004</v>
      </c>
      <c r="K45" s="423">
        <v>6.8940000000000001</v>
      </c>
      <c r="L45" s="423">
        <v>6.7729999999999997</v>
      </c>
      <c r="M45" s="424">
        <v>6.6749999999999998</v>
      </c>
      <c r="N45" s="425">
        <v>6.883</v>
      </c>
      <c r="O45" s="426">
        <v>6.7919999999999998</v>
      </c>
      <c r="P45" s="426">
        <v>6.7930000000000001</v>
      </c>
      <c r="Q45" s="426">
        <v>8.7449999999999992</v>
      </c>
      <c r="R45" s="426">
        <v>10.159000000000001</v>
      </c>
      <c r="S45" s="426">
        <v>10.504</v>
      </c>
      <c r="T45" s="426">
        <v>11.24</v>
      </c>
      <c r="U45" s="426">
        <v>11.226000000000001</v>
      </c>
      <c r="V45" s="426">
        <v>10.303000000000001</v>
      </c>
      <c r="W45" s="426">
        <v>10.683</v>
      </c>
      <c r="X45" s="426">
        <v>10.709</v>
      </c>
      <c r="Y45" s="427">
        <v>10.624000000000001</v>
      </c>
      <c r="Z45" s="428">
        <v>6.8622500000000004</v>
      </c>
      <c r="AA45" s="428">
        <v>9.3905416666666657</v>
      </c>
      <c r="AB45" s="429">
        <v>2.5282916666666653</v>
      </c>
    </row>
    <row r="46" spans="1:28" ht="27.95" customHeight="1">
      <c r="A46" s="430" t="s">
        <v>2</v>
      </c>
      <c r="B46" s="422">
        <v>10.867000000000001</v>
      </c>
      <c r="C46" s="423">
        <v>10.653</v>
      </c>
      <c r="D46" s="423">
        <v>9.5429999999999993</v>
      </c>
      <c r="E46" s="423">
        <v>8.4920000000000009</v>
      </c>
      <c r="F46" s="423">
        <v>8.4009999999999998</v>
      </c>
      <c r="G46" s="423">
        <v>8.5169999999999995</v>
      </c>
      <c r="H46" s="423">
        <v>9.5969999999999995</v>
      </c>
      <c r="I46" s="423">
        <v>9.8019999999999996</v>
      </c>
      <c r="J46" s="423">
        <v>9.0709999999999997</v>
      </c>
      <c r="K46" s="423">
        <v>8.8149999999999995</v>
      </c>
      <c r="L46" s="423">
        <v>8.8979999999999997</v>
      </c>
      <c r="M46" s="424">
        <v>9.6509999999999998</v>
      </c>
      <c r="N46" s="422">
        <v>10.811</v>
      </c>
      <c r="O46" s="423">
        <v>10.398</v>
      </c>
      <c r="P46" s="423">
        <v>9.8040000000000003</v>
      </c>
      <c r="Q46" s="423">
        <v>11.388</v>
      </c>
      <c r="R46" s="423">
        <v>11.933</v>
      </c>
      <c r="S46" s="423">
        <v>11.551</v>
      </c>
      <c r="T46" s="423">
        <v>12.166</v>
      </c>
      <c r="U46" s="423">
        <v>11.624000000000001</v>
      </c>
      <c r="V46" s="423">
        <v>10.72</v>
      </c>
      <c r="W46" s="423">
        <v>10.77</v>
      </c>
      <c r="X46" s="423">
        <v>10.984999999999999</v>
      </c>
      <c r="Y46" s="424">
        <v>11.74</v>
      </c>
      <c r="Z46" s="428">
        <v>9.3580416666666668</v>
      </c>
      <c r="AA46" s="428">
        <v>11.070458333333335</v>
      </c>
      <c r="AB46" s="431">
        <v>1.7124166666666678</v>
      </c>
    </row>
    <row r="47" spans="1:28" ht="27.95" customHeight="1">
      <c r="A47" s="430" t="s">
        <v>3</v>
      </c>
      <c r="B47" s="422">
        <v>6.4370000000000003</v>
      </c>
      <c r="C47" s="423">
        <v>6.3719999999999999</v>
      </c>
      <c r="D47" s="423">
        <v>5.069</v>
      </c>
      <c r="E47" s="423">
        <v>4.0380000000000003</v>
      </c>
      <c r="F47" s="423">
        <v>3.6240000000000001</v>
      </c>
      <c r="G47" s="423">
        <v>3.4790000000000001</v>
      </c>
      <c r="H47" s="423">
        <v>3.94</v>
      </c>
      <c r="I47" s="423">
        <v>4.0439999999999996</v>
      </c>
      <c r="J47" s="423">
        <v>3.6779999999999999</v>
      </c>
      <c r="K47" s="423">
        <v>3.62</v>
      </c>
      <c r="L47" s="423">
        <v>3.9079999999999999</v>
      </c>
      <c r="M47" s="424">
        <v>4.899</v>
      </c>
      <c r="N47" s="422">
        <v>6.298</v>
      </c>
      <c r="O47" s="423">
        <v>6.1310000000000002</v>
      </c>
      <c r="P47" s="423">
        <v>5.1479999999999997</v>
      </c>
      <c r="Q47" s="423">
        <v>5.7709999999999999</v>
      </c>
      <c r="R47" s="423">
        <v>5.7169999999999996</v>
      </c>
      <c r="S47" s="423">
        <v>5.1059999999999999</v>
      </c>
      <c r="T47" s="423">
        <v>5.1159999999999997</v>
      </c>
      <c r="U47" s="423">
        <v>4.7270000000000003</v>
      </c>
      <c r="V47" s="423">
        <v>4.2960000000000003</v>
      </c>
      <c r="W47" s="423">
        <v>4.3579999999999997</v>
      </c>
      <c r="X47" s="423">
        <v>4.6680000000000001</v>
      </c>
      <c r="Y47" s="424">
        <v>5.4880000000000004</v>
      </c>
      <c r="Z47" s="428">
        <v>4.4256666666666673</v>
      </c>
      <c r="AA47" s="428">
        <v>5.2107916666666672</v>
      </c>
      <c r="AB47" s="431">
        <v>0.78512499999999985</v>
      </c>
    </row>
    <row r="48" spans="1:28" ht="27.95" customHeight="1">
      <c r="A48" s="430" t="s">
        <v>4</v>
      </c>
      <c r="B48" s="422">
        <v>4.5629999999999997</v>
      </c>
      <c r="C48" s="423">
        <v>4.452</v>
      </c>
      <c r="D48" s="423">
        <v>3.9380000000000002</v>
      </c>
      <c r="E48" s="423">
        <v>3.4620000000000002</v>
      </c>
      <c r="F48" s="423">
        <v>3.4020000000000001</v>
      </c>
      <c r="G48" s="423">
        <v>3.4470000000000001</v>
      </c>
      <c r="H48" s="423">
        <v>3.8889999999999998</v>
      </c>
      <c r="I48" s="423">
        <v>4.0529999999999999</v>
      </c>
      <c r="J48" s="423">
        <v>3.6339999999999999</v>
      </c>
      <c r="K48" s="423">
        <v>3.5129999999999999</v>
      </c>
      <c r="L48" s="423">
        <v>3.6840000000000002</v>
      </c>
      <c r="M48" s="424">
        <v>4.2160000000000002</v>
      </c>
      <c r="N48" s="422">
        <v>4.8419999999999996</v>
      </c>
      <c r="O48" s="423">
        <v>4.7990000000000004</v>
      </c>
      <c r="P48" s="423">
        <v>4.5609999999999999</v>
      </c>
      <c r="Q48" s="423">
        <v>5.1139999999999999</v>
      </c>
      <c r="R48" s="423">
        <v>5.4470000000000001</v>
      </c>
      <c r="S48" s="423">
        <v>5.1959999999999997</v>
      </c>
      <c r="T48" s="423">
        <v>5.367</v>
      </c>
      <c r="U48" s="423">
        <v>5.0460000000000003</v>
      </c>
      <c r="V48" s="423">
        <v>4.6589999999999998</v>
      </c>
      <c r="W48" s="423">
        <v>4.4850000000000003</v>
      </c>
      <c r="X48" s="423">
        <v>4.6230000000000002</v>
      </c>
      <c r="Y48" s="424">
        <v>5.0490000000000004</v>
      </c>
      <c r="Z48" s="428">
        <v>3.8347916666666664</v>
      </c>
      <c r="AA48" s="428">
        <v>4.8976249999999997</v>
      </c>
      <c r="AB48" s="431">
        <v>1.0628333333333333</v>
      </c>
    </row>
    <row r="49" spans="1:28" ht="27.95" customHeight="1">
      <c r="A49" s="430" t="s">
        <v>5</v>
      </c>
      <c r="B49" s="422">
        <v>2.1949999999999998</v>
      </c>
      <c r="C49" s="423">
        <v>2.21</v>
      </c>
      <c r="D49" s="423">
        <v>2.0009999999999999</v>
      </c>
      <c r="E49" s="423">
        <v>1.8879999999999999</v>
      </c>
      <c r="F49" s="423">
        <v>1.857</v>
      </c>
      <c r="G49" s="423">
        <v>1.7749999999999999</v>
      </c>
      <c r="H49" s="423">
        <v>1.9750000000000001</v>
      </c>
      <c r="I49" s="423">
        <v>1.9</v>
      </c>
      <c r="J49" s="423">
        <v>1.734</v>
      </c>
      <c r="K49" s="423">
        <v>1.718</v>
      </c>
      <c r="L49" s="423">
        <v>1.7110000000000001</v>
      </c>
      <c r="M49" s="424">
        <v>1.8660000000000001</v>
      </c>
      <c r="N49" s="422">
        <v>2.1779999999999999</v>
      </c>
      <c r="O49" s="423">
        <v>2.17</v>
      </c>
      <c r="P49" s="423">
        <v>1.97</v>
      </c>
      <c r="Q49" s="423">
        <v>2.4</v>
      </c>
      <c r="R49" s="423">
        <v>2.9740000000000002</v>
      </c>
      <c r="S49" s="423">
        <v>3.0840000000000001</v>
      </c>
      <c r="T49" s="423">
        <v>3.0939999999999999</v>
      </c>
      <c r="U49" s="423">
        <v>3.097</v>
      </c>
      <c r="V49" s="423">
        <v>2.7240000000000002</v>
      </c>
      <c r="W49" s="423">
        <v>2.7959999999999998</v>
      </c>
      <c r="X49" s="423">
        <v>2.9820000000000002</v>
      </c>
      <c r="Y49" s="424">
        <v>3.1989999999999998</v>
      </c>
      <c r="Z49" s="428">
        <v>1.9035416666666667</v>
      </c>
      <c r="AA49" s="428">
        <v>2.6667916666666667</v>
      </c>
      <c r="AB49" s="431">
        <v>0.76324999999999998</v>
      </c>
    </row>
    <row r="50" spans="1:28" ht="27.95" customHeight="1">
      <c r="A50" s="430" t="s">
        <v>6</v>
      </c>
      <c r="B50" s="422">
        <v>8.3239999999999998</v>
      </c>
      <c r="C50" s="423">
        <v>8.18</v>
      </c>
      <c r="D50" s="423">
        <v>7.79</v>
      </c>
      <c r="E50" s="423">
        <v>6.8179999999999996</v>
      </c>
      <c r="F50" s="423">
        <v>6.65</v>
      </c>
      <c r="G50" s="423">
        <v>6.3550000000000004</v>
      </c>
      <c r="H50" s="423">
        <v>6.9580000000000002</v>
      </c>
      <c r="I50" s="423">
        <v>6.859</v>
      </c>
      <c r="J50" s="423">
        <v>6.3159999999999998</v>
      </c>
      <c r="K50" s="423">
        <v>6.1909999999999998</v>
      </c>
      <c r="L50" s="423">
        <v>6.4320000000000004</v>
      </c>
      <c r="M50" s="424">
        <v>6.9969999999999999</v>
      </c>
      <c r="N50" s="422">
        <v>8.0980000000000008</v>
      </c>
      <c r="O50" s="423">
        <v>7.9459999999999997</v>
      </c>
      <c r="P50" s="423">
        <v>7.431</v>
      </c>
      <c r="Q50" s="423">
        <v>7.8849999999999998</v>
      </c>
      <c r="R50" s="423">
        <v>8.0950000000000006</v>
      </c>
      <c r="S50" s="423">
        <v>7.6769999999999996</v>
      </c>
      <c r="T50" s="423">
        <v>7.93</v>
      </c>
      <c r="U50" s="423">
        <v>7.7160000000000002</v>
      </c>
      <c r="V50" s="423">
        <v>7.1260000000000003</v>
      </c>
      <c r="W50" s="423">
        <v>7.2450000000000001</v>
      </c>
      <c r="X50" s="423">
        <v>7.3849999999999998</v>
      </c>
      <c r="Y50" s="424">
        <v>7.8339999999999996</v>
      </c>
      <c r="Z50" s="428">
        <v>7.0065</v>
      </c>
      <c r="AA50" s="428">
        <v>7.6624583333333334</v>
      </c>
      <c r="AB50" s="431">
        <v>0.65595833333333342</v>
      </c>
    </row>
    <row r="51" spans="1:28" ht="27.95" customHeight="1">
      <c r="A51" s="430" t="s">
        <v>7</v>
      </c>
      <c r="B51" s="422">
        <v>4.3019999999999996</v>
      </c>
      <c r="C51" s="423">
        <v>4.2489999999999997</v>
      </c>
      <c r="D51" s="423">
        <v>3.9569999999999999</v>
      </c>
      <c r="E51" s="423">
        <v>3.5569999999999999</v>
      </c>
      <c r="F51" s="423">
        <v>3.456</v>
      </c>
      <c r="G51" s="423">
        <v>3.2730000000000001</v>
      </c>
      <c r="H51" s="423">
        <v>3.6280000000000001</v>
      </c>
      <c r="I51" s="423">
        <v>3.6859999999999999</v>
      </c>
      <c r="J51" s="423">
        <v>3.331</v>
      </c>
      <c r="K51" s="423">
        <v>3.2570000000000001</v>
      </c>
      <c r="L51" s="423">
        <v>3.37</v>
      </c>
      <c r="M51" s="424">
        <v>3.7290000000000001</v>
      </c>
      <c r="N51" s="422">
        <v>4.2</v>
      </c>
      <c r="O51" s="423">
        <v>4.1079999999999997</v>
      </c>
      <c r="P51" s="423">
        <v>3.9980000000000002</v>
      </c>
      <c r="Q51" s="423">
        <v>4.4279999999999999</v>
      </c>
      <c r="R51" s="423">
        <v>4.6390000000000002</v>
      </c>
      <c r="S51" s="423">
        <v>4.5529999999999999</v>
      </c>
      <c r="T51" s="423">
        <v>4.6619999999999999</v>
      </c>
      <c r="U51" s="423">
        <v>4.47</v>
      </c>
      <c r="V51" s="423">
        <v>4.141</v>
      </c>
      <c r="W51" s="423">
        <v>4.0739999999999998</v>
      </c>
      <c r="X51" s="423">
        <v>4.0739999999999998</v>
      </c>
      <c r="Y51" s="424">
        <v>4.2949999999999999</v>
      </c>
      <c r="Z51" s="428">
        <v>3.6507499999999999</v>
      </c>
      <c r="AA51" s="428">
        <v>4.2799166666666668</v>
      </c>
      <c r="AB51" s="431">
        <v>0.62916666666666687</v>
      </c>
    </row>
    <row r="52" spans="1:28" ht="27.95" customHeight="1">
      <c r="A52" s="430" t="s">
        <v>8</v>
      </c>
      <c r="B52" s="422">
        <v>4.4169999999999998</v>
      </c>
      <c r="C52" s="423">
        <v>4.2759999999999998</v>
      </c>
      <c r="D52" s="423">
        <v>3.8359999999999999</v>
      </c>
      <c r="E52" s="423">
        <v>3.427</v>
      </c>
      <c r="F52" s="423">
        <v>3.363</v>
      </c>
      <c r="G52" s="423">
        <v>3.214</v>
      </c>
      <c r="H52" s="423">
        <v>3.6760000000000002</v>
      </c>
      <c r="I52" s="423">
        <v>3.7170000000000001</v>
      </c>
      <c r="J52" s="423">
        <v>3.335</v>
      </c>
      <c r="K52" s="423">
        <v>3.2610000000000001</v>
      </c>
      <c r="L52" s="423">
        <v>3.3860000000000001</v>
      </c>
      <c r="M52" s="424">
        <v>3.9489999999999998</v>
      </c>
      <c r="N52" s="422">
        <v>4.5039999999999996</v>
      </c>
      <c r="O52" s="423">
        <v>4.4610000000000003</v>
      </c>
      <c r="P52" s="423">
        <v>4.2089999999999996</v>
      </c>
      <c r="Q52" s="423">
        <v>4.6070000000000002</v>
      </c>
      <c r="R52" s="423">
        <v>4.5430000000000001</v>
      </c>
      <c r="S52" s="423">
        <v>4.3360000000000003</v>
      </c>
      <c r="T52" s="423">
        <v>4.5339999999999998</v>
      </c>
      <c r="U52" s="423">
        <v>4.3579999999999997</v>
      </c>
      <c r="V52" s="423">
        <v>4.01</v>
      </c>
      <c r="W52" s="423">
        <v>3.923</v>
      </c>
      <c r="X52" s="423">
        <v>4.085</v>
      </c>
      <c r="Y52" s="424">
        <v>4.5380000000000003</v>
      </c>
      <c r="Z52" s="428">
        <v>3.6466666666666665</v>
      </c>
      <c r="AA52" s="428">
        <v>4.3177916666666674</v>
      </c>
      <c r="AB52" s="431">
        <v>0.67112500000000086</v>
      </c>
    </row>
    <row r="53" spans="1:28" ht="27.95" customHeight="1">
      <c r="A53" s="430" t="s">
        <v>9</v>
      </c>
      <c r="B53" s="422">
        <v>4.8630000000000004</v>
      </c>
      <c r="C53" s="423">
        <v>4.7859999999999996</v>
      </c>
      <c r="D53" s="423">
        <v>3.944</v>
      </c>
      <c r="E53" s="423">
        <v>3.1579999999999999</v>
      </c>
      <c r="F53" s="423">
        <v>3.0920000000000001</v>
      </c>
      <c r="G53" s="423">
        <v>2.9870000000000001</v>
      </c>
      <c r="H53" s="423">
        <v>3.4590000000000001</v>
      </c>
      <c r="I53" s="423">
        <v>3.5129999999999999</v>
      </c>
      <c r="J53" s="423">
        <v>3.153</v>
      </c>
      <c r="K53" s="423">
        <v>3.0680000000000001</v>
      </c>
      <c r="L53" s="423">
        <v>3.1709999999999998</v>
      </c>
      <c r="M53" s="424">
        <v>3.8919999999999999</v>
      </c>
      <c r="N53" s="422">
        <v>4.6840000000000002</v>
      </c>
      <c r="O53" s="423">
        <v>4.4930000000000003</v>
      </c>
      <c r="P53" s="423">
        <v>3.9470000000000001</v>
      </c>
      <c r="Q53" s="423">
        <v>4.1390000000000002</v>
      </c>
      <c r="R53" s="423">
        <v>4.13</v>
      </c>
      <c r="S53" s="423">
        <v>3.927</v>
      </c>
      <c r="T53" s="423">
        <v>4.1760000000000002</v>
      </c>
      <c r="U53" s="423">
        <v>4.0149999999999997</v>
      </c>
      <c r="V53" s="423">
        <v>3.5779999999999998</v>
      </c>
      <c r="W53" s="423">
        <v>3.6</v>
      </c>
      <c r="X53" s="423">
        <v>3.7639999999999998</v>
      </c>
      <c r="Y53" s="424">
        <v>4.4130000000000003</v>
      </c>
      <c r="Z53" s="428">
        <v>3.5917083333333335</v>
      </c>
      <c r="AA53" s="428">
        <v>4.0504583333333333</v>
      </c>
      <c r="AB53" s="431">
        <v>0.45874999999999977</v>
      </c>
    </row>
    <row r="54" spans="1:28" ht="27.95" customHeight="1">
      <c r="A54" s="430" t="s">
        <v>10</v>
      </c>
      <c r="B54" s="422">
        <v>5.5330000000000004</v>
      </c>
      <c r="C54" s="423">
        <v>5.2709999999999999</v>
      </c>
      <c r="D54" s="423">
        <v>4.4039999999999999</v>
      </c>
      <c r="E54" s="423">
        <v>3.5459999999999998</v>
      </c>
      <c r="F54" s="423">
        <v>3.3809999999999998</v>
      </c>
      <c r="G54" s="423">
        <v>3.3570000000000002</v>
      </c>
      <c r="H54" s="423">
        <v>3.8849999999999998</v>
      </c>
      <c r="I54" s="423">
        <v>3.9350000000000001</v>
      </c>
      <c r="J54" s="423">
        <v>3.4990000000000001</v>
      </c>
      <c r="K54" s="423">
        <v>3.3530000000000002</v>
      </c>
      <c r="L54" s="423">
        <v>3.5310000000000001</v>
      </c>
      <c r="M54" s="424">
        <v>4.5010000000000003</v>
      </c>
      <c r="N54" s="422">
        <v>5.1710000000000003</v>
      </c>
      <c r="O54" s="423">
        <v>4.9359999999999999</v>
      </c>
      <c r="P54" s="423">
        <v>4.47</v>
      </c>
      <c r="Q54" s="423">
        <v>4.9320000000000004</v>
      </c>
      <c r="R54" s="423">
        <v>4.8920000000000003</v>
      </c>
      <c r="S54" s="423">
        <v>4.5709999999999997</v>
      </c>
      <c r="T54" s="423">
        <v>4.7679999999999998</v>
      </c>
      <c r="U54" s="423">
        <v>4.4790000000000001</v>
      </c>
      <c r="V54" s="423">
        <v>3.9729999999999999</v>
      </c>
      <c r="W54" s="423">
        <v>3.8929999999999998</v>
      </c>
      <c r="X54" s="423">
        <v>4.1120000000000001</v>
      </c>
      <c r="Y54" s="424">
        <v>5.0170000000000003</v>
      </c>
      <c r="Z54" s="428">
        <v>4.0284583333333339</v>
      </c>
      <c r="AA54" s="428">
        <v>4.5796666666666672</v>
      </c>
      <c r="AB54" s="431">
        <v>0.5512083333333333</v>
      </c>
    </row>
    <row r="55" spans="1:28" ht="27.95" customHeight="1">
      <c r="A55" s="430" t="s">
        <v>11</v>
      </c>
      <c r="B55" s="422">
        <v>13.106</v>
      </c>
      <c r="C55" s="423">
        <v>12.712999999999999</v>
      </c>
      <c r="D55" s="423">
        <v>11.2</v>
      </c>
      <c r="E55" s="423">
        <v>9.468</v>
      </c>
      <c r="F55" s="423">
        <v>8.9139999999999997</v>
      </c>
      <c r="G55" s="423">
        <v>8.532</v>
      </c>
      <c r="H55" s="423">
        <v>9.6289999999999996</v>
      </c>
      <c r="I55" s="423">
        <v>9.7149999999999999</v>
      </c>
      <c r="J55" s="423">
        <v>8.891</v>
      </c>
      <c r="K55" s="423">
        <v>8.7240000000000002</v>
      </c>
      <c r="L55" s="423">
        <v>9.2490000000000006</v>
      </c>
      <c r="M55" s="424">
        <v>10.891</v>
      </c>
      <c r="N55" s="422">
        <v>12.488</v>
      </c>
      <c r="O55" s="423">
        <v>12.090999999999999</v>
      </c>
      <c r="P55" s="423">
        <v>10.962</v>
      </c>
      <c r="Q55" s="423">
        <v>12.359</v>
      </c>
      <c r="R55" s="423">
        <v>12.284000000000001</v>
      </c>
      <c r="S55" s="423">
        <v>11.276999999999999</v>
      </c>
      <c r="T55" s="423">
        <v>11.516999999999999</v>
      </c>
      <c r="U55" s="423">
        <v>10.994</v>
      </c>
      <c r="V55" s="423">
        <v>10.004</v>
      </c>
      <c r="W55" s="423">
        <v>10.260999999999999</v>
      </c>
      <c r="X55" s="423">
        <v>10.891999999999999</v>
      </c>
      <c r="Y55" s="424">
        <v>12.189</v>
      </c>
      <c r="Z55" s="428">
        <v>10.098750000000001</v>
      </c>
      <c r="AA55" s="428">
        <v>11.389083333333334</v>
      </c>
      <c r="AB55" s="431">
        <v>1.2903333333333329</v>
      </c>
    </row>
    <row r="56" spans="1:28" ht="27.95" customHeight="1">
      <c r="A56" s="430" t="s">
        <v>12</v>
      </c>
      <c r="B56" s="422">
        <v>6.3719999999999999</v>
      </c>
      <c r="C56" s="423">
        <v>6.0270000000000001</v>
      </c>
      <c r="D56" s="423">
        <v>5.117</v>
      </c>
      <c r="E56" s="423">
        <v>4.2279999999999998</v>
      </c>
      <c r="F56" s="423">
        <v>3.9820000000000002</v>
      </c>
      <c r="G56" s="423">
        <v>3.8109999999999999</v>
      </c>
      <c r="H56" s="423">
        <v>4.3140000000000001</v>
      </c>
      <c r="I56" s="423">
        <v>4.343</v>
      </c>
      <c r="J56" s="423">
        <v>4.0179999999999998</v>
      </c>
      <c r="K56" s="423">
        <v>4.0179999999999998</v>
      </c>
      <c r="L56" s="423">
        <v>4.2489999999999997</v>
      </c>
      <c r="M56" s="424">
        <v>5.32</v>
      </c>
      <c r="N56" s="422">
        <v>6.1689999999999996</v>
      </c>
      <c r="O56" s="423">
        <v>5.8570000000000002</v>
      </c>
      <c r="P56" s="423">
        <v>5.069</v>
      </c>
      <c r="Q56" s="423">
        <v>5.2169999999999996</v>
      </c>
      <c r="R56" s="423">
        <v>5.31</v>
      </c>
      <c r="S56" s="423">
        <v>5.1840000000000002</v>
      </c>
      <c r="T56" s="423">
        <v>5.3769999999999998</v>
      </c>
      <c r="U56" s="423">
        <v>5.1520000000000001</v>
      </c>
      <c r="V56" s="423">
        <v>4.6950000000000003</v>
      </c>
      <c r="W56" s="423">
        <v>4.74</v>
      </c>
      <c r="X56" s="423">
        <v>5.0549999999999997</v>
      </c>
      <c r="Y56" s="424">
        <v>6.0190000000000001</v>
      </c>
      <c r="Z56" s="428">
        <v>4.6593333333333327</v>
      </c>
      <c r="AA56" s="428">
        <v>5.2912083333333326</v>
      </c>
      <c r="AB56" s="431">
        <v>0.63187499999999996</v>
      </c>
    </row>
    <row r="57" spans="1:28" ht="27.95" customHeight="1">
      <c r="A57" s="430" t="s">
        <v>13</v>
      </c>
      <c r="B57" s="422">
        <v>5.351</v>
      </c>
      <c r="C57" s="423">
        <v>5.0810000000000004</v>
      </c>
      <c r="D57" s="423">
        <v>4.2990000000000004</v>
      </c>
      <c r="E57" s="423">
        <v>3.6709999999999998</v>
      </c>
      <c r="F57" s="423">
        <v>3.6429999999999998</v>
      </c>
      <c r="G57" s="423">
        <v>3.5649999999999999</v>
      </c>
      <c r="H57" s="423">
        <v>4.0640000000000001</v>
      </c>
      <c r="I57" s="423">
        <v>4.0979999999999999</v>
      </c>
      <c r="J57" s="423">
        <v>3.7040000000000002</v>
      </c>
      <c r="K57" s="423">
        <v>3.625</v>
      </c>
      <c r="L57" s="423">
        <v>3.7610000000000001</v>
      </c>
      <c r="M57" s="424">
        <v>4.3970000000000002</v>
      </c>
      <c r="N57" s="422">
        <v>5.0090000000000003</v>
      </c>
      <c r="O57" s="423">
        <v>4.758</v>
      </c>
      <c r="P57" s="423">
        <v>4.3650000000000002</v>
      </c>
      <c r="Q57" s="423">
        <v>4.9420000000000002</v>
      </c>
      <c r="R57" s="423">
        <v>5.0170000000000003</v>
      </c>
      <c r="S57" s="423">
        <v>4.8010000000000002</v>
      </c>
      <c r="T57" s="423">
        <v>4.9749999999999996</v>
      </c>
      <c r="U57" s="423">
        <v>4.726</v>
      </c>
      <c r="V57" s="423">
        <v>4.3029999999999999</v>
      </c>
      <c r="W57" s="423">
        <v>4.2919999999999998</v>
      </c>
      <c r="X57" s="423">
        <v>4.577</v>
      </c>
      <c r="Y57" s="424">
        <v>5.2160000000000002</v>
      </c>
      <c r="Z57" s="428">
        <v>4.112166666666667</v>
      </c>
      <c r="AA57" s="428">
        <v>4.714291666666667</v>
      </c>
      <c r="AB57" s="431">
        <v>0.60212500000000002</v>
      </c>
    </row>
    <row r="58" spans="1:28" ht="27.95" customHeight="1" thickBot="1">
      <c r="A58" s="432" t="s">
        <v>14</v>
      </c>
      <c r="B58" s="433">
        <v>12.228999999999999</v>
      </c>
      <c r="C58" s="434">
        <v>11.84</v>
      </c>
      <c r="D58" s="434">
        <v>10.845000000000001</v>
      </c>
      <c r="E58" s="434">
        <v>9.5259999999999998</v>
      </c>
      <c r="F58" s="434">
        <v>9.2520000000000007</v>
      </c>
      <c r="G58" s="423">
        <v>9.0879999999999992</v>
      </c>
      <c r="H58" s="434">
        <v>10.031000000000001</v>
      </c>
      <c r="I58" s="434">
        <v>10.054</v>
      </c>
      <c r="J58" s="434">
        <v>9.2680000000000007</v>
      </c>
      <c r="K58" s="434">
        <v>9.07</v>
      </c>
      <c r="L58" s="434">
        <v>9.3439999999999994</v>
      </c>
      <c r="M58" s="435">
        <v>10.596</v>
      </c>
      <c r="N58" s="433">
        <v>11.912000000000001</v>
      </c>
      <c r="O58" s="434">
        <v>11.456</v>
      </c>
      <c r="P58" s="434">
        <v>10.215</v>
      </c>
      <c r="Q58" s="434">
        <v>10.971</v>
      </c>
      <c r="R58" s="434">
        <v>11.773999999999999</v>
      </c>
      <c r="S58" s="434">
        <v>11.662000000000001</v>
      </c>
      <c r="T58" s="434">
        <v>12.257</v>
      </c>
      <c r="U58" s="434">
        <v>11.755000000000001</v>
      </c>
      <c r="V58" s="434">
        <v>11.007999999999999</v>
      </c>
      <c r="W58" s="434">
        <v>10.798999999999999</v>
      </c>
      <c r="X58" s="434">
        <v>10.87</v>
      </c>
      <c r="Y58" s="435">
        <v>11.954000000000001</v>
      </c>
      <c r="Z58" s="428">
        <v>10.103291666666665</v>
      </c>
      <c r="AA58" s="428">
        <v>11.329499999999999</v>
      </c>
      <c r="AB58" s="431">
        <v>1.226208333333334</v>
      </c>
    </row>
    <row r="59" spans="1:28" ht="27.95" customHeight="1" thickBot="1">
      <c r="A59" s="432" t="s">
        <v>15</v>
      </c>
      <c r="B59" s="436">
        <v>95.408000000000001</v>
      </c>
      <c r="C59" s="437">
        <v>92.893000000000001</v>
      </c>
      <c r="D59" s="437">
        <v>82.48</v>
      </c>
      <c r="E59" s="438">
        <v>71.733999999999995</v>
      </c>
      <c r="F59" s="438">
        <v>69.634</v>
      </c>
      <c r="G59" s="438">
        <v>67.956999999999994</v>
      </c>
      <c r="H59" s="437">
        <v>76.516999999999996</v>
      </c>
      <c r="I59" s="437">
        <v>77.462000000000003</v>
      </c>
      <c r="J59" s="437">
        <v>70.736999999999995</v>
      </c>
      <c r="K59" s="437">
        <v>69.126999999999995</v>
      </c>
      <c r="L59" s="437">
        <v>71.466999999999999</v>
      </c>
      <c r="M59" s="439">
        <v>81.578999999999994</v>
      </c>
      <c r="N59" s="436">
        <v>93.247</v>
      </c>
      <c r="O59" s="437">
        <v>90.396000000000001</v>
      </c>
      <c r="P59" s="437">
        <v>82.941999999999993</v>
      </c>
      <c r="Q59" s="437">
        <v>92.897999999999996</v>
      </c>
      <c r="R59" s="437">
        <v>96.914000000000001</v>
      </c>
      <c r="S59" s="437">
        <v>93.429000000000002</v>
      </c>
      <c r="T59" s="437">
        <v>97.179000000000002</v>
      </c>
      <c r="U59" s="437">
        <v>93.385000000000005</v>
      </c>
      <c r="V59" s="437">
        <v>85.54</v>
      </c>
      <c r="W59" s="437">
        <v>85.918999999999997</v>
      </c>
      <c r="X59" s="437">
        <v>88.781000000000006</v>
      </c>
      <c r="Y59" s="439">
        <v>97.575000000000003</v>
      </c>
      <c r="Z59" s="440">
        <v>77.281916666666675</v>
      </c>
      <c r="AA59" s="440">
        <v>90.850583333333333</v>
      </c>
      <c r="AB59" s="441">
        <v>13.568666666666658</v>
      </c>
    </row>
    <row r="60" spans="1:28" ht="21" customHeight="1">
      <c r="A60" s="442" t="s">
        <v>380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415"/>
      <c r="Z60" s="415"/>
      <c r="AA60" s="415"/>
      <c r="AB60" s="415"/>
    </row>
    <row r="61" spans="1:28" s="443" customFormat="1" ht="21" customHeight="1"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</row>
    <row r="62" spans="1:28" s="443" customFormat="1" ht="39" customHeight="1" thickBot="1">
      <c r="A62" s="578" t="s">
        <v>97</v>
      </c>
      <c r="B62" s="578"/>
      <c r="C62" s="578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</row>
    <row r="63" spans="1:28" ht="27.95" customHeight="1" thickBot="1">
      <c r="A63" s="579" t="s">
        <v>133</v>
      </c>
      <c r="B63" s="581">
        <v>2019</v>
      </c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3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575" t="s">
        <v>379</v>
      </c>
      <c r="AA63" s="576"/>
      <c r="AB63" s="577"/>
    </row>
    <row r="64" spans="1:28" ht="27.95" customHeight="1" thickBot="1">
      <c r="A64" s="580"/>
      <c r="B64" s="416">
        <v>1</v>
      </c>
      <c r="C64" s="417">
        <v>2</v>
      </c>
      <c r="D64" s="417">
        <v>3</v>
      </c>
      <c r="E64" s="417">
        <v>4</v>
      </c>
      <c r="F64" s="417">
        <v>5</v>
      </c>
      <c r="G64" s="417">
        <v>6</v>
      </c>
      <c r="H64" s="417">
        <v>7</v>
      </c>
      <c r="I64" s="417">
        <v>8</v>
      </c>
      <c r="J64" s="417">
        <v>9</v>
      </c>
      <c r="K64" s="417">
        <v>10</v>
      </c>
      <c r="L64" s="417">
        <v>11</v>
      </c>
      <c r="M64" s="418">
        <v>12</v>
      </c>
      <c r="N64" s="416">
        <v>1</v>
      </c>
      <c r="O64" s="417">
        <v>2</v>
      </c>
      <c r="P64" s="417">
        <v>3</v>
      </c>
      <c r="Q64" s="417">
        <v>4</v>
      </c>
      <c r="R64" s="417">
        <v>5</v>
      </c>
      <c r="S64" s="417">
        <v>6</v>
      </c>
      <c r="T64" s="417">
        <v>7</v>
      </c>
      <c r="U64" s="417">
        <v>8</v>
      </c>
      <c r="V64" s="417">
        <v>9</v>
      </c>
      <c r="W64" s="417">
        <v>10</v>
      </c>
      <c r="X64" s="417">
        <v>11</v>
      </c>
      <c r="Y64" s="418">
        <v>12</v>
      </c>
      <c r="Z64" s="419">
        <v>2019</v>
      </c>
      <c r="AA64" s="419">
        <v>2020</v>
      </c>
      <c r="AB64" s="420" t="s">
        <v>95</v>
      </c>
    </row>
    <row r="65" spans="1:28" ht="27.95" customHeight="1">
      <c r="A65" s="421" t="s">
        <v>1</v>
      </c>
      <c r="B65" s="422">
        <v>9.86</v>
      </c>
      <c r="C65" s="423">
        <v>9.6229999999999993</v>
      </c>
      <c r="D65" s="423">
        <v>9.4420000000000002</v>
      </c>
      <c r="E65" s="423">
        <v>9.2349999999999994</v>
      </c>
      <c r="F65" s="423">
        <v>9.218</v>
      </c>
      <c r="G65" s="423">
        <v>9.3140000000000001</v>
      </c>
      <c r="H65" s="423">
        <v>10.183</v>
      </c>
      <c r="I65" s="423">
        <v>10.403</v>
      </c>
      <c r="J65" s="423">
        <v>9.8680000000000003</v>
      </c>
      <c r="K65" s="423">
        <v>9.5530000000000008</v>
      </c>
      <c r="L65" s="423">
        <v>9.2720000000000002</v>
      </c>
      <c r="M65" s="424">
        <v>9.4019999999999992</v>
      </c>
      <c r="N65" s="425">
        <v>9.5660000000000007</v>
      </c>
      <c r="O65" s="426">
        <v>9.4339999999999993</v>
      </c>
      <c r="P65" s="426">
        <v>9.6590000000000007</v>
      </c>
      <c r="Q65" s="426">
        <v>11.433999999999999</v>
      </c>
      <c r="R65" s="426">
        <v>12.802</v>
      </c>
      <c r="S65" s="426">
        <v>13.808999999999999</v>
      </c>
      <c r="T65" s="426">
        <v>15.074999999999999</v>
      </c>
      <c r="U65" s="426">
        <v>15.708</v>
      </c>
      <c r="V65" s="426">
        <v>15.853</v>
      </c>
      <c r="W65" s="426">
        <v>15.965</v>
      </c>
      <c r="X65" s="426">
        <v>16.145</v>
      </c>
      <c r="Y65" s="427">
        <v>16.466000000000001</v>
      </c>
      <c r="Z65" s="428">
        <v>9.6247083333333343</v>
      </c>
      <c r="AA65" s="428">
        <v>13.198666666666666</v>
      </c>
      <c r="AB65" s="429">
        <v>3.5739583333333318</v>
      </c>
    </row>
    <row r="66" spans="1:28" ht="27.95" customHeight="1">
      <c r="A66" s="430" t="s">
        <v>2</v>
      </c>
      <c r="B66" s="422">
        <v>13.93</v>
      </c>
      <c r="C66" s="423">
        <v>13.741</v>
      </c>
      <c r="D66" s="423">
        <v>13.218</v>
      </c>
      <c r="E66" s="423">
        <v>12.558</v>
      </c>
      <c r="F66" s="423">
        <v>12.173</v>
      </c>
      <c r="G66" s="423">
        <v>12.228999999999999</v>
      </c>
      <c r="H66" s="423">
        <v>13.263999999999999</v>
      </c>
      <c r="I66" s="423">
        <v>13.396000000000001</v>
      </c>
      <c r="J66" s="423">
        <v>12.851000000000001</v>
      </c>
      <c r="K66" s="423">
        <v>12.335000000000001</v>
      </c>
      <c r="L66" s="423">
        <v>12.063000000000001</v>
      </c>
      <c r="M66" s="424">
        <v>12.456</v>
      </c>
      <c r="N66" s="422">
        <v>12.731999999999999</v>
      </c>
      <c r="O66" s="423">
        <v>12.515000000000001</v>
      </c>
      <c r="P66" s="423">
        <v>12.702</v>
      </c>
      <c r="Q66" s="423">
        <v>14.542</v>
      </c>
      <c r="R66" s="423">
        <v>15.238</v>
      </c>
      <c r="S66" s="423">
        <v>15.558</v>
      </c>
      <c r="T66" s="423">
        <v>16.588999999999999</v>
      </c>
      <c r="U66" s="423">
        <v>16.484999999999999</v>
      </c>
      <c r="V66" s="423">
        <v>16.436</v>
      </c>
      <c r="W66" s="423">
        <v>16.366</v>
      </c>
      <c r="X66" s="423">
        <v>16.587</v>
      </c>
      <c r="Y66" s="424">
        <v>17.241</v>
      </c>
      <c r="Z66" s="428">
        <v>12.895333333333333</v>
      </c>
      <c r="AA66" s="428">
        <v>15.049875</v>
      </c>
      <c r="AB66" s="431">
        <v>2.1545416666666668</v>
      </c>
    </row>
    <row r="67" spans="1:28" ht="27.95" customHeight="1">
      <c r="A67" s="430" t="s">
        <v>3</v>
      </c>
      <c r="B67" s="422">
        <v>6.0170000000000003</v>
      </c>
      <c r="C67" s="423">
        <v>5.9720000000000004</v>
      </c>
      <c r="D67" s="423">
        <v>5.6079999999999997</v>
      </c>
      <c r="E67" s="423">
        <v>5.1289999999999996</v>
      </c>
      <c r="F67" s="423">
        <v>4.7359999999999998</v>
      </c>
      <c r="G67" s="423">
        <v>4.6550000000000002</v>
      </c>
      <c r="H67" s="423">
        <v>5.1210000000000004</v>
      </c>
      <c r="I67" s="423">
        <v>5.1639999999999997</v>
      </c>
      <c r="J67" s="423">
        <v>4.8650000000000002</v>
      </c>
      <c r="K67" s="423">
        <v>4.7679999999999998</v>
      </c>
      <c r="L67" s="423">
        <v>4.9240000000000004</v>
      </c>
      <c r="M67" s="424">
        <v>5.2240000000000002</v>
      </c>
      <c r="N67" s="422">
        <v>5.4690000000000003</v>
      </c>
      <c r="O67" s="423">
        <v>5.3920000000000003</v>
      </c>
      <c r="P67" s="423">
        <v>5.3949999999999996</v>
      </c>
      <c r="Q67" s="423">
        <v>6.3890000000000002</v>
      </c>
      <c r="R67" s="423">
        <v>6.5940000000000003</v>
      </c>
      <c r="S67" s="423">
        <v>6.3860000000000001</v>
      </c>
      <c r="T67" s="423">
        <v>6.7480000000000002</v>
      </c>
      <c r="U67" s="423">
        <v>6.5910000000000002</v>
      </c>
      <c r="V67" s="423">
        <v>6.4139999999999997</v>
      </c>
      <c r="W67" s="423">
        <v>6.3949999999999996</v>
      </c>
      <c r="X67" s="423">
        <v>6.6779999999999999</v>
      </c>
      <c r="Y67" s="424">
        <v>7.0730000000000004</v>
      </c>
      <c r="Z67" s="428">
        <v>5.1977083333333329</v>
      </c>
      <c r="AA67" s="428">
        <v>6.2166249999999996</v>
      </c>
      <c r="AB67" s="431">
        <v>1.0189166666666667</v>
      </c>
    </row>
    <row r="68" spans="1:28" ht="27.95" customHeight="1">
      <c r="A68" s="430" t="s">
        <v>4</v>
      </c>
      <c r="B68" s="422">
        <v>4.7560000000000002</v>
      </c>
      <c r="C68" s="423">
        <v>4.7210000000000001</v>
      </c>
      <c r="D68" s="423">
        <v>4.6239999999999997</v>
      </c>
      <c r="E68" s="423">
        <v>4.5369999999999999</v>
      </c>
      <c r="F68" s="423">
        <v>4.5030000000000001</v>
      </c>
      <c r="G68" s="423">
        <v>4.5759999999999996</v>
      </c>
      <c r="H68" s="423">
        <v>5.024</v>
      </c>
      <c r="I68" s="423">
        <v>5.1920000000000002</v>
      </c>
      <c r="J68" s="423">
        <v>4.8780000000000001</v>
      </c>
      <c r="K68" s="423">
        <v>4.7190000000000003</v>
      </c>
      <c r="L68" s="423">
        <v>4.7709999999999999</v>
      </c>
      <c r="M68" s="424">
        <v>5.0449999999999999</v>
      </c>
      <c r="N68" s="422">
        <v>5.2329999999999997</v>
      </c>
      <c r="O68" s="423">
        <v>5.14</v>
      </c>
      <c r="P68" s="423">
        <v>5.3949999999999996</v>
      </c>
      <c r="Q68" s="423">
        <v>6.18</v>
      </c>
      <c r="R68" s="423">
        <v>6.5529999999999999</v>
      </c>
      <c r="S68" s="423">
        <v>6.601</v>
      </c>
      <c r="T68" s="423">
        <v>6.931</v>
      </c>
      <c r="U68" s="423">
        <v>6.9749999999999996</v>
      </c>
      <c r="V68" s="423">
        <v>6.766</v>
      </c>
      <c r="W68" s="423">
        <v>6.5060000000000002</v>
      </c>
      <c r="X68" s="423">
        <v>6.593</v>
      </c>
      <c r="Y68" s="424">
        <v>6.8840000000000003</v>
      </c>
      <c r="Z68" s="428">
        <v>4.7583333333333329</v>
      </c>
      <c r="AA68" s="428">
        <v>6.2364583333333332</v>
      </c>
      <c r="AB68" s="431">
        <v>1.4781250000000004</v>
      </c>
    </row>
    <row r="69" spans="1:28" ht="27.95" customHeight="1">
      <c r="A69" s="430" t="s">
        <v>5</v>
      </c>
      <c r="B69" s="422">
        <v>3.3159999999999998</v>
      </c>
      <c r="C69" s="423">
        <v>3.2890000000000001</v>
      </c>
      <c r="D69" s="423">
        <v>3.2</v>
      </c>
      <c r="E69" s="423">
        <v>3.1</v>
      </c>
      <c r="F69" s="423">
        <v>2.9969999999999999</v>
      </c>
      <c r="G69" s="423">
        <v>2.9220000000000002</v>
      </c>
      <c r="H69" s="423">
        <v>3.0550000000000002</v>
      </c>
      <c r="I69" s="423">
        <v>2.9159999999999999</v>
      </c>
      <c r="J69" s="423">
        <v>2.8330000000000002</v>
      </c>
      <c r="K69" s="423">
        <v>2.8340000000000001</v>
      </c>
      <c r="L69" s="423">
        <v>2.8079999999999998</v>
      </c>
      <c r="M69" s="424">
        <v>2.9649999999999999</v>
      </c>
      <c r="N69" s="422">
        <v>3.0950000000000002</v>
      </c>
      <c r="O69" s="423">
        <v>3.0369999999999999</v>
      </c>
      <c r="P69" s="423">
        <v>3.206</v>
      </c>
      <c r="Q69" s="423">
        <v>4.2720000000000002</v>
      </c>
      <c r="R69" s="423">
        <v>4.9480000000000004</v>
      </c>
      <c r="S69" s="423">
        <v>5.1079999999999997</v>
      </c>
      <c r="T69" s="423">
        <v>5.3170000000000002</v>
      </c>
      <c r="U69" s="423">
        <v>5.2069999999999999</v>
      </c>
      <c r="V69" s="423">
        <v>5.0090000000000003</v>
      </c>
      <c r="W69" s="423">
        <v>5.077</v>
      </c>
      <c r="X69" s="423">
        <v>5.1989999999999998</v>
      </c>
      <c r="Y69" s="424">
        <v>5.423</v>
      </c>
      <c r="Z69" s="428">
        <v>3.0274583333333336</v>
      </c>
      <c r="AA69" s="428">
        <v>4.4724166666666667</v>
      </c>
      <c r="AB69" s="431">
        <v>1.4449583333333331</v>
      </c>
    </row>
    <row r="70" spans="1:28" ht="27.95" customHeight="1">
      <c r="A70" s="430" t="s">
        <v>6</v>
      </c>
      <c r="B70" s="422">
        <v>14.83</v>
      </c>
      <c r="C70" s="423">
        <v>14.69</v>
      </c>
      <c r="D70" s="423">
        <v>14.525</v>
      </c>
      <c r="E70" s="423">
        <v>13.833</v>
      </c>
      <c r="F70" s="423">
        <v>13.238</v>
      </c>
      <c r="G70" s="423">
        <v>12.738</v>
      </c>
      <c r="H70" s="423">
        <v>13.193</v>
      </c>
      <c r="I70" s="423">
        <v>12.994999999999999</v>
      </c>
      <c r="J70" s="423">
        <v>12.548</v>
      </c>
      <c r="K70" s="423">
        <v>12.124000000000001</v>
      </c>
      <c r="L70" s="423">
        <v>12.038</v>
      </c>
      <c r="M70" s="424">
        <v>12.477</v>
      </c>
      <c r="N70" s="422">
        <v>13.363</v>
      </c>
      <c r="O70" s="423">
        <v>13.244999999999999</v>
      </c>
      <c r="P70" s="423">
        <v>13.260999999999999</v>
      </c>
      <c r="Q70" s="423">
        <v>14.526999999999999</v>
      </c>
      <c r="R70" s="423">
        <v>15.172000000000001</v>
      </c>
      <c r="S70" s="423">
        <v>15.435</v>
      </c>
      <c r="T70" s="423">
        <v>16.106999999999999</v>
      </c>
      <c r="U70" s="423">
        <v>16.081</v>
      </c>
      <c r="V70" s="423">
        <v>15.874000000000001</v>
      </c>
      <c r="W70" s="423">
        <v>15.564</v>
      </c>
      <c r="X70" s="423">
        <v>15.569000000000001</v>
      </c>
      <c r="Y70" s="424">
        <v>16.143999999999998</v>
      </c>
      <c r="Z70" s="428">
        <v>13.348291666666666</v>
      </c>
      <c r="AA70" s="428">
        <v>14.875708333333334</v>
      </c>
      <c r="AB70" s="431">
        <v>1.5274166666666673</v>
      </c>
    </row>
    <row r="71" spans="1:28" ht="27.95" customHeight="1">
      <c r="A71" s="430" t="s">
        <v>7</v>
      </c>
      <c r="B71" s="422">
        <v>5.399</v>
      </c>
      <c r="C71" s="423">
        <v>5.319</v>
      </c>
      <c r="D71" s="423">
        <v>5.1749999999999998</v>
      </c>
      <c r="E71" s="423">
        <v>4.9710000000000001</v>
      </c>
      <c r="F71" s="423">
        <v>4.8789999999999996</v>
      </c>
      <c r="G71" s="423">
        <v>4.7910000000000004</v>
      </c>
      <c r="H71" s="423">
        <v>5.1680000000000001</v>
      </c>
      <c r="I71" s="423">
        <v>5.1929999999999996</v>
      </c>
      <c r="J71" s="423">
        <v>4.9420000000000002</v>
      </c>
      <c r="K71" s="423">
        <v>4.7670000000000003</v>
      </c>
      <c r="L71" s="423">
        <v>4.6959999999999997</v>
      </c>
      <c r="M71" s="424">
        <v>4.8840000000000003</v>
      </c>
      <c r="N71" s="422">
        <v>4.9580000000000002</v>
      </c>
      <c r="O71" s="423">
        <v>4.88</v>
      </c>
      <c r="P71" s="423">
        <v>4.9870000000000001</v>
      </c>
      <c r="Q71" s="423">
        <v>5.585</v>
      </c>
      <c r="R71" s="423">
        <v>5.9269999999999996</v>
      </c>
      <c r="S71" s="423">
        <v>6.0869999999999997</v>
      </c>
      <c r="T71" s="423">
        <v>6.43</v>
      </c>
      <c r="U71" s="423">
        <v>6.4539999999999997</v>
      </c>
      <c r="V71" s="423">
        <v>6.298</v>
      </c>
      <c r="W71" s="423">
        <v>6.2329999999999997</v>
      </c>
      <c r="X71" s="423">
        <v>6.2450000000000001</v>
      </c>
      <c r="Y71" s="424">
        <v>6.4610000000000003</v>
      </c>
      <c r="Z71" s="428">
        <v>5.0325833333333332</v>
      </c>
      <c r="AA71" s="428">
        <v>5.8130416666666669</v>
      </c>
      <c r="AB71" s="431">
        <v>0.7804583333333337</v>
      </c>
    </row>
    <row r="72" spans="1:28" ht="27.95" customHeight="1">
      <c r="A72" s="430" t="s">
        <v>8</v>
      </c>
      <c r="B72" s="422">
        <v>4.6980000000000004</v>
      </c>
      <c r="C72" s="423">
        <v>4.5860000000000003</v>
      </c>
      <c r="D72" s="423">
        <v>4.4530000000000003</v>
      </c>
      <c r="E72" s="423">
        <v>4.2930000000000001</v>
      </c>
      <c r="F72" s="423">
        <v>4.165</v>
      </c>
      <c r="G72" s="423">
        <v>4.093</v>
      </c>
      <c r="H72" s="423">
        <v>4.5759999999999996</v>
      </c>
      <c r="I72" s="423">
        <v>4.6319999999999997</v>
      </c>
      <c r="J72" s="423">
        <v>4.4530000000000003</v>
      </c>
      <c r="K72" s="423">
        <v>4.2939999999999996</v>
      </c>
      <c r="L72" s="423">
        <v>4.2320000000000002</v>
      </c>
      <c r="M72" s="424">
        <v>4.3970000000000002</v>
      </c>
      <c r="N72" s="422">
        <v>4.55</v>
      </c>
      <c r="O72" s="423">
        <v>4.5179999999999998</v>
      </c>
      <c r="P72" s="423">
        <v>4.657</v>
      </c>
      <c r="Q72" s="423">
        <v>5.242</v>
      </c>
      <c r="R72" s="423">
        <v>5.3979999999999997</v>
      </c>
      <c r="S72" s="423">
        <v>5.3259999999999996</v>
      </c>
      <c r="T72" s="423">
        <v>5.7080000000000002</v>
      </c>
      <c r="U72" s="423">
        <v>5.6929999999999996</v>
      </c>
      <c r="V72" s="423">
        <v>5.415</v>
      </c>
      <c r="W72" s="423">
        <v>5.306</v>
      </c>
      <c r="X72" s="423">
        <v>5.3689999999999998</v>
      </c>
      <c r="Y72" s="424">
        <v>5.5890000000000004</v>
      </c>
      <c r="Z72" s="428">
        <v>4.4127916666666671</v>
      </c>
      <c r="AA72" s="428">
        <v>5.1812500000000004</v>
      </c>
      <c r="AB72" s="431">
        <v>0.76845833333333324</v>
      </c>
    </row>
    <row r="73" spans="1:28" ht="27.95" customHeight="1">
      <c r="A73" s="430" t="s">
        <v>9</v>
      </c>
      <c r="B73" s="422">
        <v>4.1580000000000004</v>
      </c>
      <c r="C73" s="423">
        <v>4.0549999999999997</v>
      </c>
      <c r="D73" s="423">
        <v>3.82</v>
      </c>
      <c r="E73" s="423">
        <v>3.5310000000000001</v>
      </c>
      <c r="F73" s="423">
        <v>3.3889999999999998</v>
      </c>
      <c r="G73" s="423">
        <v>3.3879999999999999</v>
      </c>
      <c r="H73" s="423">
        <v>3.9260000000000002</v>
      </c>
      <c r="I73" s="423">
        <v>3.9790000000000001</v>
      </c>
      <c r="J73" s="423">
        <v>3.7320000000000002</v>
      </c>
      <c r="K73" s="423">
        <v>3.5960000000000001</v>
      </c>
      <c r="L73" s="423">
        <v>3.6070000000000002</v>
      </c>
      <c r="M73" s="424">
        <v>3.891</v>
      </c>
      <c r="N73" s="422">
        <v>4.056</v>
      </c>
      <c r="O73" s="423">
        <v>3.9929999999999999</v>
      </c>
      <c r="P73" s="423">
        <v>4.0209999999999999</v>
      </c>
      <c r="Q73" s="423">
        <v>4.5490000000000004</v>
      </c>
      <c r="R73" s="423">
        <v>4.7089999999999996</v>
      </c>
      <c r="S73" s="423">
        <v>4.6189999999999998</v>
      </c>
      <c r="T73" s="423">
        <v>4.9770000000000003</v>
      </c>
      <c r="U73" s="423">
        <v>5.01</v>
      </c>
      <c r="V73" s="423">
        <v>4.7560000000000002</v>
      </c>
      <c r="W73" s="423">
        <v>4.673</v>
      </c>
      <c r="X73" s="423">
        <v>4.8070000000000004</v>
      </c>
      <c r="Y73" s="424">
        <v>5.0519999999999996</v>
      </c>
      <c r="Z73" s="428">
        <v>3.7541250000000002</v>
      </c>
      <c r="AA73" s="428">
        <v>4.5534583333333334</v>
      </c>
      <c r="AB73" s="431">
        <v>0.79933333333333323</v>
      </c>
    </row>
    <row r="74" spans="1:28" ht="27.95" customHeight="1">
      <c r="A74" s="430" t="s">
        <v>10</v>
      </c>
      <c r="B74" s="422">
        <v>5.3010000000000002</v>
      </c>
      <c r="C74" s="423">
        <v>5.1829999999999998</v>
      </c>
      <c r="D74" s="423">
        <v>4.9790000000000001</v>
      </c>
      <c r="E74" s="423">
        <v>4.5990000000000002</v>
      </c>
      <c r="F74" s="423">
        <v>4.415</v>
      </c>
      <c r="G74" s="423">
        <v>4.4649999999999999</v>
      </c>
      <c r="H74" s="423">
        <v>4.9660000000000002</v>
      </c>
      <c r="I74" s="423">
        <v>5.0789999999999997</v>
      </c>
      <c r="J74" s="423">
        <v>4.7149999999999999</v>
      </c>
      <c r="K74" s="423">
        <v>4.5030000000000001</v>
      </c>
      <c r="L74" s="423">
        <v>4.4649999999999999</v>
      </c>
      <c r="M74" s="424">
        <v>4.6440000000000001</v>
      </c>
      <c r="N74" s="422">
        <v>4.7409999999999997</v>
      </c>
      <c r="O74" s="423">
        <v>4.7110000000000003</v>
      </c>
      <c r="P74" s="423">
        <v>4.8010000000000002</v>
      </c>
      <c r="Q74" s="423">
        <v>5.431</v>
      </c>
      <c r="R74" s="423">
        <v>5.58</v>
      </c>
      <c r="S74" s="423">
        <v>5.4880000000000004</v>
      </c>
      <c r="T74" s="423">
        <v>5.8449999999999998</v>
      </c>
      <c r="U74" s="423">
        <v>5.8040000000000003</v>
      </c>
      <c r="V74" s="423">
        <v>5.5490000000000004</v>
      </c>
      <c r="W74" s="423">
        <v>5.4290000000000003</v>
      </c>
      <c r="X74" s="423">
        <v>5.4649999999999999</v>
      </c>
      <c r="Y74" s="424">
        <v>5.6559999999999997</v>
      </c>
      <c r="Z74" s="428">
        <v>4.8012083333333333</v>
      </c>
      <c r="AA74" s="428">
        <v>5.3328333333333333</v>
      </c>
      <c r="AB74" s="431">
        <v>0.53162500000000001</v>
      </c>
    </row>
    <row r="75" spans="1:28" ht="27.95" customHeight="1">
      <c r="A75" s="430" t="s">
        <v>11</v>
      </c>
      <c r="B75" s="422">
        <v>16.760999999999999</v>
      </c>
      <c r="C75" s="423">
        <v>16.393000000000001</v>
      </c>
      <c r="D75" s="423">
        <v>15.756</v>
      </c>
      <c r="E75" s="423">
        <v>14.978</v>
      </c>
      <c r="F75" s="423">
        <v>14.401</v>
      </c>
      <c r="G75" s="423">
        <v>14.089</v>
      </c>
      <c r="H75" s="423">
        <v>15.185</v>
      </c>
      <c r="I75" s="423">
        <v>15.172000000000001</v>
      </c>
      <c r="J75" s="423">
        <v>14.464</v>
      </c>
      <c r="K75" s="423">
        <v>13.992000000000001</v>
      </c>
      <c r="L75" s="423">
        <v>13.994</v>
      </c>
      <c r="M75" s="424">
        <v>14.592000000000001</v>
      </c>
      <c r="N75" s="422">
        <v>14.993</v>
      </c>
      <c r="O75" s="423">
        <v>14.717000000000001</v>
      </c>
      <c r="P75" s="423">
        <v>14.856999999999999</v>
      </c>
      <c r="Q75" s="423">
        <v>16.686</v>
      </c>
      <c r="R75" s="423">
        <v>17.234000000000002</v>
      </c>
      <c r="S75" s="423">
        <v>16.954000000000001</v>
      </c>
      <c r="T75" s="423">
        <v>17.669</v>
      </c>
      <c r="U75" s="423">
        <v>17.738</v>
      </c>
      <c r="V75" s="423">
        <v>17.331</v>
      </c>
      <c r="W75" s="423">
        <v>17.292000000000002</v>
      </c>
      <c r="X75" s="423">
        <v>17.728000000000002</v>
      </c>
      <c r="Y75" s="424">
        <v>18.37</v>
      </c>
      <c r="Z75" s="428">
        <v>15.060041666666667</v>
      </c>
      <c r="AA75" s="428">
        <v>16.64</v>
      </c>
      <c r="AB75" s="431">
        <v>1.5799583333333338</v>
      </c>
    </row>
    <row r="76" spans="1:28" ht="27.95" customHeight="1">
      <c r="A76" s="430" t="s">
        <v>12</v>
      </c>
      <c r="B76" s="422">
        <v>7.351</v>
      </c>
      <c r="C76" s="423">
        <v>7.1710000000000003</v>
      </c>
      <c r="D76" s="423">
        <v>6.8890000000000002</v>
      </c>
      <c r="E76" s="423">
        <v>6.4960000000000004</v>
      </c>
      <c r="F76" s="423">
        <v>6.2389999999999999</v>
      </c>
      <c r="G76" s="423">
        <v>6.06</v>
      </c>
      <c r="H76" s="423">
        <v>6.42</v>
      </c>
      <c r="I76" s="423">
        <v>6.4029999999999996</v>
      </c>
      <c r="J76" s="423">
        <v>6.1479999999999997</v>
      </c>
      <c r="K76" s="423">
        <v>5.9749999999999996</v>
      </c>
      <c r="L76" s="423">
        <v>5.9969999999999999</v>
      </c>
      <c r="M76" s="424">
        <v>6.359</v>
      </c>
      <c r="N76" s="422">
        <v>6.5819999999999999</v>
      </c>
      <c r="O76" s="423">
        <v>6.56</v>
      </c>
      <c r="P76" s="423">
        <v>6.6040000000000001</v>
      </c>
      <c r="Q76" s="423">
        <v>7.4720000000000004</v>
      </c>
      <c r="R76" s="423">
        <v>7.66</v>
      </c>
      <c r="S76" s="423">
        <v>7.5810000000000004</v>
      </c>
      <c r="T76" s="423">
        <v>8.0020000000000007</v>
      </c>
      <c r="U76" s="423">
        <v>8.0039999999999996</v>
      </c>
      <c r="V76" s="423">
        <v>7.8310000000000004</v>
      </c>
      <c r="W76" s="423">
        <v>7.7610000000000001</v>
      </c>
      <c r="X76" s="423">
        <v>8.0619999999999994</v>
      </c>
      <c r="Y76" s="424">
        <v>8.4589999999999996</v>
      </c>
      <c r="Z76" s="428">
        <v>6.4945833333333329</v>
      </c>
      <c r="AA76" s="428">
        <v>7.4606666666666666</v>
      </c>
      <c r="AB76" s="431">
        <v>0.96608333333333363</v>
      </c>
    </row>
    <row r="77" spans="1:28" ht="27.95" customHeight="1">
      <c r="A77" s="430" t="s">
        <v>13</v>
      </c>
      <c r="B77" s="422">
        <v>5.4160000000000004</v>
      </c>
      <c r="C77" s="423">
        <v>5.2050000000000001</v>
      </c>
      <c r="D77" s="423">
        <v>4.9109999999999996</v>
      </c>
      <c r="E77" s="423">
        <v>4.649</v>
      </c>
      <c r="F77" s="423">
        <v>4.4950000000000001</v>
      </c>
      <c r="G77" s="423">
        <v>4.4950000000000001</v>
      </c>
      <c r="H77" s="423">
        <v>4.9619999999999997</v>
      </c>
      <c r="I77" s="423">
        <v>4.976</v>
      </c>
      <c r="J77" s="423">
        <v>4.7770000000000001</v>
      </c>
      <c r="K77" s="423">
        <v>4.5510000000000002</v>
      </c>
      <c r="L77" s="423">
        <v>4.5060000000000002</v>
      </c>
      <c r="M77" s="424">
        <v>4.7240000000000002</v>
      </c>
      <c r="N77" s="422">
        <v>4.8630000000000004</v>
      </c>
      <c r="O77" s="423">
        <v>4.6539999999999999</v>
      </c>
      <c r="P77" s="423">
        <v>4.8780000000000001</v>
      </c>
      <c r="Q77" s="423">
        <v>5.6369999999999996</v>
      </c>
      <c r="R77" s="423">
        <v>5.7489999999999997</v>
      </c>
      <c r="S77" s="423">
        <v>5.7110000000000003</v>
      </c>
      <c r="T77" s="423">
        <v>5.9669999999999996</v>
      </c>
      <c r="U77" s="423">
        <v>5.9560000000000004</v>
      </c>
      <c r="V77" s="423">
        <v>5.8330000000000002</v>
      </c>
      <c r="W77" s="423">
        <v>5.7889999999999997</v>
      </c>
      <c r="X77" s="423">
        <v>5.8970000000000002</v>
      </c>
      <c r="Y77" s="424">
        <v>6.16</v>
      </c>
      <c r="Z77" s="428">
        <v>4.8269583333333328</v>
      </c>
      <c r="AA77" s="428">
        <v>5.5313333333333334</v>
      </c>
      <c r="AB77" s="431">
        <v>0.70437500000000064</v>
      </c>
    </row>
    <row r="78" spans="1:28" ht="27.95" customHeight="1" thickBot="1">
      <c r="A78" s="432" t="s">
        <v>14</v>
      </c>
      <c r="B78" s="433">
        <v>19.507999999999999</v>
      </c>
      <c r="C78" s="434">
        <v>19.215</v>
      </c>
      <c r="D78" s="434">
        <v>18.888000000000002</v>
      </c>
      <c r="E78" s="434">
        <v>18.439</v>
      </c>
      <c r="F78" s="434">
        <v>18.003</v>
      </c>
      <c r="G78" s="423">
        <v>17.728999999999999</v>
      </c>
      <c r="H78" s="434">
        <v>18.54</v>
      </c>
      <c r="I78" s="434">
        <v>18.358000000000001</v>
      </c>
      <c r="J78" s="434">
        <v>17.937999999999999</v>
      </c>
      <c r="K78" s="434">
        <v>17.382000000000001</v>
      </c>
      <c r="L78" s="434">
        <v>17.12</v>
      </c>
      <c r="M78" s="435">
        <v>17.658000000000001</v>
      </c>
      <c r="N78" s="433">
        <v>17.975999999999999</v>
      </c>
      <c r="O78" s="434">
        <v>17.722999999999999</v>
      </c>
      <c r="P78" s="434">
        <v>17.997</v>
      </c>
      <c r="Q78" s="434">
        <v>19.748999999999999</v>
      </c>
      <c r="R78" s="434">
        <v>20.577000000000002</v>
      </c>
      <c r="S78" s="434">
        <v>20.936</v>
      </c>
      <c r="T78" s="434">
        <v>21.815000000000001</v>
      </c>
      <c r="U78" s="434">
        <v>21.74</v>
      </c>
      <c r="V78" s="434">
        <v>21.378</v>
      </c>
      <c r="W78" s="434">
        <v>20.895</v>
      </c>
      <c r="X78" s="434">
        <v>20.867999999999999</v>
      </c>
      <c r="Y78" s="435">
        <v>21.248999999999999</v>
      </c>
      <c r="Z78" s="428">
        <v>18.291208333333334</v>
      </c>
      <c r="AA78" s="428">
        <v>20.092291666666668</v>
      </c>
      <c r="AB78" s="431">
        <v>1.8010833333333345</v>
      </c>
    </row>
    <row r="79" spans="1:28" ht="27.95" customHeight="1" thickBot="1">
      <c r="A79" s="432" t="s">
        <v>15</v>
      </c>
      <c r="B79" s="436">
        <v>121.301</v>
      </c>
      <c r="C79" s="437">
        <v>119.163</v>
      </c>
      <c r="D79" s="437">
        <v>115.488</v>
      </c>
      <c r="E79" s="438">
        <v>110.348</v>
      </c>
      <c r="F79" s="438">
        <v>106.851</v>
      </c>
      <c r="G79" s="438">
        <v>105.544</v>
      </c>
      <c r="H79" s="437">
        <v>113.583</v>
      </c>
      <c r="I79" s="437">
        <v>113.858</v>
      </c>
      <c r="J79" s="437">
        <v>109.012</v>
      </c>
      <c r="K79" s="437">
        <v>105.393</v>
      </c>
      <c r="L79" s="437">
        <v>104.49299999999999</v>
      </c>
      <c r="M79" s="439">
        <v>108.718</v>
      </c>
      <c r="N79" s="436">
        <v>112.17700000000001</v>
      </c>
      <c r="O79" s="437">
        <v>110.51900000000001</v>
      </c>
      <c r="P79" s="437">
        <v>112.42</v>
      </c>
      <c r="Q79" s="437">
        <v>127.69499999999999</v>
      </c>
      <c r="R79" s="437">
        <v>134.14099999999999</v>
      </c>
      <c r="S79" s="437">
        <v>135.59899999999999</v>
      </c>
      <c r="T79" s="437">
        <v>143.18</v>
      </c>
      <c r="U79" s="437">
        <v>143.446</v>
      </c>
      <c r="V79" s="437">
        <v>140.74299999999999</v>
      </c>
      <c r="W79" s="437">
        <v>139.251</v>
      </c>
      <c r="X79" s="437">
        <v>141.21199999999999</v>
      </c>
      <c r="Y79" s="439">
        <v>146.227</v>
      </c>
      <c r="Z79" s="440">
        <v>111.52533333333332</v>
      </c>
      <c r="AA79" s="440">
        <v>130.65462500000001</v>
      </c>
      <c r="AB79" s="441">
        <v>19.129291666666688</v>
      </c>
    </row>
    <row r="80" spans="1:28" ht="21" customHeight="1">
      <c r="A80" s="442" t="s">
        <v>380</v>
      </c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</row>
    <row r="81" spans="1:28" s="443" customFormat="1" ht="39" customHeight="1" thickBot="1">
      <c r="A81" s="578" t="s">
        <v>98</v>
      </c>
      <c r="B81" s="578"/>
      <c r="C81" s="578"/>
      <c r="D81" s="578"/>
      <c r="E81" s="578"/>
      <c r="F81" s="578"/>
      <c r="G81" s="578"/>
      <c r="H81" s="578"/>
      <c r="I81" s="578"/>
      <c r="J81" s="578"/>
      <c r="K81" s="578"/>
      <c r="L81" s="578"/>
      <c r="M81" s="578"/>
      <c r="N81" s="578"/>
      <c r="O81" s="578"/>
      <c r="P81" s="578"/>
      <c r="Q81" s="578"/>
      <c r="R81" s="578"/>
      <c r="S81" s="578"/>
      <c r="T81" s="578"/>
      <c r="U81" s="578"/>
      <c r="V81" s="578"/>
      <c r="W81" s="578"/>
      <c r="X81" s="578"/>
      <c r="Y81" s="578"/>
      <c r="Z81" s="578"/>
      <c r="AA81" s="578"/>
      <c r="AB81" s="578"/>
    </row>
    <row r="82" spans="1:28" ht="27.95" customHeight="1" thickBot="1">
      <c r="A82" s="579" t="s">
        <v>133</v>
      </c>
      <c r="B82" s="581">
        <v>2019</v>
      </c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3"/>
      <c r="N82" s="581">
        <v>2020</v>
      </c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3"/>
      <c r="Z82" s="575" t="s">
        <v>379</v>
      </c>
      <c r="AA82" s="576"/>
      <c r="AB82" s="577"/>
    </row>
    <row r="83" spans="1:28" ht="27.95" customHeight="1" thickBot="1">
      <c r="A83" s="580"/>
      <c r="B83" s="416">
        <v>1</v>
      </c>
      <c r="C83" s="417">
        <v>2</v>
      </c>
      <c r="D83" s="417">
        <v>3</v>
      </c>
      <c r="E83" s="417">
        <v>4</v>
      </c>
      <c r="F83" s="417">
        <v>5</v>
      </c>
      <c r="G83" s="417">
        <v>6</v>
      </c>
      <c r="H83" s="417">
        <v>7</v>
      </c>
      <c r="I83" s="417">
        <v>8</v>
      </c>
      <c r="J83" s="417">
        <v>9</v>
      </c>
      <c r="K83" s="417">
        <v>10</v>
      </c>
      <c r="L83" s="417">
        <v>11</v>
      </c>
      <c r="M83" s="418">
        <v>12</v>
      </c>
      <c r="N83" s="416">
        <v>1</v>
      </c>
      <c r="O83" s="417">
        <v>2</v>
      </c>
      <c r="P83" s="417">
        <v>3</v>
      </c>
      <c r="Q83" s="417">
        <v>4</v>
      </c>
      <c r="R83" s="417">
        <v>5</v>
      </c>
      <c r="S83" s="417">
        <v>6</v>
      </c>
      <c r="T83" s="417">
        <v>7</v>
      </c>
      <c r="U83" s="417">
        <v>8</v>
      </c>
      <c r="V83" s="417">
        <v>9</v>
      </c>
      <c r="W83" s="417">
        <v>10</v>
      </c>
      <c r="X83" s="417">
        <v>11</v>
      </c>
      <c r="Y83" s="418">
        <v>12</v>
      </c>
      <c r="Z83" s="419">
        <v>2019</v>
      </c>
      <c r="AA83" s="419">
        <v>2020</v>
      </c>
      <c r="AB83" s="420" t="s">
        <v>95</v>
      </c>
    </row>
    <row r="84" spans="1:28" ht="27.95" customHeight="1">
      <c r="A84" s="421" t="s">
        <v>1</v>
      </c>
      <c r="B84" s="422">
        <v>69.224999999999994</v>
      </c>
      <c r="C84" s="423">
        <v>67.483999999999995</v>
      </c>
      <c r="D84" s="423">
        <v>68.945999999999998</v>
      </c>
      <c r="E84" s="423">
        <v>70.64</v>
      </c>
      <c r="F84" s="423">
        <v>72.69</v>
      </c>
      <c r="G84" s="423">
        <v>72.704999999999998</v>
      </c>
      <c r="H84" s="423">
        <v>74.296000000000006</v>
      </c>
      <c r="I84" s="423">
        <v>74.706000000000003</v>
      </c>
      <c r="J84" s="423">
        <v>75.727000000000004</v>
      </c>
      <c r="K84" s="423">
        <v>72.230999999999995</v>
      </c>
      <c r="L84" s="423">
        <v>74.721999999999994</v>
      </c>
      <c r="M84" s="424">
        <v>74.905000000000001</v>
      </c>
      <c r="N84" s="425">
        <v>73.986999999999995</v>
      </c>
      <c r="O84" s="426">
        <v>77.123000000000005</v>
      </c>
      <c r="P84" s="426">
        <v>77.251000000000005</v>
      </c>
      <c r="Q84" s="426">
        <v>78.679000000000002</v>
      </c>
      <c r="R84" s="426">
        <v>80.742000000000004</v>
      </c>
      <c r="S84" s="426">
        <v>83.968999999999994</v>
      </c>
      <c r="T84" s="426">
        <v>83.671999999999997</v>
      </c>
      <c r="U84" s="426">
        <v>86.744</v>
      </c>
      <c r="V84" s="426">
        <v>79.960999999999999</v>
      </c>
      <c r="W84" s="426">
        <v>81.478999999999999</v>
      </c>
      <c r="X84" s="426">
        <v>83.825999999999993</v>
      </c>
      <c r="Y84" s="427">
        <v>81.718999999999994</v>
      </c>
      <c r="Z84" s="428">
        <v>72.040499999999994</v>
      </c>
      <c r="AA84" s="428">
        <v>80.478750000000005</v>
      </c>
      <c r="AB84" s="429">
        <v>8.4382500000000107</v>
      </c>
    </row>
    <row r="85" spans="1:28" ht="27.95" customHeight="1">
      <c r="A85" s="430" t="s">
        <v>2</v>
      </c>
      <c r="B85" s="422">
        <v>49.856000000000002</v>
      </c>
      <c r="C85" s="423">
        <v>53.741</v>
      </c>
      <c r="D85" s="423">
        <v>56.386000000000003</v>
      </c>
      <c r="E85" s="423">
        <v>58.113999999999997</v>
      </c>
      <c r="F85" s="423">
        <v>59.179000000000002</v>
      </c>
      <c r="G85" s="423">
        <v>56.112000000000002</v>
      </c>
      <c r="H85" s="423">
        <v>56.228999999999999</v>
      </c>
      <c r="I85" s="423">
        <v>58.424999999999997</v>
      </c>
      <c r="J85" s="423">
        <v>56.078000000000003</v>
      </c>
      <c r="K85" s="423">
        <v>56.695999999999998</v>
      </c>
      <c r="L85" s="423">
        <v>57.19</v>
      </c>
      <c r="M85" s="424">
        <v>59.039000000000001</v>
      </c>
      <c r="N85" s="422">
        <v>59.988999999999997</v>
      </c>
      <c r="O85" s="423">
        <v>64.745000000000005</v>
      </c>
      <c r="P85" s="423">
        <v>64.397000000000006</v>
      </c>
      <c r="Q85" s="423">
        <v>60.731999999999999</v>
      </c>
      <c r="R85" s="423">
        <v>61.347999999999999</v>
      </c>
      <c r="S85" s="423">
        <v>65.677000000000007</v>
      </c>
      <c r="T85" s="423">
        <v>62.837000000000003</v>
      </c>
      <c r="U85" s="423">
        <v>63.726999999999997</v>
      </c>
      <c r="V85" s="423">
        <v>57.665999999999997</v>
      </c>
      <c r="W85" s="423">
        <v>56.77</v>
      </c>
      <c r="X85" s="423">
        <v>57.914999999999999</v>
      </c>
      <c r="Y85" s="424">
        <v>59.628</v>
      </c>
      <c r="Z85" s="428">
        <v>55.963416666666667</v>
      </c>
      <c r="AA85" s="428">
        <v>61.261375000000001</v>
      </c>
      <c r="AB85" s="431">
        <v>5.2979583333333338</v>
      </c>
    </row>
    <row r="86" spans="1:28" ht="27.95" customHeight="1">
      <c r="A86" s="430" t="s">
        <v>3</v>
      </c>
      <c r="B86" s="422">
        <v>18.14</v>
      </c>
      <c r="C86" s="423">
        <v>18.765999999999998</v>
      </c>
      <c r="D86" s="423">
        <v>18.466000000000001</v>
      </c>
      <c r="E86" s="423">
        <v>19.204999999999998</v>
      </c>
      <c r="F86" s="423">
        <v>19.678000000000001</v>
      </c>
      <c r="G86" s="423">
        <v>19.352</v>
      </c>
      <c r="H86" s="423">
        <v>19.53</v>
      </c>
      <c r="I86" s="423">
        <v>20.364999999999998</v>
      </c>
      <c r="J86" s="423">
        <v>20.6</v>
      </c>
      <c r="K86" s="423">
        <v>20.390999999999998</v>
      </c>
      <c r="L86" s="423">
        <v>20.024000000000001</v>
      </c>
      <c r="M86" s="424">
        <v>19.385000000000002</v>
      </c>
      <c r="N86" s="422">
        <v>19.859000000000002</v>
      </c>
      <c r="O86" s="423">
        <v>19.702000000000002</v>
      </c>
      <c r="P86" s="423">
        <v>18.335000000000001</v>
      </c>
      <c r="Q86" s="423">
        <v>17.844999999999999</v>
      </c>
      <c r="R86" s="423">
        <v>18.015000000000001</v>
      </c>
      <c r="S86" s="423">
        <v>18.405000000000001</v>
      </c>
      <c r="T86" s="423">
        <v>17.850999999999999</v>
      </c>
      <c r="U86" s="423">
        <v>18.501000000000001</v>
      </c>
      <c r="V86" s="423">
        <v>17.902000000000001</v>
      </c>
      <c r="W86" s="423">
        <v>17.491</v>
      </c>
      <c r="X86" s="423">
        <v>18.277999999999999</v>
      </c>
      <c r="Y86" s="424">
        <v>18.614000000000001</v>
      </c>
      <c r="Z86" s="428">
        <v>19.416416666666667</v>
      </c>
      <c r="AA86" s="428">
        <v>18.431958333333331</v>
      </c>
      <c r="AB86" s="431">
        <v>-0.9844583333333361</v>
      </c>
    </row>
    <row r="87" spans="1:28" ht="27.95" customHeight="1">
      <c r="A87" s="430" t="s">
        <v>4</v>
      </c>
      <c r="B87" s="422">
        <v>37.103000000000002</v>
      </c>
      <c r="C87" s="423">
        <v>36.161999999999999</v>
      </c>
      <c r="D87" s="423">
        <v>37.710999999999999</v>
      </c>
      <c r="E87" s="423">
        <v>37.770000000000003</v>
      </c>
      <c r="F87" s="423">
        <v>39.499000000000002</v>
      </c>
      <c r="G87" s="423">
        <v>37.408999999999999</v>
      </c>
      <c r="H87" s="423">
        <v>37.988999999999997</v>
      </c>
      <c r="I87" s="423">
        <v>38.427</v>
      </c>
      <c r="J87" s="423">
        <v>39.320999999999998</v>
      </c>
      <c r="K87" s="423">
        <v>37.206000000000003</v>
      </c>
      <c r="L87" s="423">
        <v>37.421999999999997</v>
      </c>
      <c r="M87" s="424">
        <v>37.875999999999998</v>
      </c>
      <c r="N87" s="422">
        <v>38.530999999999999</v>
      </c>
      <c r="O87" s="423">
        <v>39.832000000000001</v>
      </c>
      <c r="P87" s="423">
        <v>36.47</v>
      </c>
      <c r="Q87" s="423">
        <v>34.901000000000003</v>
      </c>
      <c r="R87" s="423">
        <v>30.562999999999999</v>
      </c>
      <c r="S87" s="423">
        <v>26.693000000000001</v>
      </c>
      <c r="T87" s="423">
        <v>27.672000000000001</v>
      </c>
      <c r="U87" s="423">
        <v>28.696000000000002</v>
      </c>
      <c r="V87" s="423">
        <v>25.895</v>
      </c>
      <c r="W87" s="423">
        <v>24.596</v>
      </c>
      <c r="X87" s="423">
        <v>25.716000000000001</v>
      </c>
      <c r="Y87" s="424">
        <v>27.763999999999999</v>
      </c>
      <c r="Z87" s="428">
        <v>37.699166666666663</v>
      </c>
      <c r="AA87" s="428">
        <v>31.032083333333333</v>
      </c>
      <c r="AB87" s="431">
        <v>-6.6670833333333306</v>
      </c>
    </row>
    <row r="88" spans="1:28" ht="27.95" customHeight="1">
      <c r="A88" s="430" t="s">
        <v>5</v>
      </c>
      <c r="B88" s="422">
        <v>8.2940000000000005</v>
      </c>
      <c r="C88" s="423">
        <v>8.0530000000000008</v>
      </c>
      <c r="D88" s="423">
        <v>7.9969999999999999</v>
      </c>
      <c r="E88" s="423">
        <v>8.0399999999999991</v>
      </c>
      <c r="F88" s="423">
        <v>8.3390000000000004</v>
      </c>
      <c r="G88" s="423">
        <v>8.1440000000000001</v>
      </c>
      <c r="H88" s="423">
        <v>7.9219999999999997</v>
      </c>
      <c r="I88" s="423">
        <v>7.8869999999999996</v>
      </c>
      <c r="J88" s="423">
        <v>7.5339999999999998</v>
      </c>
      <c r="K88" s="423">
        <v>7.3040000000000003</v>
      </c>
      <c r="L88" s="423">
        <v>7.3879999999999999</v>
      </c>
      <c r="M88" s="424">
        <v>7.0739999999999998</v>
      </c>
      <c r="N88" s="422">
        <v>6.6059999999999999</v>
      </c>
      <c r="O88" s="423">
        <v>6.3390000000000004</v>
      </c>
      <c r="P88" s="423">
        <v>5.98</v>
      </c>
      <c r="Q88" s="423">
        <v>5.5750000000000002</v>
      </c>
      <c r="R88" s="423">
        <v>5.367</v>
      </c>
      <c r="S88" s="423">
        <v>5.0369999999999999</v>
      </c>
      <c r="T88" s="423">
        <v>5.1929999999999996</v>
      </c>
      <c r="U88" s="423">
        <v>5.38</v>
      </c>
      <c r="V88" s="423">
        <v>5.2530000000000001</v>
      </c>
      <c r="W88" s="423">
        <v>4.609</v>
      </c>
      <c r="X88" s="423">
        <v>4.6120000000000001</v>
      </c>
      <c r="Y88" s="424">
        <v>4.4379999999999997</v>
      </c>
      <c r="Z88" s="428">
        <v>7.8758749999999997</v>
      </c>
      <c r="AA88" s="428">
        <v>5.4755833333333328</v>
      </c>
      <c r="AB88" s="431">
        <v>-2.4002916666666669</v>
      </c>
    </row>
    <row r="89" spans="1:28" ht="27.95" customHeight="1">
      <c r="A89" s="430" t="s">
        <v>6</v>
      </c>
      <c r="B89" s="422">
        <v>15.747999999999999</v>
      </c>
      <c r="C89" s="423">
        <v>15.833</v>
      </c>
      <c r="D89" s="423">
        <v>16.003</v>
      </c>
      <c r="E89" s="423">
        <v>16.225999999999999</v>
      </c>
      <c r="F89" s="423">
        <v>16.207999999999998</v>
      </c>
      <c r="G89" s="423">
        <v>16.553999999999998</v>
      </c>
      <c r="H89" s="423">
        <v>16.914999999999999</v>
      </c>
      <c r="I89" s="423">
        <v>16.742999999999999</v>
      </c>
      <c r="J89" s="423">
        <v>16.835999999999999</v>
      </c>
      <c r="K89" s="423">
        <v>16.28</v>
      </c>
      <c r="L89" s="423">
        <v>15.154999999999999</v>
      </c>
      <c r="M89" s="424">
        <v>15.691000000000001</v>
      </c>
      <c r="N89" s="422">
        <v>14.766999999999999</v>
      </c>
      <c r="O89" s="423">
        <v>15.73</v>
      </c>
      <c r="P89" s="423">
        <v>15.885999999999999</v>
      </c>
      <c r="Q89" s="423">
        <v>15.433</v>
      </c>
      <c r="R89" s="423">
        <v>15.247999999999999</v>
      </c>
      <c r="S89" s="423">
        <v>15.865</v>
      </c>
      <c r="T89" s="423">
        <v>16.097000000000001</v>
      </c>
      <c r="U89" s="423">
        <v>16.135999999999999</v>
      </c>
      <c r="V89" s="423">
        <v>14.961</v>
      </c>
      <c r="W89" s="423">
        <v>14.433999999999999</v>
      </c>
      <c r="X89" s="423">
        <v>14.427</v>
      </c>
      <c r="Y89" s="424">
        <v>13.884</v>
      </c>
      <c r="Z89" s="428">
        <v>16.153041666666667</v>
      </c>
      <c r="AA89" s="428">
        <v>15.314291666666666</v>
      </c>
      <c r="AB89" s="431">
        <v>-0.83875000000000099</v>
      </c>
    </row>
    <row r="90" spans="1:28" ht="27.95" customHeight="1">
      <c r="A90" s="430" t="s">
        <v>7</v>
      </c>
      <c r="B90" s="422">
        <v>11.074999999999999</v>
      </c>
      <c r="C90" s="423">
        <v>10.93</v>
      </c>
      <c r="D90" s="423">
        <v>11.33</v>
      </c>
      <c r="E90" s="423">
        <v>11.706</v>
      </c>
      <c r="F90" s="423">
        <v>11.769</v>
      </c>
      <c r="G90" s="423">
        <v>11.759</v>
      </c>
      <c r="H90" s="423">
        <v>11.798</v>
      </c>
      <c r="I90" s="423">
        <v>11.727</v>
      </c>
      <c r="J90" s="423">
        <v>11.499000000000001</v>
      </c>
      <c r="K90" s="423">
        <v>11.797000000000001</v>
      </c>
      <c r="L90" s="423">
        <v>11.648999999999999</v>
      </c>
      <c r="M90" s="424">
        <v>11.85</v>
      </c>
      <c r="N90" s="422">
        <v>11.561</v>
      </c>
      <c r="O90" s="423">
        <v>11.340999999999999</v>
      </c>
      <c r="P90" s="423">
        <v>10.657</v>
      </c>
      <c r="Q90" s="423">
        <v>10.228</v>
      </c>
      <c r="R90" s="423">
        <v>10.387</v>
      </c>
      <c r="S90" s="423">
        <v>9.5670000000000002</v>
      </c>
      <c r="T90" s="423">
        <v>9.6839999999999993</v>
      </c>
      <c r="U90" s="423">
        <v>10.428000000000001</v>
      </c>
      <c r="V90" s="423">
        <v>10.507999999999999</v>
      </c>
      <c r="W90" s="423">
        <v>10.02</v>
      </c>
      <c r="X90" s="423">
        <v>10.332000000000001</v>
      </c>
      <c r="Y90" s="424">
        <v>10.115</v>
      </c>
      <c r="Z90" s="428">
        <v>11.539916666666667</v>
      </c>
      <c r="AA90" s="428">
        <v>10.474625</v>
      </c>
      <c r="AB90" s="431">
        <v>-1.065291666666667</v>
      </c>
    </row>
    <row r="91" spans="1:28" ht="27.95" customHeight="1">
      <c r="A91" s="430" t="s">
        <v>8</v>
      </c>
      <c r="B91" s="422">
        <v>12.721</v>
      </c>
      <c r="C91" s="423">
        <v>12.974</v>
      </c>
      <c r="D91" s="423">
        <v>13.342000000000001</v>
      </c>
      <c r="E91" s="423">
        <v>13.423</v>
      </c>
      <c r="F91" s="423">
        <v>13.75</v>
      </c>
      <c r="G91" s="423">
        <v>14.109</v>
      </c>
      <c r="H91" s="423">
        <v>14.196</v>
      </c>
      <c r="I91" s="423">
        <v>14.475</v>
      </c>
      <c r="J91" s="423">
        <v>14.579000000000001</v>
      </c>
      <c r="K91" s="423">
        <v>14.428000000000001</v>
      </c>
      <c r="L91" s="423">
        <v>14.534000000000001</v>
      </c>
      <c r="M91" s="424">
        <v>14.686</v>
      </c>
      <c r="N91" s="422">
        <v>14.746</v>
      </c>
      <c r="O91" s="423">
        <v>14.597</v>
      </c>
      <c r="P91" s="423">
        <v>13.798</v>
      </c>
      <c r="Q91" s="423">
        <v>12.675000000000001</v>
      </c>
      <c r="R91" s="423">
        <v>12.994</v>
      </c>
      <c r="S91" s="423">
        <v>12.311</v>
      </c>
      <c r="T91" s="423">
        <v>11.821</v>
      </c>
      <c r="U91" s="423">
        <v>11.628</v>
      </c>
      <c r="V91" s="423">
        <v>11.679</v>
      </c>
      <c r="W91" s="423">
        <v>11.898999999999999</v>
      </c>
      <c r="X91" s="423">
        <v>11.678000000000001</v>
      </c>
      <c r="Y91" s="424">
        <v>11.581</v>
      </c>
      <c r="Z91" s="428">
        <v>13.858166666666666</v>
      </c>
      <c r="AA91" s="428">
        <v>12.746625</v>
      </c>
      <c r="AB91" s="431">
        <v>-1.1115416666666658</v>
      </c>
    </row>
    <row r="92" spans="1:28" ht="27.95" customHeight="1">
      <c r="A92" s="430" t="s">
        <v>9</v>
      </c>
      <c r="B92" s="422">
        <v>32.923000000000002</v>
      </c>
      <c r="C92" s="423">
        <v>32.347999999999999</v>
      </c>
      <c r="D92" s="423">
        <v>31.931000000000001</v>
      </c>
      <c r="E92" s="423">
        <v>27.527999999999999</v>
      </c>
      <c r="F92" s="423">
        <v>26.469000000000001</v>
      </c>
      <c r="G92" s="423">
        <v>26.13</v>
      </c>
      <c r="H92" s="423">
        <v>26.178000000000001</v>
      </c>
      <c r="I92" s="423">
        <v>26.776</v>
      </c>
      <c r="J92" s="423">
        <v>24.292000000000002</v>
      </c>
      <c r="K92" s="423">
        <v>23.53</v>
      </c>
      <c r="L92" s="423">
        <v>23.919</v>
      </c>
      <c r="M92" s="424">
        <v>24.582000000000001</v>
      </c>
      <c r="N92" s="422">
        <v>24.777000000000001</v>
      </c>
      <c r="O92" s="423">
        <v>25.154</v>
      </c>
      <c r="P92" s="423">
        <v>25.087</v>
      </c>
      <c r="Q92" s="423">
        <v>23.815000000000001</v>
      </c>
      <c r="R92" s="423">
        <v>24.260999999999999</v>
      </c>
      <c r="S92" s="423">
        <v>25.413</v>
      </c>
      <c r="T92" s="423">
        <v>26.757999999999999</v>
      </c>
      <c r="U92" s="423">
        <v>26.263999999999999</v>
      </c>
      <c r="V92" s="423">
        <v>21.111999999999998</v>
      </c>
      <c r="W92" s="423">
        <v>19.402999999999999</v>
      </c>
      <c r="X92" s="423">
        <v>20.28</v>
      </c>
      <c r="Y92" s="424">
        <v>20.562999999999999</v>
      </c>
      <c r="Z92" s="428">
        <v>27.675833333333333</v>
      </c>
      <c r="AA92" s="428">
        <v>23.741375000000001</v>
      </c>
      <c r="AB92" s="431">
        <v>-3.9344583333333318</v>
      </c>
    </row>
    <row r="93" spans="1:28" ht="27.95" customHeight="1">
      <c r="A93" s="430" t="s">
        <v>10</v>
      </c>
      <c r="B93" s="422">
        <v>10.385999999999999</v>
      </c>
      <c r="C93" s="423">
        <v>10.868</v>
      </c>
      <c r="D93" s="423">
        <v>10.894</v>
      </c>
      <c r="E93" s="423">
        <v>10.923999999999999</v>
      </c>
      <c r="F93" s="423">
        <v>11.090999999999999</v>
      </c>
      <c r="G93" s="423">
        <v>11.287000000000001</v>
      </c>
      <c r="H93" s="423">
        <v>11.179</v>
      </c>
      <c r="I93" s="423">
        <v>11.093</v>
      </c>
      <c r="J93" s="423">
        <v>10.574999999999999</v>
      </c>
      <c r="K93" s="423">
        <v>10.427</v>
      </c>
      <c r="L93" s="423">
        <v>10.529</v>
      </c>
      <c r="M93" s="424">
        <v>10.615</v>
      </c>
      <c r="N93" s="422">
        <v>11.012</v>
      </c>
      <c r="O93" s="423">
        <v>10.624000000000001</v>
      </c>
      <c r="P93" s="423">
        <v>10.385999999999999</v>
      </c>
      <c r="Q93" s="423">
        <v>10.048999999999999</v>
      </c>
      <c r="R93" s="423">
        <v>10.045999999999999</v>
      </c>
      <c r="S93" s="423">
        <v>10.221</v>
      </c>
      <c r="T93" s="423">
        <v>10.406000000000001</v>
      </c>
      <c r="U93" s="423">
        <v>10.244999999999999</v>
      </c>
      <c r="V93" s="423">
        <v>9.5109999999999992</v>
      </c>
      <c r="W93" s="423">
        <v>9.4909999999999997</v>
      </c>
      <c r="X93" s="423">
        <v>9.5860000000000003</v>
      </c>
      <c r="Y93" s="424">
        <v>9.6470000000000002</v>
      </c>
      <c r="Z93" s="428">
        <v>10.796625000000001</v>
      </c>
      <c r="AA93" s="428">
        <v>10.142333333333333</v>
      </c>
      <c r="AB93" s="431">
        <v>-0.65429166666666738</v>
      </c>
    </row>
    <row r="94" spans="1:28" ht="27.95" customHeight="1">
      <c r="A94" s="430" t="s">
        <v>11</v>
      </c>
      <c r="B94" s="422">
        <v>25.228000000000002</v>
      </c>
      <c r="C94" s="423">
        <v>25.059000000000001</v>
      </c>
      <c r="D94" s="423">
        <v>25.268000000000001</v>
      </c>
      <c r="E94" s="423">
        <v>24.901</v>
      </c>
      <c r="F94" s="423">
        <v>25.161000000000001</v>
      </c>
      <c r="G94" s="423">
        <v>26.815999999999999</v>
      </c>
      <c r="H94" s="423">
        <v>27.361999999999998</v>
      </c>
      <c r="I94" s="423">
        <v>27.626999999999999</v>
      </c>
      <c r="J94" s="423">
        <v>26.606999999999999</v>
      </c>
      <c r="K94" s="423">
        <v>27.05</v>
      </c>
      <c r="L94" s="423">
        <v>27.190999999999999</v>
      </c>
      <c r="M94" s="424">
        <v>27.149000000000001</v>
      </c>
      <c r="N94" s="422">
        <v>27.388999999999999</v>
      </c>
      <c r="O94" s="423">
        <v>27.733000000000001</v>
      </c>
      <c r="P94" s="423">
        <v>26.452999999999999</v>
      </c>
      <c r="Q94" s="423">
        <v>26.335999999999999</v>
      </c>
      <c r="R94" s="423">
        <v>27.24</v>
      </c>
      <c r="S94" s="423">
        <v>28.818000000000001</v>
      </c>
      <c r="T94" s="423">
        <v>29.021000000000001</v>
      </c>
      <c r="U94" s="423">
        <v>28.962</v>
      </c>
      <c r="V94" s="423">
        <v>29.277000000000001</v>
      </c>
      <c r="W94" s="423">
        <v>28.984000000000002</v>
      </c>
      <c r="X94" s="423">
        <v>29.562999999999999</v>
      </c>
      <c r="Y94" s="424">
        <v>29.268000000000001</v>
      </c>
      <c r="Z94" s="428">
        <v>26.154291666666669</v>
      </c>
      <c r="AA94" s="428">
        <v>28.165375000000001</v>
      </c>
      <c r="AB94" s="431">
        <v>2.0110833333333318</v>
      </c>
    </row>
    <row r="95" spans="1:28" ht="27.95" customHeight="1">
      <c r="A95" s="430" t="s">
        <v>12</v>
      </c>
      <c r="B95" s="422">
        <v>11.106999999999999</v>
      </c>
      <c r="C95" s="423">
        <v>10.762</v>
      </c>
      <c r="D95" s="423">
        <v>10.709</v>
      </c>
      <c r="E95" s="423">
        <v>10.521000000000001</v>
      </c>
      <c r="F95" s="423">
        <v>10.743</v>
      </c>
      <c r="G95" s="423">
        <v>10.874000000000001</v>
      </c>
      <c r="H95" s="423">
        <v>10.68</v>
      </c>
      <c r="I95" s="423">
        <v>10.708</v>
      </c>
      <c r="J95" s="423">
        <v>10.198</v>
      </c>
      <c r="K95" s="423">
        <v>10.278</v>
      </c>
      <c r="L95" s="423">
        <v>10.327</v>
      </c>
      <c r="M95" s="424">
        <v>9.6519999999999992</v>
      </c>
      <c r="N95" s="422">
        <v>9.6760000000000002</v>
      </c>
      <c r="O95" s="423">
        <v>9.9649999999999999</v>
      </c>
      <c r="P95" s="423">
        <v>9.6910000000000007</v>
      </c>
      <c r="Q95" s="423">
        <v>8.7859999999999996</v>
      </c>
      <c r="R95" s="423">
        <v>8.4320000000000004</v>
      </c>
      <c r="S95" s="423">
        <v>7.8129999999999997</v>
      </c>
      <c r="T95" s="423">
        <v>7.7619999999999996</v>
      </c>
      <c r="U95" s="423">
        <v>8.0139999999999993</v>
      </c>
      <c r="V95" s="423">
        <v>7.8760000000000003</v>
      </c>
      <c r="W95" s="423">
        <v>7.718</v>
      </c>
      <c r="X95" s="423">
        <v>7.5030000000000001</v>
      </c>
      <c r="Y95" s="424">
        <v>7.1230000000000002</v>
      </c>
      <c r="Z95" s="428">
        <v>10.598416666666665</v>
      </c>
      <c r="AA95" s="428">
        <v>8.4686249999999994</v>
      </c>
      <c r="AB95" s="431">
        <v>-2.1297916666666659</v>
      </c>
    </row>
    <row r="96" spans="1:28" ht="27.95" customHeight="1">
      <c r="A96" s="430" t="s">
        <v>13</v>
      </c>
      <c r="B96" s="422">
        <v>12.477</v>
      </c>
      <c r="C96" s="423">
        <v>12.635</v>
      </c>
      <c r="D96" s="423">
        <v>13.214</v>
      </c>
      <c r="E96" s="423">
        <v>13.602</v>
      </c>
      <c r="F96" s="423">
        <v>14.191000000000001</v>
      </c>
      <c r="G96" s="423">
        <v>13.435</v>
      </c>
      <c r="H96" s="423">
        <v>14.125999999999999</v>
      </c>
      <c r="I96" s="423">
        <v>13.949</v>
      </c>
      <c r="J96" s="423">
        <v>13.965</v>
      </c>
      <c r="K96" s="423">
        <v>13.097</v>
      </c>
      <c r="L96" s="423">
        <v>12.096</v>
      </c>
      <c r="M96" s="424">
        <v>12.14</v>
      </c>
      <c r="N96" s="422">
        <v>12.157</v>
      </c>
      <c r="O96" s="423">
        <v>12.73</v>
      </c>
      <c r="P96" s="423">
        <v>12.733000000000001</v>
      </c>
      <c r="Q96" s="423">
        <v>12.653</v>
      </c>
      <c r="R96" s="423">
        <v>11.634</v>
      </c>
      <c r="S96" s="423">
        <v>10.882</v>
      </c>
      <c r="T96" s="423">
        <v>11.467000000000001</v>
      </c>
      <c r="U96" s="423">
        <v>11.442</v>
      </c>
      <c r="V96" s="423">
        <v>10.744999999999999</v>
      </c>
      <c r="W96" s="423">
        <v>10.224</v>
      </c>
      <c r="X96" s="423">
        <v>10.531000000000001</v>
      </c>
      <c r="Y96" s="424">
        <v>10.807</v>
      </c>
      <c r="Z96" s="428">
        <v>13.231791666666666</v>
      </c>
      <c r="AA96" s="428">
        <v>11.555958333333335</v>
      </c>
      <c r="AB96" s="431">
        <v>-1.6758333333333315</v>
      </c>
    </row>
    <row r="97" spans="1:28" ht="27.95" customHeight="1" thickBot="1">
      <c r="A97" s="432" t="s">
        <v>14</v>
      </c>
      <c r="B97" s="433">
        <v>17.170000000000002</v>
      </c>
      <c r="C97" s="434">
        <v>17.495999999999999</v>
      </c>
      <c r="D97" s="434">
        <v>17.134</v>
      </c>
      <c r="E97" s="434">
        <v>17.318999999999999</v>
      </c>
      <c r="F97" s="434">
        <v>17.785</v>
      </c>
      <c r="G97" s="423">
        <v>17.824000000000002</v>
      </c>
      <c r="H97" s="434">
        <v>18.163</v>
      </c>
      <c r="I97" s="434">
        <v>17.655999999999999</v>
      </c>
      <c r="J97" s="434">
        <v>17.542999999999999</v>
      </c>
      <c r="K97" s="434">
        <v>16.738</v>
      </c>
      <c r="L97" s="434">
        <v>16.524000000000001</v>
      </c>
      <c r="M97" s="435">
        <v>16.312999999999999</v>
      </c>
      <c r="N97" s="433">
        <v>16.334</v>
      </c>
      <c r="O97" s="434">
        <v>16.009</v>
      </c>
      <c r="P97" s="434">
        <v>15.163</v>
      </c>
      <c r="Q97" s="434">
        <v>15.041</v>
      </c>
      <c r="R97" s="434">
        <v>14.773</v>
      </c>
      <c r="S97" s="434">
        <v>14.233000000000001</v>
      </c>
      <c r="T97" s="434">
        <v>14.042</v>
      </c>
      <c r="U97" s="434">
        <v>14.656000000000001</v>
      </c>
      <c r="V97" s="434">
        <v>14.311999999999999</v>
      </c>
      <c r="W97" s="434">
        <v>13.612</v>
      </c>
      <c r="X97" s="434">
        <v>13.725</v>
      </c>
      <c r="Y97" s="435">
        <v>13.430999999999999</v>
      </c>
      <c r="Z97" s="428">
        <v>17.343499999999999</v>
      </c>
      <c r="AA97" s="428">
        <v>14.731</v>
      </c>
      <c r="AB97" s="431">
        <v>-2.6124999999999989</v>
      </c>
    </row>
    <row r="98" spans="1:28" ht="27.95" customHeight="1" thickBot="1">
      <c r="A98" s="432" t="s">
        <v>15</v>
      </c>
      <c r="B98" s="436">
        <v>331.45299999999997</v>
      </c>
      <c r="C98" s="437">
        <v>333.11099999999999</v>
      </c>
      <c r="D98" s="437">
        <v>339.33100000000002</v>
      </c>
      <c r="E98" s="438">
        <v>339.91899999999998</v>
      </c>
      <c r="F98" s="438">
        <v>346.55200000000002</v>
      </c>
      <c r="G98" s="438">
        <v>342.51</v>
      </c>
      <c r="H98" s="437">
        <v>346.56299999999999</v>
      </c>
      <c r="I98" s="437">
        <v>350.56400000000002</v>
      </c>
      <c r="J98" s="437">
        <v>345.35399999999998</v>
      </c>
      <c r="K98" s="437">
        <v>337.45299999999997</v>
      </c>
      <c r="L98" s="437">
        <v>338.67</v>
      </c>
      <c r="M98" s="439">
        <v>340.95699999999999</v>
      </c>
      <c r="N98" s="436">
        <v>341.39100000000002</v>
      </c>
      <c r="O98" s="437">
        <v>351.62400000000002</v>
      </c>
      <c r="P98" s="437">
        <v>342.28699999999998</v>
      </c>
      <c r="Q98" s="437">
        <v>332.74799999999999</v>
      </c>
      <c r="R98" s="437">
        <v>331.05</v>
      </c>
      <c r="S98" s="437">
        <v>334.904</v>
      </c>
      <c r="T98" s="437">
        <v>334.28300000000002</v>
      </c>
      <c r="U98" s="437">
        <v>340.82299999999998</v>
      </c>
      <c r="V98" s="437">
        <v>316.65800000000002</v>
      </c>
      <c r="W98" s="437">
        <v>310.73</v>
      </c>
      <c r="X98" s="437">
        <v>317.97199999999998</v>
      </c>
      <c r="Y98" s="439">
        <v>318.58199999999999</v>
      </c>
      <c r="Z98" s="440">
        <v>340.3469583333333</v>
      </c>
      <c r="AA98" s="440">
        <v>332.01995833333331</v>
      </c>
      <c r="AB98" s="441">
        <v>-8.3269999999999982</v>
      </c>
    </row>
    <row r="99" spans="1:28" ht="21" customHeight="1">
      <c r="A99" s="442" t="s">
        <v>380</v>
      </c>
      <c r="B99" s="415"/>
      <c r="C99" s="415"/>
      <c r="D99" s="415"/>
      <c r="E99" s="415"/>
      <c r="F99" s="415"/>
      <c r="G99" s="415"/>
      <c r="H99" s="415"/>
      <c r="I99" s="415"/>
      <c r="J99" s="415"/>
      <c r="K99" s="415"/>
      <c r="L99" s="415"/>
      <c r="M99" s="415"/>
      <c r="N99" s="415"/>
      <c r="O99" s="415"/>
      <c r="P99" s="415"/>
      <c r="Q99" s="415"/>
      <c r="R99" s="415"/>
      <c r="S99" s="415"/>
      <c r="T99" s="415"/>
      <c r="U99" s="415"/>
      <c r="V99" s="415"/>
      <c r="W99" s="415"/>
      <c r="X99" s="415"/>
      <c r="Y99" s="415"/>
      <c r="Z99" s="415"/>
      <c r="AA99" s="415"/>
      <c r="AB99" s="415"/>
    </row>
    <row r="100" spans="1:28" ht="90" customHeight="1">
      <c r="A100" s="447"/>
    </row>
  </sheetData>
  <mergeCells count="24">
    <mergeCell ref="A22:AB22"/>
    <mergeCell ref="A1:AB1"/>
    <mergeCell ref="A2:A3"/>
    <mergeCell ref="B2:M2"/>
    <mergeCell ref="N2:Y2"/>
    <mergeCell ref="Z2:AB2"/>
    <mergeCell ref="A43:A44"/>
    <mergeCell ref="B43:M43"/>
    <mergeCell ref="N43:Y43"/>
    <mergeCell ref="Z43:AB43"/>
    <mergeCell ref="A62:AB62"/>
    <mergeCell ref="A23:A24"/>
    <mergeCell ref="B23:M23"/>
    <mergeCell ref="N23:Y23"/>
    <mergeCell ref="Z23:AB23"/>
    <mergeCell ref="A42:AB42"/>
    <mergeCell ref="Z63:AB63"/>
    <mergeCell ref="A81:AB81"/>
    <mergeCell ref="A82:A83"/>
    <mergeCell ref="B82:M82"/>
    <mergeCell ref="N82:Y82"/>
    <mergeCell ref="Z82:AB82"/>
    <mergeCell ref="A63:A64"/>
    <mergeCell ref="B63:M63"/>
  </mergeCells>
  <printOptions horizontalCentered="1"/>
  <pageMargins left="0" right="0" top="0.59055118110236227" bottom="0" header="0.31496062992125984" footer="0.31496062992125984"/>
  <pageSetup paperSize="9" scale="40" fitToHeight="3" orientation="landscape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4BE6-A37E-4490-A48D-8DDA5A6262CE}">
  <sheetPr>
    <pageSetUpPr fitToPage="1"/>
  </sheetPr>
  <dimension ref="A1:AB17"/>
  <sheetViews>
    <sheetView view="pageBreakPreview" zoomScale="60" zoomScaleNormal="70" workbookViewId="0">
      <selection sqref="A1:AB1"/>
    </sheetView>
  </sheetViews>
  <sheetFormatPr defaultRowHeight="15"/>
  <cols>
    <col min="1" max="1" width="29.5703125" style="448" customWidth="1"/>
    <col min="2" max="27" width="9.42578125" style="448" customWidth="1"/>
    <col min="28" max="28" width="10.7109375" style="448" customWidth="1"/>
    <col min="29" max="16384" width="9.140625" style="448"/>
  </cols>
  <sheetData>
    <row r="1" spans="1:28" ht="45.75" customHeight="1" thickBot="1">
      <c r="A1" s="587" t="s">
        <v>25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</row>
    <row r="2" spans="1:28" ht="29.25" customHeight="1" thickBot="1">
      <c r="A2" s="588"/>
      <c r="B2" s="590">
        <v>2019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2"/>
      <c r="N2" s="590">
        <v>2020</v>
      </c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2"/>
      <c r="Z2" s="593" t="s">
        <v>381</v>
      </c>
      <c r="AA2" s="594"/>
      <c r="AB2" s="595"/>
    </row>
    <row r="3" spans="1:28" ht="29.25" customHeight="1" thickBot="1">
      <c r="A3" s="589"/>
      <c r="B3" s="449">
        <v>1</v>
      </c>
      <c r="C3" s="450">
        <v>2</v>
      </c>
      <c r="D3" s="450">
        <v>3</v>
      </c>
      <c r="E3" s="450">
        <v>4</v>
      </c>
      <c r="F3" s="450">
        <v>5</v>
      </c>
      <c r="G3" s="450">
        <v>6</v>
      </c>
      <c r="H3" s="450">
        <v>7</v>
      </c>
      <c r="I3" s="450">
        <v>8</v>
      </c>
      <c r="J3" s="450">
        <v>9</v>
      </c>
      <c r="K3" s="450">
        <v>10</v>
      </c>
      <c r="L3" s="450">
        <v>11</v>
      </c>
      <c r="M3" s="451">
        <v>12</v>
      </c>
      <c r="N3" s="449">
        <v>1</v>
      </c>
      <c r="O3" s="450">
        <v>2</v>
      </c>
      <c r="P3" s="450">
        <v>3</v>
      </c>
      <c r="Q3" s="450">
        <v>4</v>
      </c>
      <c r="R3" s="450">
        <v>5</v>
      </c>
      <c r="S3" s="450">
        <v>6</v>
      </c>
      <c r="T3" s="450">
        <v>7</v>
      </c>
      <c r="U3" s="450">
        <v>8</v>
      </c>
      <c r="V3" s="450">
        <v>9</v>
      </c>
      <c r="W3" s="450">
        <v>10</v>
      </c>
      <c r="X3" s="450">
        <v>11</v>
      </c>
      <c r="Y3" s="451">
        <v>12</v>
      </c>
      <c r="Z3" s="452">
        <v>2019</v>
      </c>
      <c r="AA3" s="452">
        <v>2020</v>
      </c>
      <c r="AB3" s="453" t="s">
        <v>95</v>
      </c>
    </row>
    <row r="4" spans="1:28" ht="29.25" customHeight="1">
      <c r="A4" s="454" t="s">
        <v>18</v>
      </c>
      <c r="B4" s="455">
        <v>245.05699999999999</v>
      </c>
      <c r="C4" s="456">
        <v>241.417</v>
      </c>
      <c r="D4" s="456">
        <v>227.053</v>
      </c>
      <c r="E4" s="456">
        <v>209.828</v>
      </c>
      <c r="F4" s="456">
        <v>200.67500000000001</v>
      </c>
      <c r="G4" s="456">
        <v>195.72300000000001</v>
      </c>
      <c r="H4" s="456">
        <v>205.12</v>
      </c>
      <c r="I4" s="456">
        <v>204.78899999999999</v>
      </c>
      <c r="J4" s="456">
        <v>201.90700000000001</v>
      </c>
      <c r="K4" s="456">
        <v>196.518</v>
      </c>
      <c r="L4" s="456">
        <v>197.28899999999999</v>
      </c>
      <c r="M4" s="457">
        <v>215.53200000000001</v>
      </c>
      <c r="N4" s="455">
        <v>230.02199999999999</v>
      </c>
      <c r="O4" s="456">
        <v>227.369</v>
      </c>
      <c r="P4" s="456">
        <v>225.678</v>
      </c>
      <c r="Q4" s="456">
        <v>254.04</v>
      </c>
      <c r="R4" s="456">
        <v>266.14400000000001</v>
      </c>
      <c r="S4" s="456">
        <v>269.637</v>
      </c>
      <c r="T4" s="456">
        <v>279.673</v>
      </c>
      <c r="U4" s="456">
        <v>279.07799999999997</v>
      </c>
      <c r="V4" s="456">
        <v>277.01499999999999</v>
      </c>
      <c r="W4" s="456">
        <v>271.685</v>
      </c>
      <c r="X4" s="456">
        <v>274.52600000000001</v>
      </c>
      <c r="Y4" s="457">
        <v>291.97699999999998</v>
      </c>
      <c r="Z4" s="458">
        <v>212.40908333333334</v>
      </c>
      <c r="AA4" s="458">
        <v>259.05179166666665</v>
      </c>
      <c r="AB4" s="459">
        <v>46.642708333333303</v>
      </c>
    </row>
    <row r="5" spans="1:28" ht="29.25" customHeight="1">
      <c r="A5" s="454" t="s">
        <v>19</v>
      </c>
      <c r="B5" s="460">
        <v>121.301</v>
      </c>
      <c r="C5" s="461">
        <v>119.163</v>
      </c>
      <c r="D5" s="461">
        <v>115.488</v>
      </c>
      <c r="E5" s="461">
        <v>110.348</v>
      </c>
      <c r="F5" s="461">
        <v>106.851</v>
      </c>
      <c r="G5" s="461">
        <v>105.544</v>
      </c>
      <c r="H5" s="461">
        <v>113.583</v>
      </c>
      <c r="I5" s="461">
        <v>113.858</v>
      </c>
      <c r="J5" s="461">
        <v>109.012</v>
      </c>
      <c r="K5" s="461">
        <v>105.393</v>
      </c>
      <c r="L5" s="461">
        <v>104.49299999999999</v>
      </c>
      <c r="M5" s="462">
        <v>108.718</v>
      </c>
      <c r="N5" s="460">
        <v>112.17700000000001</v>
      </c>
      <c r="O5" s="461">
        <v>110.51900000000001</v>
      </c>
      <c r="P5" s="461">
        <v>112.42</v>
      </c>
      <c r="Q5" s="461">
        <v>127.69499999999999</v>
      </c>
      <c r="R5" s="461">
        <v>134.14099999999999</v>
      </c>
      <c r="S5" s="461">
        <v>135.59899999999999</v>
      </c>
      <c r="T5" s="461">
        <v>143.18</v>
      </c>
      <c r="U5" s="461">
        <v>143.446</v>
      </c>
      <c r="V5" s="461">
        <v>140.74299999999999</v>
      </c>
      <c r="W5" s="461">
        <v>139.251</v>
      </c>
      <c r="X5" s="461">
        <v>141.21199999999999</v>
      </c>
      <c r="Y5" s="462">
        <v>146.227</v>
      </c>
      <c r="Z5" s="463">
        <v>111.52533333333332</v>
      </c>
      <c r="AA5" s="463">
        <v>130.65462500000001</v>
      </c>
      <c r="AB5" s="464">
        <v>19.129291666666688</v>
      </c>
    </row>
    <row r="6" spans="1:28" ht="29.25" customHeight="1">
      <c r="A6" s="454" t="s">
        <v>20</v>
      </c>
      <c r="B6" s="460">
        <v>123.75599999999999</v>
      </c>
      <c r="C6" s="461">
        <v>122.254</v>
      </c>
      <c r="D6" s="461">
        <v>111.565</v>
      </c>
      <c r="E6" s="461">
        <v>99.48</v>
      </c>
      <c r="F6" s="461">
        <v>93.824000000000012</v>
      </c>
      <c r="G6" s="461">
        <v>90.179000000000016</v>
      </c>
      <c r="H6" s="461">
        <v>91.537000000000006</v>
      </c>
      <c r="I6" s="461">
        <v>90.930999999999983</v>
      </c>
      <c r="J6" s="461">
        <v>92.89500000000001</v>
      </c>
      <c r="K6" s="461">
        <v>91.125</v>
      </c>
      <c r="L6" s="461">
        <v>92.795999999999992</v>
      </c>
      <c r="M6" s="462">
        <v>106.81400000000001</v>
      </c>
      <c r="N6" s="460">
        <v>117.84499999999998</v>
      </c>
      <c r="O6" s="461">
        <v>116.85</v>
      </c>
      <c r="P6" s="461">
        <v>113.258</v>
      </c>
      <c r="Q6" s="461">
        <v>126.345</v>
      </c>
      <c r="R6" s="461">
        <v>132.00300000000001</v>
      </c>
      <c r="S6" s="461">
        <v>134.03800000000001</v>
      </c>
      <c r="T6" s="461">
        <v>136.49299999999999</v>
      </c>
      <c r="U6" s="461">
        <v>135.63199999999998</v>
      </c>
      <c r="V6" s="461">
        <v>136.27199999999999</v>
      </c>
      <c r="W6" s="461">
        <v>132.434</v>
      </c>
      <c r="X6" s="461">
        <v>133.31400000000002</v>
      </c>
      <c r="Y6" s="462">
        <v>145.74999999999997</v>
      </c>
      <c r="Z6" s="463">
        <v>100.88375000000002</v>
      </c>
      <c r="AA6" s="463">
        <v>128.39716666666664</v>
      </c>
      <c r="AB6" s="464">
        <v>27.513416666666615</v>
      </c>
    </row>
    <row r="7" spans="1:28" ht="29.25" customHeight="1">
      <c r="A7" s="454" t="s">
        <v>21</v>
      </c>
      <c r="B7" s="460">
        <v>95.408000000000001</v>
      </c>
      <c r="C7" s="461">
        <v>92.893000000000001</v>
      </c>
      <c r="D7" s="461">
        <v>82.48</v>
      </c>
      <c r="E7" s="461">
        <v>71.733999999999995</v>
      </c>
      <c r="F7" s="461">
        <v>69.634</v>
      </c>
      <c r="G7" s="461">
        <v>67.956999999999994</v>
      </c>
      <c r="H7" s="461">
        <v>76.516999999999996</v>
      </c>
      <c r="I7" s="461">
        <v>77.462000000000003</v>
      </c>
      <c r="J7" s="461">
        <v>70.736999999999995</v>
      </c>
      <c r="K7" s="461">
        <v>69.126999999999995</v>
      </c>
      <c r="L7" s="461">
        <v>71.466999999999999</v>
      </c>
      <c r="M7" s="462">
        <v>81.578999999999994</v>
      </c>
      <c r="N7" s="460">
        <v>93.247</v>
      </c>
      <c r="O7" s="461">
        <v>90.396000000000001</v>
      </c>
      <c r="P7" s="461">
        <v>82.941999999999993</v>
      </c>
      <c r="Q7" s="461">
        <v>92.897999999999996</v>
      </c>
      <c r="R7" s="461">
        <v>96.914000000000001</v>
      </c>
      <c r="S7" s="461">
        <v>93.429000000000002</v>
      </c>
      <c r="T7" s="461">
        <v>97.179000000000002</v>
      </c>
      <c r="U7" s="461">
        <v>93.385000000000005</v>
      </c>
      <c r="V7" s="461">
        <v>85.54</v>
      </c>
      <c r="W7" s="461">
        <v>85.918999999999997</v>
      </c>
      <c r="X7" s="461">
        <v>88.781000000000006</v>
      </c>
      <c r="Y7" s="462">
        <v>97.575000000000003</v>
      </c>
      <c r="Z7" s="463">
        <v>77.281916666666675</v>
      </c>
      <c r="AA7" s="463">
        <v>90.850583333333333</v>
      </c>
      <c r="AB7" s="464">
        <v>13.568666666666658</v>
      </c>
    </row>
    <row r="8" spans="1:28" ht="29.25" customHeight="1">
      <c r="A8" s="454" t="s">
        <v>22</v>
      </c>
      <c r="B8" s="460">
        <v>42.145000000000003</v>
      </c>
      <c r="C8" s="461">
        <v>38.029000000000003</v>
      </c>
      <c r="D8" s="461">
        <v>48.776000000000003</v>
      </c>
      <c r="E8" s="461">
        <v>53.042000000000002</v>
      </c>
      <c r="F8" s="461">
        <v>43.040999999999997</v>
      </c>
      <c r="G8" s="461">
        <v>36.637999999999998</v>
      </c>
      <c r="H8" s="461">
        <v>33.085999999999999</v>
      </c>
      <c r="I8" s="461">
        <v>34.436</v>
      </c>
      <c r="J8" s="461">
        <v>50.005000000000003</v>
      </c>
      <c r="K8" s="461">
        <v>43.661999999999999</v>
      </c>
      <c r="L8" s="461">
        <v>37.115000000000002</v>
      </c>
      <c r="M8" s="462">
        <v>25.172000000000001</v>
      </c>
      <c r="N8" s="460">
        <v>38.83</v>
      </c>
      <c r="O8" s="461">
        <v>36.326999999999998</v>
      </c>
      <c r="P8" s="461">
        <v>37.405000000000001</v>
      </c>
      <c r="Q8" s="461">
        <v>24.632999999999999</v>
      </c>
      <c r="R8" s="461">
        <v>26.280999999999999</v>
      </c>
      <c r="S8" s="461">
        <v>35.011000000000003</v>
      </c>
      <c r="T8" s="461">
        <v>33.857999999999997</v>
      </c>
      <c r="U8" s="461">
        <v>35.261000000000003</v>
      </c>
      <c r="V8" s="461">
        <v>52.936999999999998</v>
      </c>
      <c r="W8" s="461">
        <v>41.569000000000003</v>
      </c>
      <c r="X8" s="461">
        <v>32.518999999999998</v>
      </c>
      <c r="Y8" s="462">
        <v>22.692</v>
      </c>
      <c r="Z8" s="463">
        <v>40.428916666666666</v>
      </c>
      <c r="AA8" s="463">
        <v>34.776916666666665</v>
      </c>
      <c r="AB8" s="464">
        <v>-5.652000000000001</v>
      </c>
    </row>
    <row r="9" spans="1:28" ht="29.25" customHeight="1">
      <c r="A9" s="454" t="s">
        <v>23</v>
      </c>
      <c r="B9" s="460">
        <v>25.867999999999999</v>
      </c>
      <c r="C9" s="461">
        <v>24.483000000000001</v>
      </c>
      <c r="D9" s="461">
        <v>32.993000000000002</v>
      </c>
      <c r="E9" s="461">
        <v>36.405000000000001</v>
      </c>
      <c r="F9" s="461">
        <v>25.870999999999999</v>
      </c>
      <c r="G9" s="461">
        <v>21.052</v>
      </c>
      <c r="H9" s="461">
        <v>18.056000000000001</v>
      </c>
      <c r="I9" s="461">
        <v>20.018999999999998</v>
      </c>
      <c r="J9" s="461">
        <v>33.386000000000003</v>
      </c>
      <c r="K9" s="461">
        <v>28.268000000000001</v>
      </c>
      <c r="L9" s="461">
        <v>23.23</v>
      </c>
      <c r="M9" s="462">
        <v>13.757999999999999</v>
      </c>
      <c r="N9" s="460">
        <v>25.318000000000001</v>
      </c>
      <c r="O9" s="461">
        <v>24.722999999999999</v>
      </c>
      <c r="P9" s="461">
        <v>27.626000000000001</v>
      </c>
      <c r="Q9" s="461">
        <v>18.497</v>
      </c>
      <c r="R9" s="461">
        <v>21.77</v>
      </c>
      <c r="S9" s="461">
        <v>28.608000000000001</v>
      </c>
      <c r="T9" s="461">
        <v>25.448</v>
      </c>
      <c r="U9" s="461">
        <v>25.122</v>
      </c>
      <c r="V9" s="461">
        <v>37.118000000000002</v>
      </c>
      <c r="W9" s="461">
        <v>28.760999999999999</v>
      </c>
      <c r="X9" s="461">
        <v>22.370999999999999</v>
      </c>
      <c r="Y9" s="462">
        <v>14.804</v>
      </c>
      <c r="Z9" s="463">
        <v>25.282416666666666</v>
      </c>
      <c r="AA9" s="463">
        <v>25.013833333333331</v>
      </c>
      <c r="AB9" s="464">
        <v>-0.26858333333333562</v>
      </c>
    </row>
    <row r="10" spans="1:28" ht="29.25" customHeight="1">
      <c r="A10" s="454" t="s">
        <v>62</v>
      </c>
      <c r="B10" s="460">
        <v>6.47</v>
      </c>
      <c r="C10" s="461">
        <v>6.4989999999999997</v>
      </c>
      <c r="D10" s="461">
        <v>9.9390000000000001</v>
      </c>
      <c r="E10" s="461">
        <v>13.242000000000001</v>
      </c>
      <c r="F10" s="461">
        <v>10.369</v>
      </c>
      <c r="G10" s="461">
        <v>9.2360000000000007</v>
      </c>
      <c r="H10" s="461">
        <v>7.8529999999999998</v>
      </c>
      <c r="I10" s="461">
        <v>8.2910000000000004</v>
      </c>
      <c r="J10" s="461">
        <v>13.579000000000001</v>
      </c>
      <c r="K10" s="461">
        <v>11.734</v>
      </c>
      <c r="L10" s="461">
        <v>9.8439999999999994</v>
      </c>
      <c r="M10" s="462">
        <v>5.8079999999999998</v>
      </c>
      <c r="N10" s="460">
        <v>10.39</v>
      </c>
      <c r="O10" s="461">
        <v>10.391999999999999</v>
      </c>
      <c r="P10" s="461">
        <v>11.019</v>
      </c>
      <c r="Q10" s="461">
        <v>6.181</v>
      </c>
      <c r="R10" s="461">
        <v>6.5430000000000001</v>
      </c>
      <c r="S10" s="461">
        <v>7.9640000000000004</v>
      </c>
      <c r="T10" s="461">
        <v>7.8440000000000003</v>
      </c>
      <c r="U10" s="461">
        <v>8.0299999999999994</v>
      </c>
      <c r="V10" s="461">
        <v>12.47</v>
      </c>
      <c r="W10" s="461">
        <v>9.4559999999999995</v>
      </c>
      <c r="X10" s="461">
        <v>7.23</v>
      </c>
      <c r="Y10" s="462">
        <v>4.5990000000000002</v>
      </c>
      <c r="Z10" s="463">
        <v>9.4053333333333331</v>
      </c>
      <c r="AA10" s="463">
        <v>8.5098333333333347</v>
      </c>
      <c r="AB10" s="464">
        <v>-0.89549999999999841</v>
      </c>
    </row>
    <row r="11" spans="1:28" ht="29.25" customHeight="1">
      <c r="A11" s="454" t="s">
        <v>24</v>
      </c>
      <c r="B11" s="460">
        <v>55.667999999999999</v>
      </c>
      <c r="C11" s="461">
        <v>34.389000000000003</v>
      </c>
      <c r="D11" s="461">
        <v>34.411999999999999</v>
      </c>
      <c r="E11" s="461">
        <v>35.817</v>
      </c>
      <c r="F11" s="461">
        <v>33.887999999999998</v>
      </c>
      <c r="G11" s="461">
        <v>31.686</v>
      </c>
      <c r="H11" s="461">
        <v>42.482999999999997</v>
      </c>
      <c r="I11" s="461">
        <v>34.104999999999997</v>
      </c>
      <c r="J11" s="461">
        <v>47.122999999999998</v>
      </c>
      <c r="K11" s="461">
        <v>38.273000000000003</v>
      </c>
      <c r="L11" s="461">
        <v>37.886000000000003</v>
      </c>
      <c r="M11" s="462">
        <v>43.414999999999999</v>
      </c>
      <c r="N11" s="460">
        <v>53.32</v>
      </c>
      <c r="O11" s="461">
        <v>33.673999999999999</v>
      </c>
      <c r="P11" s="461">
        <v>35.713999999999999</v>
      </c>
      <c r="Q11" s="461">
        <v>52.994999999999997</v>
      </c>
      <c r="R11" s="461">
        <v>38.384999999999998</v>
      </c>
      <c r="S11" s="461">
        <v>38.503999999999998</v>
      </c>
      <c r="T11" s="461">
        <v>43.893999999999998</v>
      </c>
      <c r="U11" s="461">
        <v>34.665999999999997</v>
      </c>
      <c r="V11" s="461">
        <v>50.874000000000002</v>
      </c>
      <c r="W11" s="461">
        <v>36.238999999999997</v>
      </c>
      <c r="X11" s="461">
        <v>35.36</v>
      </c>
      <c r="Y11" s="462">
        <v>40.143000000000001</v>
      </c>
      <c r="Z11" s="463">
        <v>39.095416666666665</v>
      </c>
      <c r="AA11" s="463">
        <v>41.147333333333336</v>
      </c>
      <c r="AB11" s="464">
        <v>2.0519166666666706</v>
      </c>
    </row>
    <row r="12" spans="1:28" ht="29.25" customHeight="1">
      <c r="A12" s="465" t="s">
        <v>130</v>
      </c>
      <c r="B12" s="466">
        <v>331.45299999999997</v>
      </c>
      <c r="C12" s="467">
        <v>333.11099999999999</v>
      </c>
      <c r="D12" s="467">
        <v>339.33100000000002</v>
      </c>
      <c r="E12" s="467">
        <v>339.91899999999998</v>
      </c>
      <c r="F12" s="467">
        <v>346.55200000000002</v>
      </c>
      <c r="G12" s="467">
        <v>342.51</v>
      </c>
      <c r="H12" s="467">
        <v>346.56299999999999</v>
      </c>
      <c r="I12" s="467">
        <v>350.56400000000002</v>
      </c>
      <c r="J12" s="467">
        <v>345.35399999999998</v>
      </c>
      <c r="K12" s="467">
        <v>337.45299999999997</v>
      </c>
      <c r="L12" s="467">
        <v>338.67</v>
      </c>
      <c r="M12" s="468">
        <v>340.95699999999999</v>
      </c>
      <c r="N12" s="466">
        <v>341.39100000000002</v>
      </c>
      <c r="O12" s="467">
        <v>351.62400000000002</v>
      </c>
      <c r="P12" s="467">
        <v>342.28699999999998</v>
      </c>
      <c r="Q12" s="467">
        <v>332.74799999999999</v>
      </c>
      <c r="R12" s="467">
        <v>331.05</v>
      </c>
      <c r="S12" s="467">
        <v>334.904</v>
      </c>
      <c r="T12" s="467">
        <v>334.28300000000002</v>
      </c>
      <c r="U12" s="467">
        <v>340.82299999999998</v>
      </c>
      <c r="V12" s="467">
        <v>316.65800000000002</v>
      </c>
      <c r="W12" s="467">
        <v>310.73</v>
      </c>
      <c r="X12" s="467">
        <v>317.97199999999998</v>
      </c>
      <c r="Y12" s="468">
        <v>318.58199999999999</v>
      </c>
      <c r="Z12" s="469">
        <v>340.3469583333333</v>
      </c>
      <c r="AA12" s="469">
        <v>332.01995833333331</v>
      </c>
      <c r="AB12" s="470">
        <v>-8.3269999999999982</v>
      </c>
    </row>
    <row r="13" spans="1:28" ht="29.25" customHeight="1" thickBot="1">
      <c r="A13" s="471" t="s">
        <v>382</v>
      </c>
      <c r="B13" s="472">
        <v>0.71370796214666621</v>
      </c>
      <c r="C13" s="473">
        <v>0.73934162611290288</v>
      </c>
      <c r="D13" s="473">
        <v>0.72473439784336158</v>
      </c>
      <c r="E13" s="473">
        <v>0.66911953225611576</v>
      </c>
      <c r="F13" s="473">
        <v>0.61728823631512209</v>
      </c>
      <c r="G13" s="473">
        <v>0.57906172811006718</v>
      </c>
      <c r="H13" s="473">
        <v>0.57143733029692567</v>
      </c>
      <c r="I13" s="473">
        <v>0.59186929937702526</v>
      </c>
      <c r="J13" s="473">
        <v>0.58417008021359862</v>
      </c>
      <c r="K13" s="473">
        <v>0.58463779194681398</v>
      </c>
      <c r="L13" s="473">
        <v>0.58235665411183191</v>
      </c>
      <c r="M13" s="474">
        <v>0.58254052617592345</v>
      </c>
      <c r="N13" s="472">
        <v>0.63213836348865104</v>
      </c>
      <c r="O13" s="473">
        <v>0.6737787463641397</v>
      </c>
      <c r="P13" s="473">
        <v>0.64662537255704955</v>
      </c>
      <c r="Q13" s="473">
        <v>0.65932390070321101</v>
      </c>
      <c r="R13" s="473">
        <v>0.76346063687835841</v>
      </c>
      <c r="S13" s="473">
        <v>0.80393898202688419</v>
      </c>
      <c r="T13" s="473">
        <v>0.80511728734204424</v>
      </c>
      <c r="U13" s="473">
        <v>0.83663542567225968</v>
      </c>
      <c r="V13" s="473">
        <v>0.81883558327929751</v>
      </c>
      <c r="W13" s="473">
        <v>0.87480815264417766</v>
      </c>
      <c r="X13" s="473">
        <v>0.87434428603610848</v>
      </c>
      <c r="Y13" s="474">
        <v>0.86336532776470887</v>
      </c>
      <c r="Z13" s="475">
        <v>0.84744214083824532</v>
      </c>
      <c r="AA13" s="475">
        <v>0.78022957706232265</v>
      </c>
      <c r="AB13" s="476">
        <v>-6.7212563775922662E-2</v>
      </c>
    </row>
    <row r="14" spans="1:28" ht="21" customHeight="1">
      <c r="A14" s="477" t="s">
        <v>383</v>
      </c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</row>
    <row r="15" spans="1:28" ht="18">
      <c r="A15" s="479" t="s">
        <v>384</v>
      </c>
    </row>
    <row r="17" spans="27:27">
      <c r="AA17" s="480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0" orientation="landscape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6413-719E-4CF4-8DF4-5191E80660EA}">
  <sheetPr>
    <pageSetUpPr fitToPage="1"/>
  </sheetPr>
  <dimension ref="A1:Y34"/>
  <sheetViews>
    <sheetView view="pageBreakPreview" zoomScale="50" zoomScaleNormal="80" zoomScaleSheetLayoutView="50" workbookViewId="0">
      <selection sqref="A1:Y1"/>
    </sheetView>
  </sheetViews>
  <sheetFormatPr defaultColWidth="9.140625" defaultRowHeight="15"/>
  <cols>
    <col min="1" max="1" width="18.7109375" style="448" customWidth="1"/>
    <col min="2" max="7" width="8.7109375" style="448" customWidth="1"/>
    <col min="8" max="13" width="9.140625" style="448"/>
    <col min="14" max="25" width="8.42578125" style="448" customWidth="1"/>
    <col min="26" max="16384" width="9.140625" style="448"/>
  </cols>
  <sheetData>
    <row r="1" spans="1:25" ht="43.5" customHeight="1" thickBot="1">
      <c r="A1" s="596" t="s">
        <v>452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</row>
    <row r="2" spans="1:25" s="415" customFormat="1" ht="48" customHeight="1">
      <c r="A2" s="481"/>
      <c r="B2" s="482" t="s">
        <v>385</v>
      </c>
      <c r="C2" s="482" t="s">
        <v>386</v>
      </c>
      <c r="D2" s="482" t="s">
        <v>387</v>
      </c>
      <c r="E2" s="482" t="s">
        <v>388</v>
      </c>
      <c r="F2" s="482" t="s">
        <v>389</v>
      </c>
      <c r="G2" s="482" t="s">
        <v>390</v>
      </c>
      <c r="H2" s="482" t="s">
        <v>391</v>
      </c>
      <c r="I2" s="482" t="s">
        <v>392</v>
      </c>
      <c r="J2" s="482" t="s">
        <v>393</v>
      </c>
      <c r="K2" s="482" t="s">
        <v>394</v>
      </c>
      <c r="L2" s="482" t="s">
        <v>395</v>
      </c>
      <c r="M2" s="483" t="s">
        <v>396</v>
      </c>
      <c r="N2" s="482" t="s">
        <v>453</v>
      </c>
      <c r="O2" s="482" t="s">
        <v>454</v>
      </c>
      <c r="P2" s="482" t="s">
        <v>455</v>
      </c>
      <c r="Q2" s="482" t="s">
        <v>456</v>
      </c>
      <c r="R2" s="482" t="s">
        <v>457</v>
      </c>
      <c r="S2" s="482" t="s">
        <v>458</v>
      </c>
      <c r="T2" s="482" t="s">
        <v>459</v>
      </c>
      <c r="U2" s="482" t="s">
        <v>460</v>
      </c>
      <c r="V2" s="482" t="s">
        <v>461</v>
      </c>
      <c r="W2" s="482" t="s">
        <v>462</v>
      </c>
      <c r="X2" s="482" t="s">
        <v>463</v>
      </c>
      <c r="Y2" s="483" t="s">
        <v>464</v>
      </c>
    </row>
    <row r="3" spans="1:25" s="415" customFormat="1" ht="26.25" customHeight="1">
      <c r="A3" s="484" t="s">
        <v>366</v>
      </c>
      <c r="B3" s="485">
        <v>2.2000000000000002</v>
      </c>
      <c r="C3" s="485">
        <v>1.8</v>
      </c>
      <c r="D3" s="485">
        <v>2.1</v>
      </c>
      <c r="E3" s="485">
        <v>2</v>
      </c>
      <c r="F3" s="485">
        <v>2</v>
      </c>
      <c r="G3" s="485">
        <v>1.7</v>
      </c>
      <c r="H3" s="485">
        <v>2.2000000000000002</v>
      </c>
      <c r="I3" s="485">
        <v>2.1</v>
      </c>
      <c r="J3" s="485">
        <v>2.1</v>
      </c>
      <c r="K3" s="485">
        <v>2.1</v>
      </c>
      <c r="L3" s="485">
        <v>2</v>
      </c>
      <c r="M3" s="486">
        <v>1.9</v>
      </c>
      <c r="N3" s="485">
        <v>2.1</v>
      </c>
      <c r="O3" s="485">
        <v>1.9</v>
      </c>
      <c r="P3" s="485">
        <v>1.9</v>
      </c>
      <c r="Q3" s="485">
        <v>2.1</v>
      </c>
      <c r="R3" s="485">
        <v>2.4</v>
      </c>
      <c r="S3" s="485">
        <v>2.6</v>
      </c>
      <c r="T3" s="485">
        <v>3</v>
      </c>
      <c r="U3" s="485">
        <v>2.8</v>
      </c>
      <c r="V3" s="485">
        <v>2.8</v>
      </c>
      <c r="W3" s="485">
        <v>3.1</v>
      </c>
      <c r="X3" s="485">
        <v>2.8</v>
      </c>
      <c r="Y3" s="486">
        <v>3.1</v>
      </c>
    </row>
    <row r="4" spans="1:25" s="415" customFormat="1" ht="26.25" customHeight="1">
      <c r="A4" s="487" t="s">
        <v>174</v>
      </c>
      <c r="B4" s="488">
        <v>4.0999999999999996</v>
      </c>
      <c r="C4" s="488">
        <v>4</v>
      </c>
      <c r="D4" s="488">
        <v>3.7</v>
      </c>
      <c r="E4" s="488">
        <v>3.4</v>
      </c>
      <c r="F4" s="488">
        <v>3.2</v>
      </c>
      <c r="G4" s="488">
        <v>3.1</v>
      </c>
      <c r="H4" s="488">
        <v>3.1</v>
      </c>
      <c r="I4" s="488">
        <v>3.1</v>
      </c>
      <c r="J4" s="488">
        <v>3.1</v>
      </c>
      <c r="K4" s="488">
        <v>2.9</v>
      </c>
      <c r="L4" s="488">
        <v>2.8</v>
      </c>
      <c r="M4" s="489">
        <v>2.9</v>
      </c>
      <c r="N4" s="488">
        <v>3.2</v>
      </c>
      <c r="O4" s="488">
        <v>3.2</v>
      </c>
      <c r="P4" s="488">
        <v>3.1</v>
      </c>
      <c r="Q4" s="488">
        <v>3.1</v>
      </c>
      <c r="R4" s="488">
        <v>3.1</v>
      </c>
      <c r="S4" s="488">
        <v>3.2</v>
      </c>
      <c r="T4" s="488">
        <v>3.3</v>
      </c>
      <c r="U4" s="488">
        <v>3.3</v>
      </c>
      <c r="V4" s="488">
        <v>3.3</v>
      </c>
      <c r="W4" s="488">
        <v>3.3</v>
      </c>
      <c r="X4" s="488">
        <v>3.2</v>
      </c>
      <c r="Y4" s="489">
        <v>3.2</v>
      </c>
    </row>
    <row r="5" spans="1:25" s="415" customFormat="1" ht="26.25" customHeight="1">
      <c r="A5" s="487" t="s">
        <v>172</v>
      </c>
      <c r="B5" s="488">
        <v>3.9</v>
      </c>
      <c r="C5" s="488">
        <v>3.7</v>
      </c>
      <c r="D5" s="488">
        <v>3.6</v>
      </c>
      <c r="E5" s="488">
        <v>3.4</v>
      </c>
      <c r="F5" s="488">
        <v>3.3</v>
      </c>
      <c r="G5" s="488">
        <v>3.2</v>
      </c>
      <c r="H5" s="488">
        <v>3.1</v>
      </c>
      <c r="I5" s="488">
        <v>3.1</v>
      </c>
      <c r="J5" s="488">
        <v>3.5</v>
      </c>
      <c r="K5" s="488">
        <v>3.5</v>
      </c>
      <c r="L5" s="488">
        <v>3.5</v>
      </c>
      <c r="M5" s="489">
        <v>3</v>
      </c>
      <c r="N5" s="488">
        <v>3.3</v>
      </c>
      <c r="O5" s="488">
        <v>3.2</v>
      </c>
      <c r="P5" s="488">
        <v>3.2</v>
      </c>
      <c r="Q5" s="488">
        <v>3.6</v>
      </c>
      <c r="R5" s="488">
        <v>3.6</v>
      </c>
      <c r="S5" s="488">
        <v>4.2</v>
      </c>
      <c r="T5" s="488">
        <v>4.2</v>
      </c>
      <c r="U5" s="488">
        <v>4.2</v>
      </c>
      <c r="V5" s="488">
        <v>4.4000000000000004</v>
      </c>
      <c r="W5" s="488">
        <v>4.4000000000000004</v>
      </c>
      <c r="X5" s="488">
        <v>4</v>
      </c>
      <c r="Y5" s="489">
        <v>3.7</v>
      </c>
    </row>
    <row r="6" spans="1:25" s="415" customFormat="1" ht="26.25" customHeight="1">
      <c r="A6" s="487" t="s">
        <v>465</v>
      </c>
      <c r="B6" s="488">
        <v>3.4</v>
      </c>
      <c r="C6" s="488">
        <v>3.2</v>
      </c>
      <c r="D6" s="488">
        <v>3.5</v>
      </c>
      <c r="E6" s="488">
        <v>3.2</v>
      </c>
      <c r="F6" s="488">
        <v>3</v>
      </c>
      <c r="G6" s="488">
        <v>3</v>
      </c>
      <c r="H6" s="488">
        <v>3.1</v>
      </c>
      <c r="I6" s="488">
        <v>3.2</v>
      </c>
      <c r="J6" s="488">
        <v>3</v>
      </c>
      <c r="K6" s="488">
        <v>3</v>
      </c>
      <c r="L6" s="488">
        <v>3.1</v>
      </c>
      <c r="M6" s="489">
        <v>3.1</v>
      </c>
      <c r="N6" s="488">
        <v>3.3</v>
      </c>
      <c r="O6" s="488">
        <v>3.4</v>
      </c>
      <c r="P6" s="488">
        <v>3.8</v>
      </c>
      <c r="Q6" s="488">
        <v>4.3</v>
      </c>
      <c r="R6" s="488">
        <v>4.4000000000000004</v>
      </c>
      <c r="S6" s="488">
        <v>4.5</v>
      </c>
      <c r="T6" s="488">
        <v>4.4000000000000004</v>
      </c>
      <c r="U6" s="488">
        <v>4.5</v>
      </c>
      <c r="V6" s="488">
        <v>4.4000000000000004</v>
      </c>
      <c r="W6" s="488">
        <v>4.4000000000000004</v>
      </c>
      <c r="X6" s="488">
        <v>4.4000000000000004</v>
      </c>
      <c r="Y6" s="489">
        <v>4.4000000000000004</v>
      </c>
    </row>
    <row r="7" spans="1:25" s="415" customFormat="1" ht="26.25" customHeight="1">
      <c r="A7" s="487" t="s">
        <v>135</v>
      </c>
      <c r="B7" s="488">
        <v>3.6</v>
      </c>
      <c r="C7" s="488">
        <v>3.8</v>
      </c>
      <c r="D7" s="488">
        <v>3.7</v>
      </c>
      <c r="E7" s="488">
        <v>3.6</v>
      </c>
      <c r="F7" s="488">
        <v>3.6</v>
      </c>
      <c r="G7" s="488">
        <v>3.5</v>
      </c>
      <c r="H7" s="488">
        <v>3.7</v>
      </c>
      <c r="I7" s="488">
        <v>3.7</v>
      </c>
      <c r="J7" s="488">
        <v>3.7</v>
      </c>
      <c r="K7" s="488">
        <v>3.6</v>
      </c>
      <c r="L7" s="488">
        <v>3.5</v>
      </c>
      <c r="M7" s="489">
        <v>3.4</v>
      </c>
      <c r="N7" s="488">
        <v>3.6</v>
      </c>
      <c r="O7" s="488">
        <v>3.4</v>
      </c>
      <c r="P7" s="488">
        <v>3.9</v>
      </c>
      <c r="Q7" s="488">
        <v>4.4000000000000004</v>
      </c>
      <c r="R7" s="488">
        <v>4.5</v>
      </c>
      <c r="S7" s="488">
        <v>4.5</v>
      </c>
      <c r="T7" s="488">
        <v>4.5999999999999996</v>
      </c>
      <c r="U7" s="488">
        <v>4.5999999999999996</v>
      </c>
      <c r="V7" s="488">
        <v>4.7</v>
      </c>
      <c r="W7" s="488">
        <v>4.5</v>
      </c>
      <c r="X7" s="488">
        <v>4.4000000000000004</v>
      </c>
      <c r="Y7" s="489">
        <v>4.4000000000000004</v>
      </c>
    </row>
    <row r="8" spans="1:25" s="415" customFormat="1" ht="26.25" customHeight="1">
      <c r="A8" s="487" t="s">
        <v>178</v>
      </c>
      <c r="B8" s="488">
        <v>5</v>
      </c>
      <c r="C8" s="488">
        <v>4.9000000000000004</v>
      </c>
      <c r="D8" s="488">
        <v>4.5999999999999996</v>
      </c>
      <c r="E8" s="488">
        <v>4.2</v>
      </c>
      <c r="F8" s="488">
        <v>4.0999999999999996</v>
      </c>
      <c r="G8" s="488">
        <v>4.3</v>
      </c>
      <c r="H8" s="488">
        <v>4.8</v>
      </c>
      <c r="I8" s="488">
        <v>4.9000000000000004</v>
      </c>
      <c r="J8" s="488">
        <v>4.5999999999999996</v>
      </c>
      <c r="K8" s="488">
        <v>4.2</v>
      </c>
      <c r="L8" s="488">
        <v>3.8</v>
      </c>
      <c r="M8" s="489">
        <v>4</v>
      </c>
      <c r="N8" s="488">
        <v>4.5</v>
      </c>
      <c r="O8" s="488">
        <v>4.5999999999999996</v>
      </c>
      <c r="P8" s="488">
        <v>4.5999999999999996</v>
      </c>
      <c r="Q8" s="488">
        <v>5.0999999999999996</v>
      </c>
      <c r="R8" s="488">
        <v>5.2</v>
      </c>
      <c r="S8" s="488">
        <v>5.2</v>
      </c>
      <c r="T8" s="488">
        <v>5.2</v>
      </c>
      <c r="U8" s="488">
        <v>5.3</v>
      </c>
      <c r="V8" s="488">
        <v>4.9000000000000004</v>
      </c>
      <c r="W8" s="488">
        <v>4.7</v>
      </c>
      <c r="X8" s="488">
        <v>4.5999999999999996</v>
      </c>
      <c r="Y8" s="489">
        <v>4.8</v>
      </c>
    </row>
    <row r="9" spans="1:25" s="415" customFormat="1" ht="26.25" customHeight="1">
      <c r="A9" s="487" t="s">
        <v>179</v>
      </c>
      <c r="B9" s="488">
        <v>5.0999999999999996</v>
      </c>
      <c r="C9" s="488">
        <v>5.0999999999999996</v>
      </c>
      <c r="D9" s="488">
        <v>4.8</v>
      </c>
      <c r="E9" s="488">
        <v>4.5</v>
      </c>
      <c r="F9" s="488">
        <v>4.2</v>
      </c>
      <c r="G9" s="488">
        <v>3.9</v>
      </c>
      <c r="H9" s="488">
        <v>3.7</v>
      </c>
      <c r="I9" s="488">
        <v>3.6</v>
      </c>
      <c r="J9" s="488">
        <v>3.6</v>
      </c>
      <c r="K9" s="488">
        <v>3.9</v>
      </c>
      <c r="L9" s="488">
        <v>4.2</v>
      </c>
      <c r="M9" s="489">
        <v>4.3</v>
      </c>
      <c r="N9" s="488">
        <v>4.5</v>
      </c>
      <c r="O9" s="488">
        <v>4.4000000000000004</v>
      </c>
      <c r="P9" s="488">
        <v>4.8</v>
      </c>
      <c r="Q9" s="488">
        <v>6.2</v>
      </c>
      <c r="R9" s="488">
        <v>6.1</v>
      </c>
      <c r="S9" s="488">
        <v>5.4</v>
      </c>
      <c r="T9" s="488">
        <v>5</v>
      </c>
      <c r="U9" s="488">
        <v>4.7</v>
      </c>
      <c r="V9" s="488">
        <v>4.7</v>
      </c>
      <c r="W9" s="488">
        <v>4.9000000000000004</v>
      </c>
      <c r="X9" s="488">
        <v>4.9000000000000004</v>
      </c>
      <c r="Y9" s="489">
        <v>4.9000000000000004</v>
      </c>
    </row>
    <row r="10" spans="1:25" s="415" customFormat="1" ht="26.25" customHeight="1">
      <c r="A10" s="487" t="s">
        <v>173</v>
      </c>
      <c r="B10" s="488">
        <v>4.2</v>
      </c>
      <c r="C10" s="488">
        <v>4.0999999999999996</v>
      </c>
      <c r="D10" s="488">
        <v>4</v>
      </c>
      <c r="E10" s="488">
        <v>3.9</v>
      </c>
      <c r="F10" s="488">
        <v>3.8</v>
      </c>
      <c r="G10" s="488">
        <v>3.6</v>
      </c>
      <c r="H10" s="488">
        <v>3.9</v>
      </c>
      <c r="I10" s="488">
        <v>3.7</v>
      </c>
      <c r="J10" s="488">
        <v>4</v>
      </c>
      <c r="K10" s="488">
        <v>3.8</v>
      </c>
      <c r="L10" s="488">
        <v>4</v>
      </c>
      <c r="M10" s="489">
        <v>4.0999999999999996</v>
      </c>
      <c r="N10" s="488">
        <v>3.8</v>
      </c>
      <c r="O10" s="488">
        <v>4.4000000000000004</v>
      </c>
      <c r="P10" s="488">
        <v>4.7</v>
      </c>
      <c r="Q10" s="488">
        <v>5.2</v>
      </c>
      <c r="R10" s="488">
        <v>5.4</v>
      </c>
      <c r="S10" s="488">
        <v>5.5</v>
      </c>
      <c r="T10" s="488">
        <v>5.4</v>
      </c>
      <c r="U10" s="488">
        <v>5.2</v>
      </c>
      <c r="V10" s="488">
        <v>5.0999999999999996</v>
      </c>
      <c r="W10" s="488">
        <v>5.2</v>
      </c>
      <c r="X10" s="488">
        <v>5.0999999999999996</v>
      </c>
      <c r="Y10" s="489">
        <v>5</v>
      </c>
    </row>
    <row r="11" spans="1:25" s="415" customFormat="1" ht="26.25" customHeight="1">
      <c r="A11" s="487" t="s">
        <v>175</v>
      </c>
      <c r="B11" s="488">
        <v>5.7</v>
      </c>
      <c r="C11" s="488">
        <v>5.6</v>
      </c>
      <c r="D11" s="488">
        <v>5.5</v>
      </c>
      <c r="E11" s="488">
        <v>5.5</v>
      </c>
      <c r="F11" s="488">
        <v>5.3</v>
      </c>
      <c r="G11" s="488">
        <v>5.2</v>
      </c>
      <c r="H11" s="488">
        <v>5.4</v>
      </c>
      <c r="I11" s="488">
        <v>5.4</v>
      </c>
      <c r="J11" s="488">
        <v>5.3</v>
      </c>
      <c r="K11" s="488">
        <v>5.2</v>
      </c>
      <c r="L11" s="488">
        <v>5.0999999999999996</v>
      </c>
      <c r="M11" s="489">
        <v>5.2</v>
      </c>
      <c r="N11" s="488">
        <v>5.2</v>
      </c>
      <c r="O11" s="488">
        <v>5.0999999999999996</v>
      </c>
      <c r="P11" s="488">
        <v>5</v>
      </c>
      <c r="Q11" s="488">
        <v>4.9000000000000004</v>
      </c>
      <c r="R11" s="488">
        <v>4.8</v>
      </c>
      <c r="S11" s="488">
        <v>5.0999999999999996</v>
      </c>
      <c r="T11" s="488">
        <v>6.1</v>
      </c>
      <c r="U11" s="488">
        <v>6.6</v>
      </c>
      <c r="V11" s="488">
        <v>6.6</v>
      </c>
      <c r="W11" s="488">
        <v>6.3</v>
      </c>
      <c r="X11" s="488">
        <v>6</v>
      </c>
      <c r="Y11" s="489">
        <v>5.8</v>
      </c>
    </row>
    <row r="12" spans="1:25" s="415" customFormat="1" ht="26.25" customHeight="1">
      <c r="A12" s="487" t="s">
        <v>170</v>
      </c>
      <c r="B12" s="488">
        <v>5.4</v>
      </c>
      <c r="C12" s="488">
        <v>5.5</v>
      </c>
      <c r="D12" s="488">
        <v>5.5</v>
      </c>
      <c r="E12" s="488">
        <v>5.2</v>
      </c>
      <c r="F12" s="488">
        <v>4.7</v>
      </c>
      <c r="G12" s="488">
        <v>4.4000000000000004</v>
      </c>
      <c r="H12" s="488">
        <v>4.7</v>
      </c>
      <c r="I12" s="488">
        <v>5</v>
      </c>
      <c r="J12" s="488">
        <v>5.3</v>
      </c>
      <c r="K12" s="488">
        <v>5.0999999999999996</v>
      </c>
      <c r="L12" s="488">
        <v>5</v>
      </c>
      <c r="M12" s="490">
        <v>4.9000000000000004</v>
      </c>
      <c r="N12" s="488">
        <v>5</v>
      </c>
      <c r="O12" s="488">
        <v>5.2</v>
      </c>
      <c r="P12" s="488">
        <v>4.9000000000000004</v>
      </c>
      <c r="Q12" s="488">
        <v>4.8</v>
      </c>
      <c r="R12" s="488">
        <v>5.2</v>
      </c>
      <c r="S12" s="488">
        <v>5.9</v>
      </c>
      <c r="T12" s="488">
        <v>6.4</v>
      </c>
      <c r="U12" s="488">
        <v>6.4</v>
      </c>
      <c r="V12" s="488">
        <v>6.2</v>
      </c>
      <c r="W12" s="488">
        <v>5.8</v>
      </c>
      <c r="X12" s="488">
        <v>5.6</v>
      </c>
      <c r="Y12" s="490">
        <v>5.8</v>
      </c>
    </row>
    <row r="13" spans="1:25" s="415" customFormat="1" ht="26.25" customHeight="1">
      <c r="A13" s="487" t="s">
        <v>171</v>
      </c>
      <c r="B13" s="488">
        <v>4.8</v>
      </c>
      <c r="C13" s="488">
        <v>5.2</v>
      </c>
      <c r="D13" s="488">
        <v>4.9000000000000004</v>
      </c>
      <c r="E13" s="488">
        <v>4.8</v>
      </c>
      <c r="F13" s="488">
        <v>4.5</v>
      </c>
      <c r="G13" s="488">
        <v>4.0999999999999996</v>
      </c>
      <c r="H13" s="488">
        <v>4.5</v>
      </c>
      <c r="I13" s="488">
        <v>4.5999999999999996</v>
      </c>
      <c r="J13" s="488">
        <v>4.2</v>
      </c>
      <c r="K13" s="488">
        <v>4.4000000000000004</v>
      </c>
      <c r="L13" s="488">
        <v>3.8</v>
      </c>
      <c r="M13" s="489">
        <v>4.3</v>
      </c>
      <c r="N13" s="488">
        <v>4.3</v>
      </c>
      <c r="O13" s="488">
        <v>4.9000000000000004</v>
      </c>
      <c r="P13" s="488">
        <v>4.9000000000000004</v>
      </c>
      <c r="Q13" s="488">
        <v>5.0999999999999996</v>
      </c>
      <c r="R13" s="488">
        <v>5.7</v>
      </c>
      <c r="S13" s="488">
        <v>6.2</v>
      </c>
      <c r="T13" s="488">
        <v>5.9</v>
      </c>
      <c r="U13" s="488">
        <v>5.6</v>
      </c>
      <c r="V13" s="488">
        <v>5.6</v>
      </c>
      <c r="W13" s="488">
        <v>5.0999999999999996</v>
      </c>
      <c r="X13" s="488">
        <v>5</v>
      </c>
      <c r="Y13" s="489">
        <v>5.9</v>
      </c>
    </row>
    <row r="14" spans="1:25" s="415" customFormat="1" ht="26.25" customHeight="1">
      <c r="A14" s="487" t="s">
        <v>185</v>
      </c>
      <c r="B14" s="488">
        <v>6.9</v>
      </c>
      <c r="C14" s="488">
        <v>6.8</v>
      </c>
      <c r="D14" s="488">
        <v>6.7</v>
      </c>
      <c r="E14" s="488">
        <v>6.6</v>
      </c>
      <c r="F14" s="488">
        <v>6.3</v>
      </c>
      <c r="G14" s="488">
        <v>6.2</v>
      </c>
      <c r="H14" s="488">
        <v>6.1</v>
      </c>
      <c r="I14" s="488">
        <v>6.2</v>
      </c>
      <c r="J14" s="488">
        <v>6.5</v>
      </c>
      <c r="K14" s="488">
        <v>6.5</v>
      </c>
      <c r="L14" s="488">
        <v>6.8</v>
      </c>
      <c r="M14" s="489">
        <v>7</v>
      </c>
      <c r="N14" s="488">
        <v>7.1</v>
      </c>
      <c r="O14" s="488">
        <v>6.8</v>
      </c>
      <c r="P14" s="488">
        <v>6.4</v>
      </c>
      <c r="Q14" s="488">
        <v>6.3</v>
      </c>
      <c r="R14" s="488">
        <v>5.6</v>
      </c>
      <c r="S14" s="488">
        <v>6.9</v>
      </c>
      <c r="T14" s="488">
        <v>7.5</v>
      </c>
      <c r="U14" s="488">
        <v>7.9</v>
      </c>
      <c r="V14" s="488">
        <v>7.8</v>
      </c>
      <c r="W14" s="488">
        <v>7.5</v>
      </c>
      <c r="X14" s="488">
        <v>7.2</v>
      </c>
      <c r="Y14" s="489">
        <v>6.7</v>
      </c>
    </row>
    <row r="15" spans="1:25" s="415" customFormat="1" ht="26.25" customHeight="1">
      <c r="A15" s="487" t="s">
        <v>182</v>
      </c>
      <c r="B15" s="488">
        <v>4.8</v>
      </c>
      <c r="C15" s="488">
        <v>4.7</v>
      </c>
      <c r="D15" s="488">
        <v>4.8</v>
      </c>
      <c r="E15" s="488">
        <v>5.0999999999999996</v>
      </c>
      <c r="F15" s="488">
        <v>5.5</v>
      </c>
      <c r="G15" s="488">
        <v>5.6</v>
      </c>
      <c r="H15" s="488">
        <v>5.6</v>
      </c>
      <c r="I15" s="488">
        <v>5.4</v>
      </c>
      <c r="J15" s="488">
        <v>4.7</v>
      </c>
      <c r="K15" s="488">
        <v>4.5</v>
      </c>
      <c r="L15" s="488">
        <v>4.4000000000000004</v>
      </c>
      <c r="M15" s="489">
        <v>4.5999999999999996</v>
      </c>
      <c r="N15" s="488">
        <v>4.5999999999999996</v>
      </c>
      <c r="O15" s="488">
        <v>4.5999999999999996</v>
      </c>
      <c r="P15" s="488">
        <v>4.8</v>
      </c>
      <c r="Q15" s="488">
        <v>4.5999999999999996</v>
      </c>
      <c r="R15" s="488">
        <v>5</v>
      </c>
      <c r="S15" s="488">
        <v>5.7</v>
      </c>
      <c r="T15" s="488">
        <v>6.9</v>
      </c>
      <c r="U15" s="488">
        <v>7.3</v>
      </c>
      <c r="V15" s="488">
        <v>7.2</v>
      </c>
      <c r="W15" s="488">
        <v>6.9</v>
      </c>
      <c r="X15" s="488">
        <v>6.9</v>
      </c>
      <c r="Y15" s="489">
        <v>7</v>
      </c>
    </row>
    <row r="16" spans="1:25" s="415" customFormat="1" ht="26.25" customHeight="1">
      <c r="A16" s="487" t="s">
        <v>169</v>
      </c>
      <c r="B16" s="488">
        <v>5.5</v>
      </c>
      <c r="C16" s="488">
        <v>5.7</v>
      </c>
      <c r="D16" s="488">
        <v>5.7</v>
      </c>
      <c r="E16" s="488">
        <v>5.6</v>
      </c>
      <c r="F16" s="488">
        <v>5.4</v>
      </c>
      <c r="G16" s="488">
        <v>5.4</v>
      </c>
      <c r="H16" s="488">
        <v>5.7</v>
      </c>
      <c r="I16" s="488">
        <v>5.6</v>
      </c>
      <c r="J16" s="488">
        <v>5.4</v>
      </c>
      <c r="K16" s="488">
        <v>5.5</v>
      </c>
      <c r="L16" s="488">
        <v>5.6</v>
      </c>
      <c r="M16" s="489">
        <v>6</v>
      </c>
      <c r="N16" s="488">
        <v>6</v>
      </c>
      <c r="O16" s="488">
        <v>6.1</v>
      </c>
      <c r="P16" s="488">
        <v>6.6</v>
      </c>
      <c r="Q16" s="488">
        <v>7.3</v>
      </c>
      <c r="R16" s="488">
        <v>7.3</v>
      </c>
      <c r="S16" s="488">
        <v>7.2</v>
      </c>
      <c r="T16" s="488">
        <v>7.1</v>
      </c>
      <c r="U16" s="488">
        <v>6.7</v>
      </c>
      <c r="V16" s="488">
        <v>6.5</v>
      </c>
      <c r="W16" s="488">
        <v>6.5</v>
      </c>
      <c r="X16" s="488">
        <v>6.6</v>
      </c>
      <c r="Y16" s="489">
        <v>7.1</v>
      </c>
    </row>
    <row r="17" spans="1:25" s="415" customFormat="1" ht="26.25" customHeight="1">
      <c r="A17" s="487" t="s">
        <v>183</v>
      </c>
      <c r="B17" s="488">
        <v>6</v>
      </c>
      <c r="C17" s="488">
        <v>5.8</v>
      </c>
      <c r="D17" s="488">
        <v>5.7</v>
      </c>
      <c r="E17" s="488">
        <v>5.6</v>
      </c>
      <c r="F17" s="488">
        <v>5.7</v>
      </c>
      <c r="G17" s="488">
        <v>5.8</v>
      </c>
      <c r="H17" s="488">
        <v>5.9</v>
      </c>
      <c r="I17" s="488">
        <v>5.8</v>
      </c>
      <c r="J17" s="488">
        <v>5.9</v>
      </c>
      <c r="K17" s="488">
        <v>5.7</v>
      </c>
      <c r="L17" s="488">
        <v>5.6</v>
      </c>
      <c r="M17" s="489">
        <v>5.7</v>
      </c>
      <c r="N17" s="488">
        <v>6</v>
      </c>
      <c r="O17" s="488">
        <v>6</v>
      </c>
      <c r="P17" s="488">
        <v>5.9</v>
      </c>
      <c r="Q17" s="488">
        <v>6.5</v>
      </c>
      <c r="R17" s="488">
        <v>6.6</v>
      </c>
      <c r="S17" s="488">
        <v>6.8</v>
      </c>
      <c r="T17" s="488">
        <v>7.2</v>
      </c>
      <c r="U17" s="488">
        <v>7.3</v>
      </c>
      <c r="V17" s="488">
        <v>7.2</v>
      </c>
      <c r="W17" s="488">
        <v>7.1</v>
      </c>
      <c r="X17" s="488">
        <v>7</v>
      </c>
      <c r="Y17" s="489">
        <v>7.1</v>
      </c>
    </row>
    <row r="18" spans="1:25" s="415" customFormat="1" ht="26.25" customHeight="1">
      <c r="A18" s="491" t="s">
        <v>466</v>
      </c>
      <c r="B18" s="492">
        <v>7.3</v>
      </c>
      <c r="C18" s="492">
        <v>7.3</v>
      </c>
      <c r="D18" s="492">
        <v>7.1</v>
      </c>
      <c r="E18" s="492">
        <v>6.9</v>
      </c>
      <c r="F18" s="492">
        <v>6.6</v>
      </c>
      <c r="G18" s="492">
        <v>6.4</v>
      </c>
      <c r="H18" s="492">
        <v>6.5</v>
      </c>
      <c r="I18" s="492">
        <v>6.4</v>
      </c>
      <c r="J18" s="492">
        <v>6.5</v>
      </c>
      <c r="K18" s="492">
        <v>6.6</v>
      </c>
      <c r="L18" s="492">
        <v>6.6</v>
      </c>
      <c r="M18" s="493">
        <v>6.5</v>
      </c>
      <c r="N18" s="492">
        <v>6.8</v>
      </c>
      <c r="O18" s="492">
        <v>6.8</v>
      </c>
      <c r="P18" s="492">
        <v>6.6</v>
      </c>
      <c r="Q18" s="492">
        <v>6.6</v>
      </c>
      <c r="R18" s="492">
        <v>6.8</v>
      </c>
      <c r="S18" s="492">
        <v>7.1</v>
      </c>
      <c r="T18" s="492">
        <v>7.6</v>
      </c>
      <c r="U18" s="492">
        <v>7.7</v>
      </c>
      <c r="V18" s="492">
        <v>7.6</v>
      </c>
      <c r="W18" s="492">
        <v>7.6</v>
      </c>
      <c r="X18" s="492">
        <v>7.4</v>
      </c>
      <c r="Y18" s="493">
        <v>7.4</v>
      </c>
    </row>
    <row r="19" spans="1:25" s="415" customFormat="1" ht="26.25" customHeight="1">
      <c r="A19" s="487" t="s">
        <v>181</v>
      </c>
      <c r="B19" s="488">
        <v>6.8</v>
      </c>
      <c r="C19" s="488">
        <v>7.4</v>
      </c>
      <c r="D19" s="488">
        <v>7</v>
      </c>
      <c r="E19" s="488">
        <v>8</v>
      </c>
      <c r="F19" s="488">
        <v>8.8000000000000007</v>
      </c>
      <c r="G19" s="488">
        <v>6.2</v>
      </c>
      <c r="H19" s="488">
        <v>6</v>
      </c>
      <c r="I19" s="488">
        <v>6.1</v>
      </c>
      <c r="J19" s="488">
        <v>5.9</v>
      </c>
      <c r="K19" s="488">
        <v>6.2</v>
      </c>
      <c r="L19" s="488">
        <v>5.9</v>
      </c>
      <c r="M19" s="489">
        <v>6</v>
      </c>
      <c r="N19" s="488">
        <v>7.2</v>
      </c>
      <c r="O19" s="488">
        <v>6.9</v>
      </c>
      <c r="P19" s="488">
        <v>7.3</v>
      </c>
      <c r="Q19" s="488">
        <v>8.1</v>
      </c>
      <c r="R19" s="488">
        <v>10.6</v>
      </c>
      <c r="S19" s="488">
        <v>7.9</v>
      </c>
      <c r="T19" s="488">
        <v>7.7</v>
      </c>
      <c r="U19" s="488">
        <v>7.7</v>
      </c>
      <c r="V19" s="488">
        <v>7.6</v>
      </c>
      <c r="W19" s="488">
        <v>7.4</v>
      </c>
      <c r="X19" s="488">
        <v>6.9</v>
      </c>
      <c r="Y19" s="489">
        <v>7.8</v>
      </c>
    </row>
    <row r="20" spans="1:25" s="415" customFormat="1" ht="26.25" customHeight="1">
      <c r="A20" s="487" t="s">
        <v>186</v>
      </c>
      <c r="B20" s="488">
        <v>8.4</v>
      </c>
      <c r="C20" s="488">
        <v>8.3000000000000007</v>
      </c>
      <c r="D20" s="488">
        <v>7.7</v>
      </c>
      <c r="E20" s="488">
        <v>6.8</v>
      </c>
      <c r="F20" s="488">
        <v>6</v>
      </c>
      <c r="G20" s="488">
        <v>5.8</v>
      </c>
      <c r="H20" s="488">
        <v>5.8</v>
      </c>
      <c r="I20" s="488">
        <v>5.8</v>
      </c>
      <c r="J20" s="488">
        <v>5.7</v>
      </c>
      <c r="K20" s="488">
        <v>6.3</v>
      </c>
      <c r="L20" s="488">
        <v>6.5</v>
      </c>
      <c r="M20" s="489">
        <v>6.6</v>
      </c>
      <c r="N20" s="488">
        <v>7</v>
      </c>
      <c r="O20" s="488">
        <v>6.9</v>
      </c>
      <c r="P20" s="488">
        <v>7.1</v>
      </c>
      <c r="Q20" s="488">
        <v>7.7</v>
      </c>
      <c r="R20" s="488">
        <v>7.6</v>
      </c>
      <c r="S20" s="488">
        <v>7.3</v>
      </c>
      <c r="T20" s="488">
        <v>7.3</v>
      </c>
      <c r="U20" s="488">
        <v>7.3</v>
      </c>
      <c r="V20" s="488">
        <v>7.2</v>
      </c>
      <c r="W20" s="488">
        <v>7.7</v>
      </c>
      <c r="X20" s="488">
        <v>7.8</v>
      </c>
      <c r="Y20" s="489">
        <v>7.9</v>
      </c>
    </row>
    <row r="21" spans="1:25" s="415" customFormat="1" ht="26.25" customHeight="1">
      <c r="A21" s="487" t="s">
        <v>187</v>
      </c>
      <c r="B21" s="488">
        <v>8.9</v>
      </c>
      <c r="C21" s="488">
        <v>9</v>
      </c>
      <c r="D21" s="488">
        <v>8.5</v>
      </c>
      <c r="E21" s="488">
        <v>6.8</v>
      </c>
      <c r="F21" s="488">
        <v>6.1</v>
      </c>
      <c r="G21" s="488">
        <v>6.6</v>
      </c>
      <c r="H21" s="488">
        <v>7.4</v>
      </c>
      <c r="I21" s="488">
        <v>7.1</v>
      </c>
      <c r="J21" s="488">
        <v>5.8</v>
      </c>
      <c r="K21" s="488">
        <v>5.0999999999999996</v>
      </c>
      <c r="L21" s="488">
        <v>7</v>
      </c>
      <c r="M21" s="489">
        <v>7</v>
      </c>
      <c r="N21" s="488">
        <v>7.5</v>
      </c>
      <c r="O21" s="488">
        <v>7.3</v>
      </c>
      <c r="P21" s="488">
        <v>7.1</v>
      </c>
      <c r="Q21" s="488">
        <v>6.8</v>
      </c>
      <c r="R21" s="488">
        <v>6.6</v>
      </c>
      <c r="S21" s="488">
        <v>7</v>
      </c>
      <c r="T21" s="488">
        <v>7.9</v>
      </c>
      <c r="U21" s="488">
        <v>8.6</v>
      </c>
      <c r="V21" s="488">
        <v>8.1999999999999993</v>
      </c>
      <c r="W21" s="488">
        <v>8.1999999999999993</v>
      </c>
      <c r="X21" s="488">
        <v>8.1999999999999993</v>
      </c>
      <c r="Y21" s="489">
        <v>8</v>
      </c>
    </row>
    <row r="22" spans="1:25" s="415" customFormat="1" ht="26.25" customHeight="1">
      <c r="A22" s="487" t="s">
        <v>177</v>
      </c>
      <c r="B22" s="488">
        <v>6.5</v>
      </c>
      <c r="C22" s="488">
        <v>7.3</v>
      </c>
      <c r="D22" s="488">
        <v>7.7</v>
      </c>
      <c r="E22" s="488">
        <v>6.8</v>
      </c>
      <c r="F22" s="488">
        <v>7.1</v>
      </c>
      <c r="G22" s="488">
        <v>7.2</v>
      </c>
      <c r="H22" s="488">
        <v>6.9</v>
      </c>
      <c r="I22" s="488">
        <v>6.9</v>
      </c>
      <c r="J22" s="488">
        <v>6</v>
      </c>
      <c r="K22" s="488">
        <v>6</v>
      </c>
      <c r="L22" s="488">
        <v>6.8</v>
      </c>
      <c r="M22" s="489">
        <v>6</v>
      </c>
      <c r="N22" s="488">
        <v>7.5</v>
      </c>
      <c r="O22" s="488">
        <v>8.1999999999999993</v>
      </c>
      <c r="P22" s="488">
        <v>7.1</v>
      </c>
      <c r="Q22" s="488">
        <v>8.1999999999999993</v>
      </c>
      <c r="R22" s="488">
        <v>9</v>
      </c>
      <c r="S22" s="488">
        <v>9.8000000000000007</v>
      </c>
      <c r="T22" s="488">
        <v>8.9</v>
      </c>
      <c r="U22" s="488">
        <v>8.8000000000000007</v>
      </c>
      <c r="V22" s="488">
        <v>8.3000000000000007</v>
      </c>
      <c r="W22" s="488">
        <v>7.8</v>
      </c>
      <c r="X22" s="488">
        <v>7.7</v>
      </c>
      <c r="Y22" s="489">
        <v>8.1999999999999993</v>
      </c>
    </row>
    <row r="23" spans="1:25" s="415" customFormat="1" ht="26.25" customHeight="1">
      <c r="A23" s="487" t="s">
        <v>191</v>
      </c>
      <c r="B23" s="488">
        <v>7</v>
      </c>
      <c r="C23" s="488">
        <v>6.9</v>
      </c>
      <c r="D23" s="488">
        <v>6.8</v>
      </c>
      <c r="E23" s="488">
        <v>6.5</v>
      </c>
      <c r="F23" s="488">
        <v>6.3</v>
      </c>
      <c r="G23" s="488">
        <v>6.3</v>
      </c>
      <c r="H23" s="488">
        <v>6.3</v>
      </c>
      <c r="I23" s="488">
        <v>6.1</v>
      </c>
      <c r="J23" s="488">
        <v>5.8</v>
      </c>
      <c r="K23" s="488">
        <v>5.6</v>
      </c>
      <c r="L23" s="488">
        <v>5.8</v>
      </c>
      <c r="M23" s="489">
        <v>6.6</v>
      </c>
      <c r="N23" s="488">
        <v>7.2</v>
      </c>
      <c r="O23" s="488">
        <v>7.3</v>
      </c>
      <c r="P23" s="488">
        <v>7.7</v>
      </c>
      <c r="Q23" s="488">
        <v>8.4</v>
      </c>
      <c r="R23" s="488">
        <v>8.6</v>
      </c>
      <c r="S23" s="488">
        <v>8.6</v>
      </c>
      <c r="T23" s="488">
        <v>8.6999999999999993</v>
      </c>
      <c r="U23" s="488">
        <v>8.4</v>
      </c>
      <c r="V23" s="488">
        <v>8</v>
      </c>
      <c r="W23" s="488">
        <v>7.7</v>
      </c>
      <c r="X23" s="488">
        <v>7.9</v>
      </c>
      <c r="Y23" s="489">
        <v>8.3000000000000007</v>
      </c>
    </row>
    <row r="24" spans="1:25" s="415" customFormat="1" ht="26.25" customHeight="1">
      <c r="A24" s="487" t="s">
        <v>180</v>
      </c>
      <c r="B24" s="488">
        <v>9.3000000000000007</v>
      </c>
      <c r="C24" s="488">
        <v>9.1</v>
      </c>
      <c r="D24" s="488">
        <v>8.6999999999999993</v>
      </c>
      <c r="E24" s="488">
        <v>8.3000000000000007</v>
      </c>
      <c r="F24" s="488">
        <v>8.1</v>
      </c>
      <c r="G24" s="488">
        <v>7.9</v>
      </c>
      <c r="H24" s="488">
        <v>8.1</v>
      </c>
      <c r="I24" s="488">
        <v>8.6</v>
      </c>
      <c r="J24" s="488">
        <v>8.1999999999999993</v>
      </c>
      <c r="K24" s="488">
        <v>8.5</v>
      </c>
      <c r="L24" s="488">
        <v>8.4</v>
      </c>
      <c r="M24" s="489">
        <v>8.1999999999999993</v>
      </c>
      <c r="N24" s="488">
        <v>8.1999999999999993</v>
      </c>
      <c r="O24" s="488">
        <v>7.9</v>
      </c>
      <c r="P24" s="488">
        <v>8.1999999999999993</v>
      </c>
      <c r="Q24" s="488">
        <v>7.1</v>
      </c>
      <c r="R24" s="488">
        <v>6.9</v>
      </c>
      <c r="S24" s="488">
        <v>6.4</v>
      </c>
      <c r="T24" s="488">
        <v>8.9</v>
      </c>
      <c r="U24" s="488">
        <v>9.1</v>
      </c>
      <c r="V24" s="488">
        <v>8.6999999999999993</v>
      </c>
      <c r="W24" s="488">
        <v>8.8000000000000007</v>
      </c>
      <c r="X24" s="488">
        <v>9</v>
      </c>
      <c r="Y24" s="489">
        <v>8.9</v>
      </c>
    </row>
    <row r="25" spans="1:25" s="415" customFormat="1" ht="26.25" customHeight="1">
      <c r="A25" s="487" t="s">
        <v>184</v>
      </c>
      <c r="B25" s="488">
        <v>11.3</v>
      </c>
      <c r="C25" s="488">
        <v>11.3</v>
      </c>
      <c r="D25" s="488">
        <v>10.5</v>
      </c>
      <c r="E25" s="488">
        <v>10.4</v>
      </c>
      <c r="F25" s="488">
        <v>9.6999999999999993</v>
      </c>
      <c r="G25" s="488">
        <v>9.1999999999999993</v>
      </c>
      <c r="H25" s="488">
        <v>9.4</v>
      </c>
      <c r="I25" s="488">
        <v>8.1999999999999993</v>
      </c>
      <c r="J25" s="488">
        <v>9.8000000000000007</v>
      </c>
      <c r="K25" s="488">
        <v>10</v>
      </c>
      <c r="L25" s="488">
        <v>10</v>
      </c>
      <c r="M25" s="489">
        <v>9.8000000000000007</v>
      </c>
      <c r="N25" s="488">
        <v>10.4</v>
      </c>
      <c r="O25" s="488">
        <v>10.1</v>
      </c>
      <c r="P25" s="488">
        <v>7.4</v>
      </c>
      <c r="Q25" s="488">
        <v>6.4</v>
      </c>
      <c r="R25" s="488">
        <v>7.8</v>
      </c>
      <c r="S25" s="488">
        <v>9.1999999999999993</v>
      </c>
      <c r="T25" s="488">
        <v>10.4</v>
      </c>
      <c r="U25" s="488">
        <v>9.4</v>
      </c>
      <c r="V25" s="488">
        <v>10.199999999999999</v>
      </c>
      <c r="W25" s="488">
        <v>10.4</v>
      </c>
      <c r="X25" s="488">
        <v>8.6</v>
      </c>
      <c r="Y25" s="489">
        <v>9.1</v>
      </c>
    </row>
    <row r="26" spans="1:25" s="415" customFormat="1" ht="26.25" customHeight="1">
      <c r="A26" s="487" t="s">
        <v>176</v>
      </c>
      <c r="B26" s="488">
        <v>6.5</v>
      </c>
      <c r="C26" s="488">
        <v>6.5</v>
      </c>
      <c r="D26" s="488">
        <v>6.6</v>
      </c>
      <c r="E26" s="488">
        <v>6</v>
      </c>
      <c r="F26" s="488">
        <v>6</v>
      </c>
      <c r="G26" s="488">
        <v>6.4</v>
      </c>
      <c r="H26" s="488">
        <v>5.9</v>
      </c>
      <c r="I26" s="488">
        <v>6.2</v>
      </c>
      <c r="J26" s="488">
        <v>6.1</v>
      </c>
      <c r="K26" s="488">
        <v>5.9</v>
      </c>
      <c r="L26" s="488">
        <v>6.4</v>
      </c>
      <c r="M26" s="489">
        <v>6.9</v>
      </c>
      <c r="N26" s="488">
        <v>6.8</v>
      </c>
      <c r="O26" s="488">
        <v>7</v>
      </c>
      <c r="P26" s="488">
        <v>7.6</v>
      </c>
      <c r="Q26" s="488">
        <v>8.1</v>
      </c>
      <c r="R26" s="488">
        <v>8.6</v>
      </c>
      <c r="S26" s="488">
        <v>9</v>
      </c>
      <c r="T26" s="488">
        <v>8.6999999999999993</v>
      </c>
      <c r="U26" s="488">
        <v>9.3000000000000007</v>
      </c>
      <c r="V26" s="488">
        <v>9.9</v>
      </c>
      <c r="W26" s="488">
        <v>10.199999999999999</v>
      </c>
      <c r="X26" s="488">
        <v>10.4</v>
      </c>
      <c r="Y26" s="489">
        <v>10.6</v>
      </c>
    </row>
    <row r="27" spans="1:25" s="415" customFormat="1" ht="26.25" customHeight="1">
      <c r="A27" s="487" t="s">
        <v>188</v>
      </c>
      <c r="B27" s="488">
        <v>14.7</v>
      </c>
      <c r="C27" s="488">
        <v>14.8</v>
      </c>
      <c r="D27" s="488">
        <v>14.7</v>
      </c>
      <c r="E27" s="488">
        <v>14.3</v>
      </c>
      <c r="F27" s="488">
        <v>14</v>
      </c>
      <c r="G27" s="488">
        <v>13.8</v>
      </c>
      <c r="H27" s="488">
        <v>13.8</v>
      </c>
      <c r="I27" s="488">
        <v>14</v>
      </c>
      <c r="J27" s="488">
        <v>13.9</v>
      </c>
      <c r="K27" s="488">
        <v>13.9</v>
      </c>
      <c r="L27" s="488">
        <v>13.8</v>
      </c>
      <c r="M27" s="489">
        <v>13.6</v>
      </c>
      <c r="N27" s="488">
        <v>14.2</v>
      </c>
      <c r="O27" s="488">
        <v>14.1</v>
      </c>
      <c r="P27" s="488">
        <v>15</v>
      </c>
      <c r="Q27" s="488">
        <v>15.3</v>
      </c>
      <c r="R27" s="488">
        <v>15.2</v>
      </c>
      <c r="S27" s="488">
        <v>15.5</v>
      </c>
      <c r="T27" s="488">
        <v>15.9</v>
      </c>
      <c r="U27" s="488">
        <v>16.399999999999999</v>
      </c>
      <c r="V27" s="488">
        <v>16.399999999999999</v>
      </c>
      <c r="W27" s="488">
        <v>16.2</v>
      </c>
      <c r="X27" s="488">
        <v>16.100000000000001</v>
      </c>
      <c r="Y27" s="489">
        <v>16.100000000000001</v>
      </c>
    </row>
    <row r="28" spans="1:25" s="415" customFormat="1" ht="26.25" customHeight="1">
      <c r="A28" s="487" t="s">
        <v>189</v>
      </c>
      <c r="B28" s="488">
        <v>4.3</v>
      </c>
      <c r="C28" s="488">
        <v>4.7</v>
      </c>
      <c r="D28" s="488">
        <v>4.0999999999999996</v>
      </c>
      <c r="E28" s="488">
        <v>5</v>
      </c>
      <c r="F28" s="488">
        <v>5.0999999999999996</v>
      </c>
      <c r="G28" s="488">
        <v>4.7</v>
      </c>
      <c r="H28" s="488">
        <v>4.2</v>
      </c>
      <c r="I28" s="488">
        <v>3.9</v>
      </c>
      <c r="J28" s="488">
        <v>4.2</v>
      </c>
      <c r="K28" s="488">
        <v>4</v>
      </c>
      <c r="L28" s="488">
        <v>4.0999999999999996</v>
      </c>
      <c r="M28" s="489">
        <v>4.5</v>
      </c>
      <c r="N28" s="488">
        <v>4.9000000000000004</v>
      </c>
      <c r="O28" s="488">
        <v>5</v>
      </c>
      <c r="P28" s="488">
        <v>5</v>
      </c>
      <c r="Q28" s="488">
        <v>6.2</v>
      </c>
      <c r="R28" s="488">
        <v>7.1</v>
      </c>
      <c r="S28" s="488">
        <v>8</v>
      </c>
      <c r="T28" s="488">
        <v>7.6</v>
      </c>
      <c r="U28" s="488">
        <v>7.7</v>
      </c>
      <c r="V28" s="488">
        <v>7.9</v>
      </c>
      <c r="W28" s="488">
        <v>7.9</v>
      </c>
      <c r="X28" s="488">
        <v>7.4</v>
      </c>
      <c r="Y28" s="489" t="s">
        <v>134</v>
      </c>
    </row>
    <row r="29" spans="1:25" s="415" customFormat="1" ht="26.25" customHeight="1">
      <c r="A29" s="487" t="s">
        <v>190</v>
      </c>
      <c r="B29" s="488">
        <v>19.7</v>
      </c>
      <c r="C29" s="488">
        <v>19.899999999999999</v>
      </c>
      <c r="D29" s="488">
        <v>18.100000000000001</v>
      </c>
      <c r="E29" s="488">
        <v>18.100000000000001</v>
      </c>
      <c r="F29" s="488">
        <v>16.899999999999999</v>
      </c>
      <c r="G29" s="488">
        <v>15.8</v>
      </c>
      <c r="H29" s="488">
        <v>16.7</v>
      </c>
      <c r="I29" s="488">
        <v>16.5</v>
      </c>
      <c r="J29" s="488">
        <v>15.9</v>
      </c>
      <c r="K29" s="488">
        <v>16.3</v>
      </c>
      <c r="L29" s="488">
        <v>17.3</v>
      </c>
      <c r="M29" s="489">
        <v>16.8</v>
      </c>
      <c r="N29" s="488">
        <v>17</v>
      </c>
      <c r="O29" s="488">
        <v>16.8</v>
      </c>
      <c r="P29" s="488">
        <v>16.3</v>
      </c>
      <c r="Q29" s="488">
        <v>15.8</v>
      </c>
      <c r="R29" s="488">
        <v>16.899999999999999</v>
      </c>
      <c r="S29" s="488">
        <v>17.3</v>
      </c>
      <c r="T29" s="488">
        <v>15.6</v>
      </c>
      <c r="U29" s="488">
        <v>16.8</v>
      </c>
      <c r="V29" s="488">
        <v>16.100000000000001</v>
      </c>
      <c r="W29" s="488">
        <v>15.8</v>
      </c>
      <c r="X29" s="488" t="s">
        <v>134</v>
      </c>
      <c r="Y29" s="489" t="s">
        <v>134</v>
      </c>
    </row>
    <row r="30" spans="1:25" s="415" customFormat="1" ht="26.25" customHeight="1">
      <c r="A30" s="487" t="s">
        <v>192</v>
      </c>
      <c r="B30" s="488">
        <v>3.6</v>
      </c>
      <c r="C30" s="488">
        <v>3.6</v>
      </c>
      <c r="D30" s="488">
        <v>3.5</v>
      </c>
      <c r="E30" s="488">
        <v>3.4</v>
      </c>
      <c r="F30" s="488">
        <v>3.3</v>
      </c>
      <c r="G30" s="488">
        <v>3.4</v>
      </c>
      <c r="H30" s="488">
        <v>3.4</v>
      </c>
      <c r="I30" s="488">
        <v>3.5</v>
      </c>
      <c r="J30" s="488">
        <v>3.5</v>
      </c>
      <c r="K30" s="488">
        <v>3.5</v>
      </c>
      <c r="L30" s="488">
        <v>3.3</v>
      </c>
      <c r="M30" s="489">
        <v>3.4</v>
      </c>
      <c r="N30" s="488">
        <v>3.5</v>
      </c>
      <c r="O30" s="488">
        <v>3.7</v>
      </c>
      <c r="P30" s="488">
        <v>3.8</v>
      </c>
      <c r="Q30" s="488">
        <v>4.0999999999999996</v>
      </c>
      <c r="R30" s="488">
        <v>4.5999999999999996</v>
      </c>
      <c r="S30" s="488">
        <v>4.8</v>
      </c>
      <c r="T30" s="488">
        <v>4.5999999999999996</v>
      </c>
      <c r="U30" s="488">
        <v>4.4000000000000004</v>
      </c>
      <c r="V30" s="488">
        <v>4.3</v>
      </c>
      <c r="W30" s="488">
        <v>4.4000000000000004</v>
      </c>
      <c r="X30" s="488">
        <v>4.2</v>
      </c>
      <c r="Y30" s="489" t="s">
        <v>134</v>
      </c>
    </row>
    <row r="31" spans="1:25" s="415" customFormat="1" ht="26.25" customHeight="1" thickBot="1">
      <c r="A31" s="494" t="s">
        <v>193</v>
      </c>
      <c r="B31" s="495">
        <v>3.8</v>
      </c>
      <c r="C31" s="495">
        <v>3.8</v>
      </c>
      <c r="D31" s="495">
        <v>3.7</v>
      </c>
      <c r="E31" s="495">
        <v>3.6</v>
      </c>
      <c r="F31" s="495">
        <v>3.8</v>
      </c>
      <c r="G31" s="495">
        <v>3.8</v>
      </c>
      <c r="H31" s="495">
        <v>4</v>
      </c>
      <c r="I31" s="495">
        <v>4</v>
      </c>
      <c r="J31" s="495">
        <v>3.9</v>
      </c>
      <c r="K31" s="495">
        <v>3.8</v>
      </c>
      <c r="L31" s="495" t="s">
        <v>134</v>
      </c>
      <c r="M31" s="496" t="s">
        <v>134</v>
      </c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6"/>
    </row>
    <row r="32" spans="1:25" s="415" customFormat="1" ht="26.25" customHeight="1">
      <c r="A32" s="497" t="s">
        <v>467</v>
      </c>
    </row>
    <row r="33" spans="1:1" ht="14.25" customHeight="1">
      <c r="A33" s="498"/>
    </row>
    <row r="34" spans="1:1">
      <c r="A34" s="499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2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1" max="7" width="9.140625" style="235"/>
    <col min="8" max="8" width="7.42578125" style="235" customWidth="1"/>
    <col min="9" max="15" width="9.140625" style="235"/>
    <col min="16" max="16" width="5" style="235" customWidth="1"/>
    <col min="17" max="16384" width="9.140625" style="235"/>
  </cols>
  <sheetData>
    <row r="1" spans="1:16" ht="18.75">
      <c r="A1" s="597" t="s">
        <v>149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 ht="18.75">
      <c r="A2" s="237"/>
      <c r="B2" s="238"/>
      <c r="C2" s="237"/>
      <c r="D2" s="237"/>
      <c r="E2" s="239"/>
      <c r="F2" s="239"/>
      <c r="G2" s="239"/>
      <c r="H2" s="239"/>
      <c r="I2" s="240"/>
      <c r="J2" s="238"/>
      <c r="K2" s="237"/>
      <c r="L2" s="237"/>
      <c r="M2" s="239"/>
      <c r="N2" s="239"/>
      <c r="O2" s="239"/>
      <c r="P2" s="239"/>
    </row>
    <row r="34" spans="1:1" ht="15.75">
      <c r="A34" s="236" t="s">
        <v>150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3548-897D-4CDA-A297-69DF1C252E9C}">
  <sheetPr>
    <pageSetUpPr fitToPage="1"/>
  </sheetPr>
  <dimension ref="A1"/>
  <sheetViews>
    <sheetView view="pageBreakPreview" zoomScale="90" zoomScaleNormal="100" zoomScaleSheetLayoutView="90" workbookViewId="0">
      <selection sqref="A1:F1"/>
    </sheetView>
  </sheetViews>
  <sheetFormatPr defaultRowHeight="15"/>
  <cols>
    <col min="1" max="9" width="9.140625" style="448"/>
    <col min="10" max="10" width="6.7109375" style="448" customWidth="1"/>
    <col min="11" max="16384" width="9.140625" style="448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18</vt:i4>
      </vt:variant>
    </vt:vector>
  </HeadingPairs>
  <TitlesOfParts>
    <vt:vector size="49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mapa1219</vt:lpstr>
      <vt:lpstr>mapa1220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p6a!Názvy_tisku</vt:lpstr>
      <vt:lpstr>mapa1219!Oblast_tisku</vt:lpstr>
      <vt:lpstr>mapa1220!Oblast_tisku</vt:lpstr>
      <vt:lpstr>p13a!Oblast_tisku</vt:lpstr>
      <vt:lpstr>p13e!Oblast_tisku</vt:lpstr>
      <vt:lpstr>'p14'!Oblast_tisku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 (GUP-AAA)</cp:lastModifiedBy>
  <cp:lastPrinted>2021-03-12T14:34:11Z</cp:lastPrinted>
  <dcterms:created xsi:type="dcterms:W3CDTF">2014-02-27T08:14:19Z</dcterms:created>
  <dcterms:modified xsi:type="dcterms:W3CDTF">2021-03-19T14:04:36Z</dcterms:modified>
</cp:coreProperties>
</file>