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d_121\Zpráva o činnosti ÚP ČR\2019\Zpráva o činnosti_2019_final\"/>
    </mc:Choice>
  </mc:AlternateContent>
  <bookViews>
    <workbookView xWindow="735" yWindow="90" windowWidth="27390" windowHeight="11820" tabRatio="906"/>
  </bookViews>
  <sheets>
    <sheet name="Seznam" sheetId="21" r:id="rId1"/>
    <sheet name="Košilka" sheetId="1" r:id="rId2"/>
    <sheet name="p1" sheetId="170" r:id="rId3"/>
    <sheet name="p2" sheetId="129" r:id="rId4"/>
    <sheet name="p3a" sheetId="163" r:id="rId5"/>
    <sheet name="p3b" sheetId="164" r:id="rId6"/>
    <sheet name="p3c" sheetId="165" r:id="rId7"/>
    <sheet name="p3d" sheetId="166" r:id="rId8"/>
    <sheet name="mapa1218" sheetId="167" r:id="rId9"/>
    <sheet name="mapa1219" sheetId="168" r:id="rId10"/>
    <sheet name="p3e" sheetId="157" r:id="rId11"/>
    <sheet name="p3f" sheetId="158" r:id="rId12"/>
    <sheet name="p4a" sheetId="150" r:id="rId13"/>
    <sheet name="p4b" sheetId="151" r:id="rId14"/>
    <sheet name="p4c" sheetId="152" r:id="rId15"/>
    <sheet name="p4d" sheetId="153" r:id="rId16"/>
    <sheet name="p5" sheetId="154" r:id="rId17"/>
    <sheet name="p6a" sheetId="125" r:id="rId18"/>
    <sheet name="p6b" sheetId="126" r:id="rId19"/>
    <sheet name="p7" sheetId="130" r:id="rId20"/>
    <sheet name="p8" sheetId="131" r:id="rId21"/>
    <sheet name="p9" sheetId="155" r:id="rId22"/>
    <sheet name="p10" sheetId="156" r:id="rId23"/>
    <sheet name="p11" sheetId="82" r:id="rId24"/>
    <sheet name="p12" sheetId="84" r:id="rId25"/>
    <sheet name="p13a" sheetId="132" r:id="rId26"/>
    <sheet name="p13b" sheetId="133" r:id="rId27"/>
    <sheet name="p13c" sheetId="134" r:id="rId28"/>
    <sheet name="p13d" sheetId="135" r:id="rId29"/>
    <sheet name="p13e" sheetId="136" r:id="rId30"/>
    <sheet name="p14" sheetId="137" r:id="rId31"/>
  </sheets>
  <externalReferences>
    <externalReference r:id="rId32"/>
    <externalReference r:id="rId33"/>
    <externalReference r:id="rId34"/>
    <externalReference r:id="rId35"/>
  </externalReferences>
  <definedNames>
    <definedName name="_xlnm.Print_Titles" localSheetId="17">p6a!$1:$1</definedName>
    <definedName name="_xlnm.Print_Area" localSheetId="8">mapa1218!$A$1:$K$48</definedName>
    <definedName name="_xlnm.Print_Area" localSheetId="9">mapa1219!$A$1:$K$48</definedName>
    <definedName name="_xlnm.Print_Area" localSheetId="25">p13a!$A$1:$F$44</definedName>
    <definedName name="_xlnm.Print_Area" localSheetId="29">p13e!$A$1:$I$20</definedName>
    <definedName name="_xlnm.Print_Area" localSheetId="30">'p14'!$A$1:$F$22</definedName>
    <definedName name="_xlnm.Print_Area" localSheetId="3">'p2'!$A$1:$G$31</definedName>
    <definedName name="_xlnm.Print_Area" localSheetId="4">p3a!$A$1:$AB$134</definedName>
    <definedName name="_xlnm.Print_Area" localSheetId="5">p3b!$A$1:$AB$15</definedName>
    <definedName name="_xlnm.Print_Area" localSheetId="6">p3c!$A$1:$Y$65</definedName>
    <definedName name="_xlnm.Print_Area" localSheetId="10">p3e!$A$1:$D$40</definedName>
    <definedName name="_xlnm.Print_Area" localSheetId="11">p3f!$A$1:$L$42</definedName>
    <definedName name="_xlnm.Print_Area" localSheetId="13">p4b!$A$1:$J$12</definedName>
    <definedName name="_xlnm.Print_Area" localSheetId="15">p4d!$A$1:$B$7</definedName>
    <definedName name="_xlnm.Print_Area" localSheetId="17">p6a!$A$1:$Y$48</definedName>
    <definedName name="_xlnm.Print_Area" localSheetId="18">p6b!$B$2:$AD$46</definedName>
    <definedName name="_xlnm.Print_Area" localSheetId="20">'p8'!$A$1:$C$17</definedName>
    <definedName name="_xlnm.Print_Area" localSheetId="0">Seznam!$A$1:$B$28</definedName>
  </definedNames>
  <calcPr calcId="162913"/>
</workbook>
</file>

<file path=xl/calcChain.xml><?xml version="1.0" encoding="utf-8"?>
<calcChain xmlns="http://schemas.openxmlformats.org/spreadsheetml/2006/main">
  <c r="B3" i="170" l="1"/>
  <c r="F3" i="170" s="1"/>
  <c r="K3" i="170"/>
  <c r="B4" i="170"/>
  <c r="F4" i="170" s="1"/>
  <c r="K4" i="170"/>
  <c r="B5" i="170"/>
  <c r="F5" i="170"/>
  <c r="K5" i="170"/>
  <c r="B6" i="170"/>
  <c r="F6" i="170" s="1"/>
  <c r="K6" i="170"/>
  <c r="B7" i="170"/>
  <c r="F7" i="170" s="1"/>
  <c r="K7" i="170"/>
  <c r="B8" i="170"/>
  <c r="F8" i="170" s="1"/>
  <c r="K8" i="170"/>
  <c r="B9" i="170"/>
  <c r="F9" i="170"/>
  <c r="K9" i="170"/>
  <c r="B10" i="170"/>
  <c r="F10" i="170"/>
  <c r="K10" i="170"/>
  <c r="B11" i="170"/>
  <c r="F11" i="170" s="1"/>
  <c r="K11" i="170"/>
  <c r="B12" i="170"/>
  <c r="F12" i="170" s="1"/>
  <c r="K12" i="170"/>
  <c r="B13" i="170"/>
  <c r="F13" i="170"/>
  <c r="K13" i="170"/>
  <c r="B14" i="170"/>
  <c r="F14" i="170" s="1"/>
  <c r="K14" i="170"/>
  <c r="B15" i="170"/>
  <c r="F15" i="170"/>
  <c r="K15" i="170"/>
  <c r="B16" i="170"/>
  <c r="F16" i="170" s="1"/>
  <c r="K16" i="170"/>
  <c r="B17" i="170"/>
  <c r="F17" i="170" s="1"/>
  <c r="K17" i="170"/>
  <c r="C18" i="170"/>
  <c r="C19" i="170" s="1"/>
  <c r="D18" i="170"/>
  <c r="E18" i="170"/>
  <c r="G18" i="170"/>
  <c r="K19" i="170" s="1"/>
  <c r="H18" i="170"/>
  <c r="I18" i="170"/>
  <c r="J18" i="170"/>
  <c r="H19" i="170" l="1"/>
  <c r="J19" i="170"/>
  <c r="E19" i="170"/>
  <c r="K18" i="170"/>
  <c r="F18" i="170"/>
  <c r="B18" i="170"/>
  <c r="F19" i="170" s="1"/>
  <c r="D129" i="126"/>
  <c r="C129" i="126"/>
  <c r="D128" i="126"/>
  <c r="C128" i="126"/>
  <c r="D125" i="126"/>
</calcChain>
</file>

<file path=xl/sharedStrings.xml><?xml version="1.0" encoding="utf-8"?>
<sst xmlns="http://schemas.openxmlformats.org/spreadsheetml/2006/main" count="1116" uniqueCount="516">
  <si>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</si>
  <si>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</si>
  <si>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</si>
  <si>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</si>
  <si>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</si>
  <si>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</si>
  <si>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</si>
  <si>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</si>
  <si>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</si>
  <si>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</si>
  <si>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</si>
  <si>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</si>
  <si>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</si>
  <si>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</si>
  <si>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</si>
  <si>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</si>
  <si>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</si>
  <si>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</si>
  <si>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</si>
  <si>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</si>
  <si>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</si>
  <si>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</si>
  <si>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</si>
  <si>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</si>
  <si>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</si>
  <si>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</si>
  <si>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</si>
  <si>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</si>
  <si>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</si>
  <si>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</si>
  <si>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</si>
  <si>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</si>
  <si>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</si>
  <si>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</si>
  <si>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</si>
  <si>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</si>
  <si>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</si>
  <si>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</si>
  <si>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</si>
  <si>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</si>
  <si>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</si>
  <si>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</si>
  <si>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</si>
  <si>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</si>
  <si>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</si>
  <si>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</si>
  <si>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</si>
  <si>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</si>
  <si>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</si>
  <si>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</si>
  <si>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</si>
  <si>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</si>
  <si>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</si>
  <si>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</si>
  <si>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</si>
  <si>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</si>
  <si>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</si>
  <si>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</si>
  <si>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</si>
  <si>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</si>
  <si>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</si>
  <si>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</si>
  <si>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</si>
  <si>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</si>
  <si>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</si>
  <si>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</si>
  <si>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</si>
  <si>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</si>
  <si>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</si>
  <si>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</si>
  <si>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</si>
  <si>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</si>
  <si>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</si>
  <si>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</si>
  <si>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</si>
  <si>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</si>
  <si>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</si>
  <si>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</si>
  <si>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</si>
  <si>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</si>
  <si>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</si>
  <si>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</si>
  <si>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</si>
  <si>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</si>
  <si>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</si>
  <si>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</si>
  <si>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</si>
  <si>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</si>
  <si>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</si>
  <si>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</si>
  <si>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</si>
  <si>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</si>
  <si>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</si>
  <si>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</si>
  <si>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</si>
  <si>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</si>
  <si>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</si>
  <si>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</si>
  <si>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</si>
  <si>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t>Veřejně prospěšné práce</t>
  </si>
  <si>
    <t>SÚPM  zřízená u zaměstnavatele</t>
  </si>
  <si>
    <t>SÚPM - vyhrazená místa</t>
  </si>
  <si>
    <t>SÚPM - SVČ</t>
  </si>
  <si>
    <t>Kraj Vysočina</t>
  </si>
  <si>
    <t>Vysvětlivky: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</si>
  <si>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</si>
  <si>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</si>
  <si>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</si>
  <si>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</si>
  <si>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Konečný rozpočet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</si>
  <si>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</si>
  <si>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</si>
  <si>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</si>
  <si>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</si>
  <si>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</si>
  <si>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</si>
  <si>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</si>
  <si>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</si>
  <si>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</si>
  <si>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</si>
  <si>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</si>
  <si>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</si>
  <si>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</si>
  <si>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</si>
  <si>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</si>
  <si>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</rPr>
      <t>1)</t>
    </r>
  </si>
  <si>
    <t>Úřad práce ČR</t>
  </si>
  <si>
    <t>Generální ředitelství</t>
  </si>
  <si>
    <t>Zdroj: GINIS</t>
  </si>
  <si>
    <t>Přídavek na dítě</t>
  </si>
  <si>
    <t>Příspěvek při převzetí dítěte</t>
  </si>
  <si>
    <t>Přísp. na úhradu potřeb dítěte</t>
  </si>
  <si>
    <t>Přísp. na zak. vozidla</t>
  </si>
  <si>
    <t>Příspěvek  na zvláštní pomůcku</t>
  </si>
  <si>
    <t>volná pracovní místa (VPM)</t>
  </si>
  <si>
    <t>počet zaprac. osob</t>
  </si>
  <si>
    <t>Žádosti o udělení povolení ke zprostředkování zaměstnání</t>
  </si>
  <si>
    <t>Kraj</t>
  </si>
  <si>
    <t>:</t>
  </si>
  <si>
    <t>Malta</t>
  </si>
  <si>
    <t>Rumunsko</t>
  </si>
  <si>
    <t>Maďarsko</t>
  </si>
  <si>
    <t>Francie</t>
  </si>
  <si>
    <t>Polsko</t>
  </si>
  <si>
    <t>Bulharsko</t>
  </si>
  <si>
    <t>Slovensko</t>
  </si>
  <si>
    <t>Španělsko</t>
  </si>
  <si>
    <t>Počet a podíl uchazečů o zaměstnání, ženy, uchazeči na podpoře, VPM, graf</t>
  </si>
  <si>
    <t>Uchazeči, VPM a toky evidované nezaměstnanosti  (průměry)</t>
  </si>
  <si>
    <t>Agentury práce</t>
  </si>
  <si>
    <t>Vývoj počtu zaměstnanců - systematizovaných míst na ÚP ČR od jeho vzniku</t>
  </si>
  <si>
    <t>Příloha č. 3c</t>
  </si>
  <si>
    <t>Vývoj míry nezaměstnanosti ve státech Evropské unie</t>
  </si>
  <si>
    <t>Příloha č. 3d</t>
  </si>
  <si>
    <t>Mezinárodní srovnání ČR a EU28 (roční průměry)</t>
  </si>
  <si>
    <t>Zdroj: EUROSTAT</t>
  </si>
  <si>
    <t>Rekvalifikace</t>
  </si>
  <si>
    <t>Stav na konci sled. měsíce</t>
  </si>
  <si>
    <t>Celkem od poč. roku</t>
  </si>
  <si>
    <r>
      <rPr>
        <i/>
        <vertAlign val="superscript"/>
        <sz val="20"/>
        <rFont val="Calibri"/>
        <family val="2"/>
        <charset val="238"/>
      </rPr>
      <t xml:space="preserve">1) </t>
    </r>
    <r>
      <rPr>
        <i/>
        <sz val="20"/>
        <rFont val="Calibri"/>
        <family val="2"/>
        <charset val="238"/>
      </rPr>
      <t>bez ESF</t>
    </r>
  </si>
  <si>
    <t>Příloha č. 3e</t>
  </si>
  <si>
    <t>Příloha č. 3f</t>
  </si>
  <si>
    <t>Mezinárodní srovnání ČR a EU28 - grafy</t>
  </si>
  <si>
    <t>Povolení překročit rozpočet o mimorozpočtové zdroje</t>
  </si>
  <si>
    <t>Poradenství</t>
  </si>
  <si>
    <t xml:space="preserve">Zvolená rekvalifikace </t>
  </si>
  <si>
    <r>
      <t xml:space="preserve">Společensky účelná pracovní místa 
- zřízená u zaměstnavatele  </t>
    </r>
    <r>
      <rPr>
        <b/>
        <vertAlign val="superscript"/>
        <sz val="20"/>
        <rFont val="Calibri"/>
        <family val="2"/>
        <charset val="238"/>
      </rPr>
      <t>1)</t>
    </r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</si>
  <si>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</si>
  <si>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</si>
  <si>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</si>
  <si>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</si>
  <si>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</si>
  <si>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</si>
  <si>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</si>
  <si>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</si>
  <si>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Odborná praxe do 30ti let</t>
  </si>
  <si>
    <t>Zvolená rekvalifikace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</si>
  <si>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</si>
  <si>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</si>
  <si>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</si>
  <si>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</si>
  <si>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</si>
  <si>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</si>
  <si>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</si>
  <si>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</si>
  <si>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</si>
  <si>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</si>
  <si>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</si>
  <si>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</si>
  <si>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</si>
  <si>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</si>
  <si>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</si>
  <si>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</si>
  <si>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</si>
  <si>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</si>
  <si>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</si>
  <si>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</si>
  <si>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</si>
  <si>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</si>
  <si>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</si>
  <si>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</si>
  <si>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United Kingdom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</si>
  <si>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</si>
  <si>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</si>
  <si>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</si>
  <si>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</si>
  <si>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</si>
  <si>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</si>
  <si>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podmíněně souhlasná závazná stanoviska</t>
  </si>
  <si>
    <t>Rozhodnutí o udělení povolení</t>
  </si>
  <si>
    <t>odeslaná rozhodnutí</t>
  </si>
  <si>
    <t>pravomocná rozhodnutí</t>
  </si>
  <si>
    <t xml:space="preserve">Rozhodnutí o neudělení </t>
  </si>
  <si>
    <t xml:space="preserve">§ 58a ZoZ </t>
  </si>
  <si>
    <t>§ 308 a 309 ZP</t>
  </si>
  <si>
    <t>Dávky státní sociální podpory a pěstounské péče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</si>
  <si>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</si>
  <si>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</si>
  <si>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</si>
  <si>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</si>
  <si>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</si>
  <si>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</si>
  <si>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</si>
  <si>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</si>
  <si>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</si>
  <si>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</si>
  <si>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</si>
  <si>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</si>
  <si>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</si>
  <si>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</si>
  <si>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</si>
  <si>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</si>
  <si>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>C e l k e m   ČR</t>
  </si>
  <si>
    <t>zdroj: IS Ginis</t>
  </si>
  <si>
    <t xml:space="preserve">  GŘ ÚP ČR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</si>
  <si>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</si>
  <si>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</si>
  <si>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</si>
  <si>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</si>
  <si>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Počet vyřízených žádostí celkem</t>
  </si>
  <si>
    <t>KrP pro hl.m. Prahu</t>
  </si>
  <si>
    <t>Stát</t>
  </si>
  <si>
    <t>Počet celkem</t>
  </si>
  <si>
    <t>Podíl na celkové zahraniční zam.</t>
  </si>
  <si>
    <t>Ukrajina</t>
  </si>
  <si>
    <t>Rusko</t>
  </si>
  <si>
    <t>Vietnam</t>
  </si>
  <si>
    <t>Cizinci s platným povolením k zaměstnání</t>
  </si>
  <si>
    <t>Držitelé zaměstnanecké karty</t>
  </si>
  <si>
    <t>Držitelé  modré karty</t>
  </si>
  <si>
    <t>Mongolsko</t>
  </si>
  <si>
    <t>Japonsko</t>
  </si>
  <si>
    <t>Uzbekistán</t>
  </si>
  <si>
    <t>Moldavsko</t>
  </si>
  <si>
    <t>Indie</t>
  </si>
  <si>
    <t>Bělorusko</t>
  </si>
  <si>
    <t>Filipíny</t>
  </si>
  <si>
    <t>Turecko</t>
  </si>
  <si>
    <t>Srbsko</t>
  </si>
  <si>
    <t>Kazachstán</t>
  </si>
  <si>
    <t>Třída CZ-ISCO</t>
  </si>
  <si>
    <t>9 – Pomocní a nekvalifikovaní pracovníci</t>
  </si>
  <si>
    <t>8 – Obsluha strojů a zařízení</t>
  </si>
  <si>
    <t>7 – Řemeslníci a opraváři</t>
  </si>
  <si>
    <t>2 - Specialisté</t>
  </si>
  <si>
    <t>5 - Pracovníci ve službách a prodeji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</si>
  <si>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</si>
  <si>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</si>
  <si>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</si>
  <si>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</si>
  <si>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</si>
  <si>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z toho pro sezónní pracovníky (podle § 96 zákona o zaměstnanosti)</t>
  </si>
  <si>
    <t>Počet vyřízených stížností</t>
  </si>
  <si>
    <t xml:space="preserve">§ 62 ZP - Hromadné propouštění </t>
  </si>
  <si>
    <t>květen</t>
  </si>
  <si>
    <t>červenec</t>
  </si>
  <si>
    <t>srpen</t>
  </si>
  <si>
    <t>září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</si>
  <si>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</si>
  <si>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</si>
  <si>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</si>
  <si>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</si>
  <si>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</si>
  <si>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</si>
  <si>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</si>
  <si>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</si>
  <si>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</si>
  <si>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Příloha č. 4a</t>
  </si>
  <si>
    <t>Příloha č. 4b</t>
  </si>
  <si>
    <t>Příloha č. 4c</t>
  </si>
  <si>
    <t>Příloha č. 4d</t>
  </si>
  <si>
    <t>Příloha č. 5</t>
  </si>
  <si>
    <t>Příloha č. 6a</t>
  </si>
  <si>
    <t>Příloha č. 6b</t>
  </si>
  <si>
    <t>Příspěvek na podporu zaměstnávání osob se ZP (kraje)</t>
  </si>
  <si>
    <t>Příloha č. 9</t>
  </si>
  <si>
    <t>Příloha č. 12</t>
  </si>
  <si>
    <t>říjen</t>
  </si>
  <si>
    <t>prosinec</t>
  </si>
  <si>
    <t>Vázání rozpočtu</t>
  </si>
  <si>
    <r>
      <t>Příjmy celkem</t>
    </r>
    <r>
      <rPr>
        <sz val="10"/>
        <rFont val="Arial CE"/>
        <charset val="238"/>
      </rPr>
      <t xml:space="preserve"> (součet specifických ukazatelů)</t>
    </r>
  </si>
  <si>
    <r>
      <t xml:space="preserve">Výdaje celkem </t>
    </r>
    <r>
      <rPr>
        <sz val="10"/>
        <rFont val="Arial CE"/>
        <charset val="238"/>
      </rPr>
      <t>(součet specifických ukazatelů)</t>
    </r>
  </si>
  <si>
    <t xml:space="preserve">Počet doručených podnětů Ministerstva vnitra k odejmutí </t>
  </si>
  <si>
    <t>Udělení a neudělení</t>
  </si>
  <si>
    <t>Odejmutí povolení</t>
  </si>
  <si>
    <t>Ostatní (na žádost, § 60 ZoZ atd.)</t>
  </si>
  <si>
    <t xml:space="preserve">  GŘ ÚP ČR*)</t>
  </si>
  <si>
    <t>*) refundace dávek SSP do zahraničí</t>
  </si>
  <si>
    <t>Příloha č. 14</t>
  </si>
  <si>
    <t>Příloha č. 10</t>
  </si>
  <si>
    <t>Oblast zaměstnanosti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</si>
  <si>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</si>
  <si>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</si>
  <si>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</si>
  <si>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</si>
  <si>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</si>
  <si>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</si>
  <si>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</si>
  <si>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</si>
  <si>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</si>
  <si>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</si>
  <si>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>Ustanovení § 18 odst. 1 písm. a) zákona</t>
  </si>
  <si>
    <t>Ustanovení § 18 odst. 1 písm. b) zákona</t>
  </si>
  <si>
    <t>Ustanovení § 18 odst. 1 písm. c) zákona</t>
  </si>
  <si>
    <t>Opis podstatných částí každého rozsudku soudu ve věci přezkoumání zákonnosti rozhodnutí o odmítnutí žádosti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</si>
  <si>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</si>
  <si>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</si>
  <si>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</si>
  <si>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</si>
  <si>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Počet vydaných rozhodnutí o odmítnutí žádosti</t>
  </si>
  <si>
    <t>Počet podaných odvolání proti rozhodnutí</t>
  </si>
  <si>
    <t>Počet stížností podaných podle § 16a, důvody jejich podání a stručný popis způsobu jejich vyřízení</t>
  </si>
  <si>
    <t>rok 2014</t>
  </si>
  <si>
    <t>rok 2015</t>
  </si>
  <si>
    <t>v Praze</t>
  </si>
  <si>
    <t>KrP v Ústí nad Labem</t>
  </si>
  <si>
    <t>Příloha č. 11</t>
  </si>
  <si>
    <t>Počet přijatých písemných žádostí o svobodném přístupu k informacím</t>
  </si>
  <si>
    <t>Příloha č. 13a</t>
  </si>
  <si>
    <t>Příloha č. 13b</t>
  </si>
  <si>
    <t>Příloha č. 13c</t>
  </si>
  <si>
    <t>Příloha č. 13d</t>
  </si>
  <si>
    <t>Příloha č. 13e</t>
  </si>
  <si>
    <t>rok 2016</t>
  </si>
  <si>
    <t>Výplatní místo</t>
  </si>
  <si>
    <t>Vyplacená suma
(v Kč)</t>
  </si>
  <si>
    <t>C e l k e m  ČR</t>
  </si>
  <si>
    <t>zdroj: OKstat</t>
  </si>
  <si>
    <t>Platy zaměstnanců v pracovním poměru vyjima zaměst.na sl.míst.</t>
  </si>
  <si>
    <t>Platy zaměstnanců na služebních místech dle z. o stát.službě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</si>
  <si>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13b - 13e není totožný s údajem o čerpání vykazovaným podle sociálních dávek, resp. podle ukazatelů státního rozpočtu (viz příloha č.2). Rozdíl je způsoben např. převodem vrácených mylných plateb, cizími platbami k příslušnému účtu, výdaji na poštovné,výplatou dobíhajících již neexistujících dávek a pod. </t>
  </si>
  <si>
    <t>Německo</t>
  </si>
  <si>
    <t>Korejská republika</t>
  </si>
  <si>
    <t>Čína</t>
  </si>
  <si>
    <t>Krajská pobočka</t>
  </si>
  <si>
    <t>Pozn. Nelze provést prosté součty z důvodu možného vícenásobného zastoupení zaměstnavatelů i zaměstnanců během roku</t>
  </si>
  <si>
    <r>
      <t xml:space="preserve">projekty ESF OPZ                                                                    </t>
    </r>
    <r>
      <rPr>
        <b/>
        <i/>
        <sz val="48"/>
        <rFont val="Calibri"/>
        <family val="2"/>
        <charset val="238"/>
      </rPr>
      <t>Veřejně prospěšné práce</t>
    </r>
  </si>
  <si>
    <r>
      <t xml:space="preserve">projekty ESF OPZ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</rPr>
      <t>Společensky účelná pracovní místa</t>
    </r>
  </si>
  <si>
    <r>
      <t xml:space="preserve">projekty ESF OPZ 
</t>
    </r>
    <r>
      <rPr>
        <b/>
        <i/>
        <sz val="48"/>
        <rFont val="Calibri"/>
        <family val="2"/>
        <charset val="238"/>
      </rPr>
      <t xml:space="preserve">Odborná praxe pro mladé do 30let   </t>
    </r>
    <r>
      <rPr>
        <b/>
        <sz val="48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</t>
    </r>
  </si>
  <si>
    <r>
      <t>Projekty ESF -
OPZ - VPP</t>
    </r>
    <r>
      <rPr>
        <b/>
        <sz val="20"/>
        <color indexed="12"/>
        <rFont val="Calibri"/>
        <family val="2"/>
        <charset val="238"/>
      </rPr>
      <t xml:space="preserve"> </t>
    </r>
  </si>
  <si>
    <t xml:space="preserve">Projekty ESF -
OPZ - SÚPM </t>
  </si>
  <si>
    <t>§ 60 ZoZ</t>
  </si>
  <si>
    <t xml:space="preserve">Příspěvek na dojížďku a příspěvek na přestěhování     </t>
  </si>
  <si>
    <t>podpoření uchazeči</t>
  </si>
  <si>
    <t>Projekty ESF - OP LZZ - VPP</t>
  </si>
  <si>
    <t>Projekty ESF - OP LZZ - SÚPM</t>
  </si>
  <si>
    <t>podpoření uchaeči</t>
  </si>
  <si>
    <t>rok 2017</t>
  </si>
  <si>
    <t>KrP v Českých Budějovicích</t>
  </si>
  <si>
    <t>KrP v Hradci Králové</t>
  </si>
  <si>
    <t>KrP v Jihlavě</t>
  </si>
  <si>
    <t>KrP v Karlových Varech</t>
  </si>
  <si>
    <t>KrP v Liberci</t>
  </si>
  <si>
    <t>KrP pro hl. m. Prahu</t>
  </si>
  <si>
    <t>KrP v Ústí nad Labem</t>
  </si>
  <si>
    <t>Zaměstnanost</t>
  </si>
  <si>
    <t>Nepojistné sociální dávky</t>
  </si>
  <si>
    <t>Ostatní</t>
  </si>
  <si>
    <t>Zřízení pracovního místa pro OZP - bez SVČ</t>
  </si>
  <si>
    <t>Zřízení pracovního místa pro OZP - SVČ</t>
  </si>
  <si>
    <t>Příspěvek na provoz prac.místa pro OZP a OZP-SVČ</t>
  </si>
  <si>
    <t>Uznání zaměstnavatele na chráněném trhu práce</t>
  </si>
  <si>
    <t xml:space="preserve">Regionální mobilita - Příspěvek na dojížďku a Příspěvek na přestěhování                                                                                                                                                                           </t>
  </si>
  <si>
    <t>počet dohod</t>
  </si>
  <si>
    <r>
      <t>SÚPM</t>
    </r>
    <r>
      <rPr>
        <i/>
        <sz val="39"/>
        <rFont val="Calibri"/>
        <family val="2"/>
        <charset val="238"/>
      </rPr>
      <t xml:space="preserve"> - společensky účelná pracovní místa, </t>
    </r>
    <r>
      <rPr>
        <b/>
        <i/>
        <sz val="39"/>
        <rFont val="Calibri"/>
        <family val="2"/>
        <charset val="238"/>
      </rPr>
      <t>SVČ</t>
    </r>
    <r>
      <rPr>
        <i/>
        <sz val="39"/>
        <rFont val="Calibri"/>
        <family val="2"/>
        <charset val="238"/>
      </rPr>
      <t xml:space="preserve"> - samostatná výdělečná činnost, </t>
    </r>
    <r>
      <rPr>
        <b/>
        <i/>
        <sz val="39"/>
        <rFont val="Calibri"/>
        <family val="2"/>
        <charset val="238"/>
      </rPr>
      <t>OZP</t>
    </r>
    <r>
      <rPr>
        <i/>
        <sz val="39"/>
        <rFont val="Calibri"/>
        <family val="2"/>
        <charset val="238"/>
      </rPr>
      <t xml:space="preserve"> - osoba se zdravotním postižením,  </t>
    </r>
    <r>
      <rPr>
        <b/>
        <i/>
        <sz val="39"/>
        <rFont val="Calibri"/>
        <family val="2"/>
        <charset val="238"/>
      </rPr>
      <t>OPZ</t>
    </r>
    <r>
      <rPr>
        <i/>
        <sz val="39"/>
        <rFont val="Calibri"/>
        <family val="2"/>
        <charset val="238"/>
      </rPr>
      <t xml:space="preserve">- Operační program Zaměstnanost, </t>
    </r>
    <r>
      <rPr>
        <b/>
        <i/>
        <sz val="39"/>
        <rFont val="Calibri"/>
        <family val="2"/>
        <charset val="238"/>
      </rPr>
      <t>ESF</t>
    </r>
    <r>
      <rPr>
        <i/>
        <sz val="39"/>
        <rFont val="Calibri"/>
        <family val="2"/>
        <charset val="238"/>
      </rPr>
      <t xml:space="preserve"> - Evropský sociální fond</t>
    </r>
  </si>
  <si>
    <t xml:space="preserve">Uznání zaměstnavatele na chráněném trhu práce </t>
  </si>
  <si>
    <r>
      <t>Příspěvek
na zapracování 2</t>
    </r>
    <r>
      <rPr>
        <b/>
        <vertAlign val="superscript"/>
        <sz val="20"/>
        <rFont val="Calibri"/>
        <family val="2"/>
        <charset val="238"/>
      </rPr>
      <t>)</t>
    </r>
  </si>
  <si>
    <r>
      <t xml:space="preserve">Odborná praxe pro mladé 
do 30 let </t>
    </r>
    <r>
      <rPr>
        <b/>
        <vertAlign val="superscript"/>
        <sz val="20"/>
        <rFont val="Calibri"/>
        <family val="2"/>
        <charset val="238"/>
      </rPr>
      <t>2)</t>
    </r>
  </si>
  <si>
    <r>
      <t>Rekvalifikace 2</t>
    </r>
    <r>
      <rPr>
        <b/>
        <vertAlign val="superscript"/>
        <sz val="20"/>
        <rFont val="Calibri"/>
        <family val="2"/>
        <charset val="238"/>
      </rPr>
      <t>)</t>
    </r>
  </si>
  <si>
    <r>
      <t>Zvolená rekvalifikace 2</t>
    </r>
    <r>
      <rPr>
        <b/>
        <vertAlign val="superscript"/>
        <sz val="20"/>
        <rFont val="Calibri"/>
        <family val="2"/>
        <charset val="238"/>
      </rPr>
      <t>)</t>
    </r>
  </si>
  <si>
    <r>
      <rPr>
        <i/>
        <vertAlign val="superscript"/>
        <sz val="20"/>
        <rFont val="Calibri"/>
        <family val="2"/>
        <charset val="238"/>
      </rPr>
      <t>2)</t>
    </r>
    <r>
      <rPr>
        <i/>
        <sz val="20"/>
        <rFont val="Calibri"/>
        <family val="2"/>
        <charset val="238"/>
      </rPr>
      <t xml:space="preserve"> vč. ESF</t>
    </r>
  </si>
  <si>
    <t>počet podpořených OZP</t>
  </si>
  <si>
    <t>rok 2018</t>
  </si>
  <si>
    <t>2018 01</t>
  </si>
  <si>
    <t>2018 02</t>
  </si>
  <si>
    <t>2018 03</t>
  </si>
  <si>
    <t>2018 04</t>
  </si>
  <si>
    <t>2018 05</t>
  </si>
  <si>
    <t>2018 06</t>
  </si>
  <si>
    <t>2018  07</t>
  </si>
  <si>
    <t>2018  08</t>
  </si>
  <si>
    <t>2018  09</t>
  </si>
  <si>
    <t>2018   10</t>
  </si>
  <si>
    <t>2018  11</t>
  </si>
  <si>
    <t>2018  12</t>
  </si>
  <si>
    <t>Czechia</t>
  </si>
  <si>
    <t>Germany (until 1990 former territory of the FRG)</t>
  </si>
  <si>
    <t>Občané EU/EHP, Švýcarska</t>
  </si>
  <si>
    <t>Cizinci, kteří nepotřebují povolení k zaměstnání, modrou nebo zaměstnaneckou kartu</t>
  </si>
  <si>
    <t>Itálie</t>
  </si>
  <si>
    <t>Brazílie</t>
  </si>
  <si>
    <t>USA</t>
  </si>
  <si>
    <t>Povolení k zaměstnání - celkem</t>
  </si>
  <si>
    <t>z toho dle § 92 odst. 1</t>
  </si>
  <si>
    <t>z toho vyslání zahraničním zaměstnavatelem  (podle § 95 zákona o zaměstnanosti)</t>
  </si>
  <si>
    <t>z toho pro členy družstev (podle § 89 odst. 3 zákona o zaměstnanosti)</t>
  </si>
  <si>
    <t>§ 59 ZoZ</t>
  </si>
  <si>
    <t>Rok 2018</t>
  </si>
  <si>
    <t>Zdroj: Okstat</t>
  </si>
  <si>
    <t>Zdroj:OKstat, GINIS</t>
  </si>
  <si>
    <t>Zdroj: OKstat, GINIS</t>
  </si>
  <si>
    <t>Rozpočet ÚP ČR k 31. prosinci 2019</t>
  </si>
  <si>
    <t>Hromadné propouštění - počty zaměsnavatelů a zaměstnanců 2017-2019</t>
  </si>
  <si>
    <t>Hromadné propouštění v letech 2017 - 2019 - grafy</t>
  </si>
  <si>
    <t>Struktura zahraniční zaměstnanosti k 31. 12. 2019</t>
  </si>
  <si>
    <t>Struktura zahraniční zaměstnanosti dle formy evidence a státního občanství k 31. 12. 2019</t>
  </si>
  <si>
    <t>Zahraniční zaměstnanost dle národní klasifikace zaměstnání k 31. 12. 2019</t>
  </si>
  <si>
    <t>Povolení k zaměstnání cizinců - vydaná a prodloužená v roce 2019</t>
  </si>
  <si>
    <t>Nástroje APZ k 31. 12. 2019 (kraje)</t>
  </si>
  <si>
    <t>Vývoj v oblasti APZ v roce 2019 (ČR, graf)</t>
  </si>
  <si>
    <t>Ochrana zaměstnanců při platební neschopnosti zaměstnavatele v roce 2019</t>
  </si>
  <si>
    <t>Přehled vyřízených stížností v krajích v roce 2019</t>
  </si>
  <si>
    <t>Podněty podané v roce 2019 u Úřadu práce ČR</t>
  </si>
  <si>
    <t>Pohledávky předané Celní správě ČR v letech  2016-2019</t>
  </si>
  <si>
    <t>Vyplacené dávky v roce 2019 - celkem</t>
  </si>
  <si>
    <t>Dávky SSP v roce 2019</t>
  </si>
  <si>
    <t>Dávky pěstounské péče v roce 2019</t>
  </si>
  <si>
    <t>Dávky pro OZP v roce 2019</t>
  </si>
  <si>
    <t>Dávky HMN v roce 2019</t>
  </si>
  <si>
    <t>SPVPP - vyplacené řádné příspěvky v krajích v roce 2019</t>
  </si>
  <si>
    <t>Hlášená hromadná propouštění v letech 2017-2019</t>
  </si>
  <si>
    <t>Vývoj v oblasti aktivní politiky zaměstnanosti v roce 2019</t>
  </si>
  <si>
    <t>Aktivní politika zaměstnanosti k 31. prosinci 2019</t>
  </si>
  <si>
    <t>Struktura zahraniční zaměstnanosti 
k 31. 12. 2019 – 10 nejčastěji zastoupených občanství</t>
  </si>
  <si>
    <t>Struktura zahraniční zaměstnanosti dle formy evidence a státního občanství (10 nejčetněji zastoupených) – stav k 31. 12. 2019</t>
  </si>
  <si>
    <t xml:space="preserve"> Německo</t>
  </si>
  <si>
    <t xml:space="preserve">Velká Britanie </t>
  </si>
  <si>
    <t xml:space="preserve"> Kazachstán</t>
  </si>
  <si>
    <t>Gruzie</t>
  </si>
  <si>
    <t>Zahraniční zaměstnanost dle národní klasifikace zaměstnání - stav k 31. 12. 2019</t>
  </si>
  <si>
    <t>Povolení k zaměstnání (5 nejčastěji zastoupených kategorií) -
platná k 31. 12. 2019</t>
  </si>
  <si>
    <t>z toho žadatelé o mezinárodní ochranu nebo osoby s potvrzením o strpění pobytu na území ČR (podle § 97 písm.e) zákona o zaměstnanosti)</t>
  </si>
  <si>
    <r>
      <t>průměr rok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</si>
  <si>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6"/>
        <color theme="1"/>
        <rFont val="Calibri"/>
        <family val="2"/>
        <charset val="238"/>
        <scheme val="minor"/>
      </rPr>
      <t>1)</t>
    </r>
    <r>
      <rPr>
        <i/>
        <sz val="16"/>
        <color theme="1"/>
        <rFont val="Calibri"/>
        <family val="2"/>
        <charset val="238"/>
        <scheme val="minor"/>
      </rPr>
      <t>počítáno z nezaokrouhlených hodnot</t>
    </r>
  </si>
  <si>
    <r>
      <t xml:space="preserve">průměr 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</si>
  <si>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8"/>
        <color theme="1"/>
        <rFont val="Calibri"/>
        <family val="2"/>
        <charset val="238"/>
        <scheme val="minor"/>
      </rPr>
      <t>1)</t>
    </r>
    <r>
      <rPr>
        <i/>
        <sz val="18"/>
        <color theme="1"/>
        <rFont val="Calibri"/>
        <family val="2"/>
        <charset val="238"/>
        <scheme val="minor"/>
      </rPr>
      <t>počítáno z nezaokrouhlených hodnot</t>
    </r>
  </si>
  <si>
    <r>
      <t>průměr rok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</si>
  <si>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r>
      <t>uchazeči na 1 VPM</t>
    </r>
    <r>
      <rPr>
        <b/>
        <vertAlign val="superscript"/>
        <sz val="14"/>
        <rFont val="Calibri"/>
        <family val="2"/>
        <charset val="238"/>
        <scheme val="minor"/>
      </rPr>
      <t>2)</t>
    </r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</si>
  <si>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</si>
  <si>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</si>
  <si>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Vývoj míry nezaměstnanosti v % v zemích EU v letech 2018 - 2019</t>
  </si>
  <si>
    <t>2019 01</t>
  </si>
  <si>
    <t>2019 02</t>
  </si>
  <si>
    <t>2019 03</t>
  </si>
  <si>
    <t>2019 04</t>
  </si>
  <si>
    <t>2019 05</t>
  </si>
  <si>
    <t>2019 06</t>
  </si>
  <si>
    <t>2019  07</t>
  </si>
  <si>
    <t>2019  08</t>
  </si>
  <si>
    <t>2019  09</t>
  </si>
  <si>
    <t>2019   10</t>
  </si>
  <si>
    <t>2019  11</t>
  </si>
  <si>
    <t>2019  12</t>
  </si>
  <si>
    <t>EU28</t>
  </si>
  <si>
    <t>Zdroj: Eurostat 31.1.2020, sezonně neočištěná data</t>
  </si>
  <si>
    <t>Ochrana zaměstnanců při platební neschopnosti zaměstnavatele dle zákona č. 118/2000 Sb. za rok 2019</t>
  </si>
  <si>
    <t>Počet přijatých písemných žádostí v režimu zákona č. 106/1999 Sb., o svobodném přístupu k informacím. Ve znění pozdějších předpisů – Úřad práce ČR rok 2019</t>
  </si>
  <si>
    <t>Pohledávky předané Celní správě ČR v letech 2014 - 2019 (v Kč)</t>
  </si>
  <si>
    <t>rok 2019</t>
  </si>
  <si>
    <t>Statistika za rok 2019 - agentury práce</t>
  </si>
  <si>
    <t>Příspěvek na podporu zaměstnávání osob se ZP dle ust. § 78a zákona o zaměstnanosti za rok 2019</t>
  </si>
  <si>
    <t>Objem vyplacených nepojistných sociálních dávek v krajích v roce 2019 (v tis. Kč)</t>
  </si>
  <si>
    <t>Dávky státní sociální podpory za rok 2019 - objem v tis. Kč</t>
  </si>
  <si>
    <t>Dávky pěstounské péče - objem a počet v roce 2019</t>
  </si>
  <si>
    <t>Dávky pro osoby se zdravotním postižením v roce 2019</t>
  </si>
  <si>
    <t>Dávky pomoci v hmotné nouzi - objem a počet v roce 2019</t>
  </si>
  <si>
    <t>Počet vyplacených dávek v krajích v roce 2019 (v tis.)</t>
  </si>
  <si>
    <t xml:space="preserve">Dávky státní sociální podpory za rok 2019 - počet </t>
  </si>
  <si>
    <t>Přehled vyřízených stížností podaných u jednotlivých krajských poboček a generálního ředitelství Úřadu práce ČR za rok 2019</t>
  </si>
  <si>
    <t>Podněty podané v roce 2019 u Úřadu práce ČR a srovnání s obdobím předcházejícím</t>
  </si>
  <si>
    <t>Rok 2019</t>
  </si>
  <si>
    <t>Rozpočet ÚP ČR - ke dni 31. 12. 2019 (v Kč)</t>
  </si>
  <si>
    <t>Plnění a čerpání rozpočtu k 31.12.2019</t>
  </si>
  <si>
    <t>GŘ</t>
  </si>
  <si>
    <t>Zlín</t>
  </si>
  <si>
    <t>Ústí nad Labem</t>
  </si>
  <si>
    <t>Příbram</t>
  </si>
  <si>
    <t>Plzeň</t>
  </si>
  <si>
    <t>Pardubice</t>
  </si>
  <si>
    <t>Ostrava</t>
  </si>
  <si>
    <t>Olomouc</t>
  </si>
  <si>
    <t>Liberec</t>
  </si>
  <si>
    <t>Karlovy Vary</t>
  </si>
  <si>
    <t>Jihlava</t>
  </si>
  <si>
    <t>Hradec Králové</t>
  </si>
  <si>
    <t>České Budějovice</t>
  </si>
  <si>
    <t>Brno</t>
  </si>
  <si>
    <t>SM - celkem</t>
  </si>
  <si>
    <t>pracovní místa - úvazek</t>
  </si>
  <si>
    <t>z toho projekty EU</t>
  </si>
  <si>
    <t>z toho kmenová SM</t>
  </si>
  <si>
    <t>služební místa - úvazek</t>
  </si>
  <si>
    <t>krajská pobočka (GŘ)</t>
  </si>
  <si>
    <t>Služební /pracovní místa v úvazcích - ÚP ČR - k 1. 1. 2020</t>
  </si>
  <si>
    <t>Služební /pracovní místa v úvazcích - ÚP ČR - k 1. 1. 2019</t>
  </si>
  <si>
    <t>Státní příspěvek na výkon pěstounské péče za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</si>
</sst>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\$#,##0\ ;\(\$#,##0\)"/>
    <numFmt numFmtId="167" formatCode="#\ ##0"/>
  </numFmts>
  <fonts count="143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</font>
    <font>
      <i/>
      <sz val="10"/>
      <name val="Arial CE"/>
      <charset val="238"/>
    </font>
    <font>
      <sz val="10"/>
      <color theme="1"/>
      <name val="Arial CE"/>
      <charset val="238"/>
    </font>
    <font>
      <sz val="12"/>
      <color theme="1"/>
      <name val="Calibri"/>
      <family val="2"/>
      <charset val="238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6"/>
      <name val="Calibri"/>
      <family val="2"/>
      <charset val="238"/>
    </font>
    <font>
      <sz val="10"/>
      <color theme="0"/>
      <name val="Arial CE"/>
      <charset val="238"/>
    </font>
    <font>
      <sz val="20"/>
      <name val="Arial CE"/>
      <charset val="238"/>
    </font>
    <font>
      <b/>
      <sz val="20"/>
      <name val="Calibri"/>
      <family val="2"/>
      <charset val="238"/>
    </font>
    <font>
      <i/>
      <sz val="14"/>
      <name val="Calibri"/>
      <family val="2"/>
      <charset val="238"/>
    </font>
    <font>
      <sz val="14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20"/>
      <name val="Calibri"/>
      <family val="2"/>
      <charset val="238"/>
    </font>
    <font>
      <b/>
      <vertAlign val="superscript"/>
      <sz val="20"/>
      <name val="Calibri"/>
      <family val="2"/>
      <charset val="238"/>
    </font>
    <font>
      <sz val="20"/>
      <name val="Calibri"/>
      <family val="2"/>
      <charset val="238"/>
    </font>
    <font>
      <b/>
      <sz val="20"/>
      <color indexed="12"/>
      <name val="Calibri"/>
      <family val="2"/>
      <charset val="238"/>
    </font>
    <font>
      <b/>
      <sz val="36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</font>
    <font>
      <b/>
      <sz val="28"/>
      <color theme="1"/>
      <name val="Calibri"/>
      <family val="2"/>
      <charset val="238"/>
    </font>
    <font>
      <sz val="36"/>
      <name val="Calibri"/>
      <family val="2"/>
      <charset val="238"/>
    </font>
    <font>
      <i/>
      <vertAlign val="superscript"/>
      <sz val="20"/>
      <name val="Calibri"/>
      <family val="2"/>
      <charset val="238"/>
    </font>
    <font>
      <sz val="12"/>
      <name val="System"/>
      <family val="2"/>
      <charset val="238"/>
    </font>
    <font>
      <b/>
      <sz val="18"/>
      <color theme="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42"/>
      <name val="Calibri"/>
      <family val="2"/>
      <charset val="238"/>
    </font>
    <font>
      <b/>
      <sz val="48"/>
      <name val="Calibri"/>
      <family val="2"/>
      <charset val="238"/>
    </font>
    <font>
      <sz val="42"/>
      <name val="Calibri"/>
      <family val="2"/>
      <charset val="238"/>
    </font>
    <font>
      <b/>
      <i/>
      <sz val="48"/>
      <name val="Calibri"/>
      <family val="2"/>
      <charset val="238"/>
    </font>
    <font>
      <b/>
      <i/>
      <sz val="39"/>
      <name val="Calibri"/>
      <family val="2"/>
      <charset val="238"/>
    </font>
    <font>
      <sz val="39"/>
      <name val="Calibri"/>
      <family val="2"/>
      <charset val="238"/>
    </font>
    <font>
      <i/>
      <sz val="39"/>
      <name val="Calibri"/>
      <family val="2"/>
      <charset val="238"/>
    </font>
    <font>
      <sz val="39"/>
      <color theme="1"/>
      <name val="Calibri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</font>
    <font>
      <i/>
      <sz val="10"/>
      <name val="Calibri"/>
      <family val="2"/>
      <charset val="238"/>
    </font>
    <font>
      <b/>
      <i/>
      <sz val="16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sz val="40"/>
      <name val="Calibri"/>
      <family val="2"/>
      <charset val="238"/>
    </font>
    <font>
      <b/>
      <sz val="16"/>
      <color theme="1"/>
      <name val="Araial CE"/>
      <charset val="238"/>
    </font>
    <font>
      <b/>
      <sz val="9.3000000000000007"/>
      <name val="Arial CE"/>
      <charset val="238"/>
    </font>
    <font>
      <b/>
      <sz val="9.3000000000000007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0"/>
      <color theme="1"/>
      <name val="Calibri"/>
      <family val="2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FA7D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2"/>
      <color rgb="FF000000"/>
      <name val="Calibri"/>
      <family val="2"/>
      <charset val="238"/>
    </font>
    <font>
      <sz val="16"/>
      <name val="Arial"/>
      <family val="2"/>
      <charset val="238"/>
    </font>
    <font>
      <b/>
      <sz val="72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theme="1"/>
      <name val="Calibri"/>
      <family val="2"/>
    </font>
    <font>
      <sz val="11"/>
      <color theme="1"/>
      <name val="Arial"/>
      <family val="2"/>
      <charset val="238"/>
    </font>
    <font>
      <sz val="11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b/>
      <sz val="14"/>
      <color theme="1"/>
      <name val="Araial CE"/>
      <charset val="238"/>
    </font>
    <font>
      <b/>
      <sz val="2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vertAlign val="superscript"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vertAlign val="superscript"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vertAlign val="superscript"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D1D1FF"/>
        <bgColor rgb="FF000000"/>
      </patternFill>
    </fill>
    <fill>
      <patternFill patternType="solid">
        <fgColor rgb="FFE5E5FF"/>
        <bgColor rgb="FF000000"/>
      </patternFill>
    </fill>
    <fill>
      <patternFill patternType="solid">
        <fgColor rgb="FFC1FFC1"/>
        <bgColor rgb="FF000000"/>
      </patternFill>
    </fill>
    <fill>
      <patternFill patternType="solid">
        <fgColor rgb="FFDDFFDD"/>
        <bgColor rgb="FF000000"/>
      </patternFill>
    </fill>
    <fill>
      <patternFill patternType="solid">
        <fgColor rgb="FFFFC1C1"/>
        <bgColor rgb="FF000000"/>
      </patternFill>
    </fill>
    <fill>
      <patternFill patternType="solid">
        <fgColor rgb="FFFFD5D5"/>
        <bgColor rgb="FF000000"/>
      </patternFill>
    </fill>
    <fill>
      <patternFill patternType="solid">
        <fgColor rgb="FFE4C9FF"/>
        <bgColor rgb="FF000000"/>
      </patternFill>
    </fill>
    <fill>
      <patternFill patternType="solid">
        <fgColor rgb="FFECD9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7" fillId="2" borderId="0" applyNumberFormat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3" fontId="11" fillId="4" borderId="0" applyProtection="0"/>
    <xf numFmtId="0" fontId="11" fillId="0" borderId="0">
      <alignment vertical="top"/>
    </xf>
    <xf numFmtId="0" fontId="30" fillId="0" borderId="0"/>
    <xf numFmtId="0" fontId="11" fillId="0" borderId="0"/>
    <xf numFmtId="0" fontId="11" fillId="0" borderId="0"/>
    <xf numFmtId="0" fontId="58" fillId="0" borderId="0"/>
    <xf numFmtId="0" fontId="30" fillId="0" borderId="0"/>
    <xf numFmtId="0" fontId="69" fillId="0" borderId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30" fillId="0" borderId="0"/>
    <xf numFmtId="0" fontId="7" fillId="5" borderId="57" applyNumberFormat="0" applyFont="0" applyAlignment="0" applyProtection="0"/>
    <xf numFmtId="0" fontId="30" fillId="0" borderId="0"/>
    <xf numFmtId="0" fontId="11" fillId="0" borderId="0"/>
    <xf numFmtId="0" fontId="11" fillId="0" borderId="0"/>
    <xf numFmtId="0" fontId="11" fillId="0" borderId="0">
      <alignment vertical="top"/>
    </xf>
    <xf numFmtId="0" fontId="30" fillId="0" borderId="0"/>
    <xf numFmtId="4" fontId="70" fillId="15" borderId="71" applyNumberFormat="0" applyProtection="0">
      <alignment vertical="center"/>
    </xf>
    <xf numFmtId="4" fontId="71" fillId="16" borderId="71" applyNumberFormat="0" applyProtection="0">
      <alignment horizontal="left" vertical="center" indent="1"/>
    </xf>
    <xf numFmtId="4" fontId="71" fillId="16" borderId="71" applyNumberFormat="0" applyProtection="0">
      <alignment horizontal="left" vertical="center" inden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83" fillId="0" borderId="0"/>
    <xf numFmtId="0" fontId="84" fillId="0" borderId="0"/>
    <xf numFmtId="0" fontId="85" fillId="0" borderId="0" applyNumberFormat="0" applyFill="0" applyBorder="0" applyAlignment="0" applyProtection="0"/>
    <xf numFmtId="0" fontId="86" fillId="0" borderId="104" applyNumberFormat="0" applyFill="0" applyAlignment="0" applyProtection="0"/>
    <xf numFmtId="0" fontId="87" fillId="0" borderId="105" applyNumberFormat="0" applyFill="0" applyAlignment="0" applyProtection="0"/>
    <xf numFmtId="0" fontId="88" fillId="0" borderId="106" applyNumberFormat="0" applyFill="0" applyAlignment="0" applyProtection="0"/>
    <xf numFmtId="0" fontId="88" fillId="0" borderId="0" applyNumberFormat="0" applyFill="0" applyBorder="0" applyAlignment="0" applyProtection="0"/>
    <xf numFmtId="0" fontId="89" fillId="22" borderId="0" applyNumberFormat="0" applyBorder="0" applyAlignment="0" applyProtection="0"/>
    <xf numFmtId="0" fontId="90" fillId="23" borderId="0" applyNumberFormat="0" applyBorder="0" applyAlignment="0" applyProtection="0"/>
    <xf numFmtId="0" fontId="91" fillId="24" borderId="0" applyNumberFormat="0" applyBorder="0" applyAlignment="0" applyProtection="0"/>
    <xf numFmtId="0" fontId="92" fillId="25" borderId="107" applyNumberFormat="0" applyAlignment="0" applyProtection="0"/>
    <xf numFmtId="0" fontId="93" fillId="26" borderId="108" applyNumberFormat="0" applyAlignment="0" applyProtection="0"/>
    <xf numFmtId="0" fontId="94" fillId="26" borderId="107" applyNumberFormat="0" applyAlignment="0" applyProtection="0"/>
    <xf numFmtId="0" fontId="95" fillId="0" borderId="109" applyNumberFormat="0" applyFill="0" applyAlignment="0" applyProtection="0"/>
    <xf numFmtId="0" fontId="96" fillId="27" borderId="110" applyNumberFormat="0" applyAlignment="0" applyProtection="0"/>
    <xf numFmtId="0" fontId="97" fillId="0" borderId="0" applyNumberFormat="0" applyFill="0" applyBorder="0" applyAlignment="0" applyProtection="0"/>
    <xf numFmtId="0" fontId="7" fillId="5" borderId="57" applyNumberFormat="0" applyFont="0" applyAlignment="0" applyProtection="0"/>
    <xf numFmtId="0" fontId="98" fillId="0" borderId="0" applyNumberFormat="0" applyFill="0" applyBorder="0" applyAlignment="0" applyProtection="0"/>
    <xf numFmtId="0" fontId="8" fillId="0" borderId="111" applyNumberFormat="0" applyFill="0" applyAlignment="0" applyProtection="0"/>
    <xf numFmtId="0" fontId="60" fillId="28" borderId="0" applyNumberFormat="0" applyBorder="0" applyAlignment="0" applyProtection="0"/>
    <xf numFmtId="0" fontId="7" fillId="6" borderId="0" applyNumberFormat="0" applyBorder="0" applyAlignment="0" applyProtection="0"/>
    <xf numFmtId="0" fontId="7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7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35" borderId="0" applyNumberFormat="0" applyBorder="0" applyAlignment="0" applyProtection="0"/>
    <xf numFmtId="0" fontId="7" fillId="10" borderId="0" applyNumberFormat="0" applyBorder="0" applyAlignment="0" applyProtection="0"/>
    <xf numFmtId="0" fontId="7" fillId="36" borderId="0" applyNumberFormat="0" applyBorder="0" applyAlignment="0" applyProtection="0"/>
    <xf numFmtId="0" fontId="60" fillId="11" borderId="0" applyNumberFormat="0" applyBorder="0" applyAlignment="0" applyProtection="0"/>
    <xf numFmtId="0" fontId="6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60" fillId="12" borderId="0" applyNumberFormat="0" applyBorder="0" applyAlignment="0" applyProtection="0"/>
    <xf numFmtId="0" fontId="30" fillId="0" borderId="0"/>
    <xf numFmtId="4" fontId="71" fillId="16" borderId="114" applyNumberFormat="0" applyProtection="0">
      <alignment horizontal="left" vertical="center" indent="1"/>
    </xf>
    <xf numFmtId="4" fontId="71" fillId="16" borderId="114" applyNumberFormat="0" applyProtection="0">
      <alignment horizontal="left" vertical="center" indent="1"/>
    </xf>
    <xf numFmtId="4" fontId="70" fillId="15" borderId="114" applyNumberFormat="0" applyProtection="0">
      <alignment vertical="center"/>
    </xf>
    <xf numFmtId="4" fontId="70" fillId="15" borderId="138" applyNumberFormat="0" applyProtection="0">
      <alignment vertical="center"/>
    </xf>
    <xf numFmtId="4" fontId="70" fillId="15" borderId="138" applyNumberFormat="0" applyProtection="0">
      <alignment vertical="center"/>
    </xf>
    <xf numFmtId="4" fontId="70" fillId="15" borderId="138" applyNumberFormat="0" applyProtection="0">
      <alignment vertical="center"/>
    </xf>
    <xf numFmtId="4" fontId="70" fillId="15" borderId="138" applyNumberFormat="0" applyProtection="0">
      <alignment vertical="center"/>
    </xf>
    <xf numFmtId="4" fontId="70" fillId="15" borderId="138" applyNumberFormat="0" applyProtection="0">
      <alignment vertical="center"/>
    </xf>
    <xf numFmtId="4" fontId="70" fillId="15" borderId="138" applyNumberFormat="0" applyProtection="0">
      <alignment vertical="center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4" fontId="71" fillId="16" borderId="138" applyNumberFormat="0" applyProtection="0">
      <alignment horizontal="left" vertical="center" indent="1"/>
    </xf>
    <xf numFmtId="0" fontId="30" fillId="0" borderId="0"/>
    <xf numFmtId="0" fontId="103" fillId="0" borderId="0"/>
    <xf numFmtId="4" fontId="70" fillId="15" borderId="71" applyNumberFormat="0" applyProtection="0">
      <alignment vertical="center"/>
    </xf>
    <xf numFmtId="4" fontId="71" fillId="16" borderId="71" applyNumberFormat="0" applyProtection="0">
      <alignment horizontal="left" vertical="center" indent="1"/>
    </xf>
    <xf numFmtId="4" fontId="71" fillId="16" borderId="71" applyNumberFormat="0" applyProtection="0">
      <alignment horizontal="left" vertical="center" indent="1"/>
    </xf>
    <xf numFmtId="0" fontId="6" fillId="0" borderId="0"/>
    <xf numFmtId="0" fontId="5" fillId="0" borderId="0"/>
    <xf numFmtId="0" fontId="5" fillId="2" borderId="0" applyNumberFormat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2">
    <xf numFmtId="0" fontId="0" fillId="0" borderId="0" xfId="0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11" fillId="0" borderId="0" xfId="2"/>
    <xf numFmtId="0" fontId="27" fillId="0" borderId="0" xfId="2" applyFont="1" applyAlignment="1">
      <alignment horizontal="centerContinuous"/>
    </xf>
    <xf numFmtId="0" fontId="28" fillId="0" borderId="0" xfId="2" applyFont="1" applyAlignment="1">
      <alignment horizontal="centerContinuous"/>
    </xf>
    <xf numFmtId="0" fontId="28" fillId="0" borderId="0" xfId="2" applyFont="1"/>
    <xf numFmtId="1" fontId="11" fillId="0" borderId="0" xfId="2" applyNumberFormat="1"/>
    <xf numFmtId="3" fontId="22" fillId="0" borderId="0" xfId="2" applyNumberFormat="1" applyFont="1" applyFill="1" applyBorder="1"/>
    <xf numFmtId="0" fontId="18" fillId="0" borderId="0" xfId="2" applyFont="1" applyBorder="1" applyAlignment="1">
      <alignment horizontal="center"/>
    </xf>
    <xf numFmtId="1" fontId="11" fillId="0" borderId="0" xfId="2" applyNumberFormat="1" applyBorder="1"/>
    <xf numFmtId="3" fontId="11" fillId="0" borderId="0" xfId="2" applyNumberFormat="1"/>
    <xf numFmtId="3" fontId="26" fillId="0" borderId="0" xfId="2" applyNumberFormat="1" applyFont="1" applyBorder="1"/>
    <xf numFmtId="0" fontId="27" fillId="0" borderId="0" xfId="2" applyFont="1" applyBorder="1" applyAlignment="1">
      <alignment horizontal="centerContinuous"/>
    </xf>
    <xf numFmtId="3" fontId="26" fillId="0" borderId="0" xfId="2" applyNumberFormat="1" applyFont="1" applyBorder="1" applyAlignment="1"/>
    <xf numFmtId="0" fontId="20" fillId="0" borderId="0" xfId="2" applyFont="1" applyFill="1" applyBorder="1" applyAlignment="1">
      <alignment horizontal="centerContinuous"/>
    </xf>
    <xf numFmtId="0" fontId="11" fillId="0" borderId="0" xfId="2" applyBorder="1"/>
    <xf numFmtId="0" fontId="22" fillId="0" borderId="0" xfId="2" applyFont="1"/>
    <xf numFmtId="3" fontId="25" fillId="0" borderId="0" xfId="2" applyNumberFormat="1" applyFont="1" applyBorder="1" applyAlignment="1"/>
    <xf numFmtId="0" fontId="11" fillId="0" borderId="0" xfId="2" applyFill="1" applyBorder="1"/>
    <xf numFmtId="0" fontId="22" fillId="0" borderId="0" xfId="2" applyFont="1" applyFill="1" applyBorder="1"/>
    <xf numFmtId="0" fontId="20" fillId="0" borderId="0" xfId="2" applyFont="1" applyBorder="1" applyAlignment="1">
      <alignment horizontal="centerContinuous"/>
    </xf>
    <xf numFmtId="0" fontId="23" fillId="0" borderId="0" xfId="2" applyFont="1" applyBorder="1"/>
    <xf numFmtId="0" fontId="16" fillId="0" borderId="0" xfId="2" applyFont="1"/>
    <xf numFmtId="0" fontId="19" fillId="0" borderId="0" xfId="2" applyFont="1"/>
    <xf numFmtId="3" fontId="22" fillId="0" borderId="0" xfId="2" applyNumberFormat="1" applyFont="1" applyFill="1" applyBorder="1" applyAlignment="1"/>
    <xf numFmtId="0" fontId="22" fillId="0" borderId="0" xfId="2" applyFont="1" applyBorder="1"/>
    <xf numFmtId="3" fontId="24" fillId="0" borderId="0" xfId="2" applyNumberFormat="1" applyFont="1" applyFill="1" applyBorder="1"/>
    <xf numFmtId="3" fontId="19" fillId="0" borderId="0" xfId="2" applyNumberFormat="1" applyFont="1"/>
    <xf numFmtId="0" fontId="11" fillId="0" borderId="0" xfId="2" applyAlignment="1"/>
    <xf numFmtId="0" fontId="19" fillId="0" borderId="0" xfId="2" applyFont="1" applyFill="1" applyBorder="1"/>
    <xf numFmtId="0" fontId="11" fillId="0" borderId="0" xfId="2" applyFill="1"/>
    <xf numFmtId="1" fontId="19" fillId="0" borderId="0" xfId="2" applyNumberFormat="1" applyFont="1"/>
    <xf numFmtId="0" fontId="9" fillId="0" borderId="0" xfId="2" applyFont="1" applyBorder="1"/>
    <xf numFmtId="164" fontId="19" fillId="0" borderId="0" xfId="2" applyNumberFormat="1" applyFont="1"/>
    <xf numFmtId="164" fontId="19" fillId="0" borderId="0" xfId="2" applyNumberFormat="1" applyFont="1" applyFill="1" applyBorder="1"/>
    <xf numFmtId="1" fontId="19" fillId="0" borderId="0" xfId="2" applyNumberFormat="1" applyFont="1" applyFill="1" applyBorder="1"/>
    <xf numFmtId="0" fontId="19" fillId="0" borderId="0" xfId="2" applyFont="1" applyFill="1"/>
    <xf numFmtId="0" fontId="10" fillId="0" borderId="0" xfId="2" applyFont="1" applyBorder="1"/>
    <xf numFmtId="0" fontId="17" fillId="0" borderId="0" xfId="2" applyFont="1" applyBorder="1"/>
    <xf numFmtId="0" fontId="17" fillId="0" borderId="0" xfId="2" applyFont="1"/>
    <xf numFmtId="0" fontId="16" fillId="0" borderId="0" xfId="2" applyFont="1" applyBorder="1"/>
    <xf numFmtId="165" fontId="0" fillId="0" borderId="0" xfId="0" applyNumberFormat="1"/>
    <xf numFmtId="0" fontId="15" fillId="0" borderId="0" xfId="0" applyFont="1"/>
    <xf numFmtId="0" fontId="27" fillId="0" borderId="0" xfId="12" applyFont="1"/>
    <xf numFmtId="0" fontId="11" fillId="0" borderId="0" xfId="12"/>
    <xf numFmtId="0" fontId="34" fillId="0" borderId="0" xfId="2" applyFont="1"/>
    <xf numFmtId="0" fontId="34" fillId="0" borderId="0" xfId="12" applyFont="1"/>
    <xf numFmtId="0" fontId="37" fillId="0" borderId="0" xfId="12" applyFont="1"/>
    <xf numFmtId="1" fontId="9" fillId="0" borderId="0" xfId="2" applyNumberFormat="1" applyFont="1" applyFill="1" applyBorder="1" applyAlignment="1"/>
    <xf numFmtId="0" fontId="21" fillId="0" borderId="0" xfId="2" applyFont="1" applyFill="1" applyBorder="1" applyAlignment="1"/>
    <xf numFmtId="1" fontId="11" fillId="0" borderId="0" xfId="2" applyNumberFormat="1" applyFill="1" applyBorder="1"/>
    <xf numFmtId="3" fontId="34" fillId="0" borderId="0" xfId="12" applyNumberFormat="1" applyFont="1" applyFill="1" applyBorder="1" applyAlignment="1">
      <alignment horizontal="right" indent="1"/>
    </xf>
    <xf numFmtId="3" fontId="33" fillId="0" borderId="0" xfId="12" applyNumberFormat="1" applyFont="1" applyFill="1" applyBorder="1" applyAlignment="1">
      <alignment horizontal="right" indent="1"/>
    </xf>
    <xf numFmtId="0" fontId="34" fillId="0" borderId="0" xfId="12" applyFont="1" applyFill="1" applyBorder="1"/>
    <xf numFmtId="0" fontId="11" fillId="0" borderId="0" xfId="12" applyFill="1" applyBorder="1"/>
    <xf numFmtId="3" fontId="43" fillId="0" borderId="0" xfId="2" applyNumberFormat="1" applyFont="1" applyBorder="1"/>
    <xf numFmtId="3" fontId="43" fillId="0" borderId="0" xfId="2" applyNumberFormat="1" applyFont="1" applyFill="1" applyBorder="1"/>
    <xf numFmtId="0" fontId="42" fillId="0" borderId="0" xfId="2" applyFont="1" applyBorder="1" applyAlignment="1">
      <alignment horizontal="center"/>
    </xf>
    <xf numFmtId="0" fontId="43" fillId="0" borderId="0" xfId="2" applyFont="1" applyBorder="1"/>
    <xf numFmtId="0" fontId="43" fillId="0" borderId="0" xfId="2" applyFont="1" applyFill="1" applyBorder="1" applyAlignment="1">
      <alignment horizontal="centerContinuous"/>
    </xf>
    <xf numFmtId="0" fontId="32" fillId="0" borderId="0" xfId="2" applyFont="1" applyFill="1" applyBorder="1" applyAlignment="1">
      <alignment horizontal="center"/>
    </xf>
    <xf numFmtId="0" fontId="43" fillId="0" borderId="0" xfId="2" applyFont="1" applyFill="1" applyBorder="1" applyAlignment="1">
      <alignment horizontal="center" vertical="center"/>
    </xf>
    <xf numFmtId="3" fontId="43" fillId="0" borderId="0" xfId="2" applyNumberFormat="1" applyFont="1" applyFill="1" applyBorder="1" applyAlignment="1"/>
    <xf numFmtId="0" fontId="43" fillId="0" borderId="0" xfId="2" applyFont="1"/>
    <xf numFmtId="0" fontId="48" fillId="0" borderId="41" xfId="2" applyFont="1" applyBorder="1" applyAlignment="1">
      <alignment horizontal="centerContinuous"/>
    </xf>
    <xf numFmtId="0" fontId="48" fillId="0" borderId="21" xfId="2" applyFont="1" applyBorder="1" applyAlignment="1">
      <alignment horizontal="centerContinuous"/>
    </xf>
    <xf numFmtId="0" fontId="48" fillId="0" borderId="32" xfId="2" applyFont="1" applyBorder="1" applyAlignment="1">
      <alignment horizontal="centerContinuous"/>
    </xf>
    <xf numFmtId="0" fontId="48" fillId="0" borderId="32" xfId="2" applyFont="1" applyBorder="1" applyAlignment="1">
      <alignment horizontal="center"/>
    </xf>
    <xf numFmtId="0" fontId="48" fillId="0" borderId="0" xfId="2" applyFont="1" applyBorder="1" applyAlignment="1">
      <alignment horizontal="centerContinuous"/>
    </xf>
    <xf numFmtId="0" fontId="48" fillId="0" borderId="0" xfId="2" applyFont="1" applyBorder="1" applyAlignment="1">
      <alignment horizontal="center"/>
    </xf>
    <xf numFmtId="0" fontId="48" fillId="0" borderId="41" xfId="2" applyFont="1" applyBorder="1" applyAlignment="1">
      <alignment horizontal="center"/>
    </xf>
    <xf numFmtId="0" fontId="48" fillId="0" borderId="10" xfId="2" applyFont="1" applyBorder="1" applyAlignment="1">
      <alignment horizontal="centerContinuous"/>
    </xf>
    <xf numFmtId="0" fontId="48" fillId="0" borderId="13" xfId="2" applyFont="1" applyBorder="1" applyAlignment="1">
      <alignment horizontal="center"/>
    </xf>
    <xf numFmtId="0" fontId="48" fillId="0" borderId="20" xfId="2" applyFont="1" applyBorder="1" applyAlignment="1">
      <alignment horizontal="center"/>
    </xf>
    <xf numFmtId="0" fontId="48" fillId="0" borderId="22" xfId="2" applyFont="1" applyBorder="1" applyAlignment="1">
      <alignment horizontal="center"/>
    </xf>
    <xf numFmtId="0" fontId="48" fillId="0" borderId="37" xfId="2" applyFont="1" applyBorder="1" applyAlignment="1">
      <alignment horizontal="centerContinuous"/>
    </xf>
    <xf numFmtId="0" fontId="48" fillId="0" borderId="24" xfId="2" applyFont="1" applyBorder="1" applyAlignment="1">
      <alignment horizontal="centerContinuous"/>
    </xf>
    <xf numFmtId="0" fontId="48" fillId="0" borderId="43" xfId="2" applyFont="1" applyBorder="1" applyAlignment="1">
      <alignment horizontal="centerContinuous"/>
    </xf>
    <xf numFmtId="0" fontId="48" fillId="0" borderId="43" xfId="2" applyFont="1" applyBorder="1" applyAlignment="1">
      <alignment horizontal="center"/>
    </xf>
    <xf numFmtId="0" fontId="48" fillId="0" borderId="25" xfId="2" applyFont="1" applyBorder="1" applyAlignment="1">
      <alignment horizontal="centerContinuous"/>
    </xf>
    <xf numFmtId="0" fontId="48" fillId="0" borderId="25" xfId="2" applyFont="1" applyBorder="1" applyAlignment="1">
      <alignment horizontal="center"/>
    </xf>
    <xf numFmtId="0" fontId="48" fillId="0" borderId="37" xfId="2" applyFont="1" applyBorder="1" applyAlignment="1">
      <alignment horizontal="center"/>
    </xf>
    <xf numFmtId="0" fontId="48" fillId="0" borderId="50" xfId="2" applyFont="1" applyBorder="1" applyAlignment="1">
      <alignment horizontal="centerContinuous"/>
    </xf>
    <xf numFmtId="0" fontId="48" fillId="0" borderId="36" xfId="2" applyFont="1" applyBorder="1" applyAlignment="1">
      <alignment horizontal="center"/>
    </xf>
    <xf numFmtId="0" fontId="48" fillId="0" borderId="23" xfId="2" applyFont="1" applyBorder="1" applyAlignment="1">
      <alignment horizontal="center"/>
    </xf>
    <xf numFmtId="0" fontId="48" fillId="0" borderId="26" xfId="2" applyFont="1" applyBorder="1" applyAlignment="1">
      <alignment horizontal="center"/>
    </xf>
    <xf numFmtId="0" fontId="46" fillId="0" borderId="10" xfId="2" applyFont="1" applyBorder="1" applyAlignment="1">
      <alignment horizontal="center"/>
    </xf>
    <xf numFmtId="0" fontId="46" fillId="0" borderId="9" xfId="2" applyFont="1" applyBorder="1" applyAlignment="1">
      <alignment horizontal="center"/>
    </xf>
    <xf numFmtId="0" fontId="48" fillId="0" borderId="55" xfId="2" applyFont="1" applyBorder="1" applyAlignment="1">
      <alignment horizontal="center"/>
    </xf>
    <xf numFmtId="0" fontId="33" fillId="3" borderId="1" xfId="10" applyFont="1" applyFill="1" applyBorder="1" applyAlignment="1">
      <alignment horizontal="center" vertical="center"/>
    </xf>
    <xf numFmtId="4" fontId="33" fillId="3" borderId="3" xfId="10" applyNumberFormat="1" applyFont="1" applyFill="1" applyBorder="1" applyAlignment="1">
      <alignment horizontal="center" vertical="center" wrapText="1"/>
    </xf>
    <xf numFmtId="4" fontId="33" fillId="3" borderId="1" xfId="10" applyNumberFormat="1" applyFont="1" applyFill="1" applyBorder="1" applyAlignment="1">
      <alignment horizontal="center" vertical="center" wrapText="1"/>
    </xf>
    <xf numFmtId="4" fontId="33" fillId="3" borderId="4" xfId="10" applyNumberFormat="1" applyFont="1" applyFill="1" applyBorder="1" applyAlignment="1">
      <alignment horizontal="center" vertical="center" wrapText="1"/>
    </xf>
    <xf numFmtId="165" fontId="34" fillId="0" borderId="0" xfId="10" applyNumberFormat="1" applyFont="1" applyBorder="1" applyAlignment="1">
      <alignment horizontal="right" indent="1"/>
    </xf>
    <xf numFmtId="165" fontId="34" fillId="0" borderId="8" xfId="10" applyNumberFormat="1" applyFont="1" applyBorder="1" applyAlignment="1">
      <alignment horizontal="right" indent="1"/>
    </xf>
    <xf numFmtId="165" fontId="34" fillId="0" borderId="13" xfId="10" applyNumberFormat="1" applyFont="1" applyBorder="1" applyAlignment="1">
      <alignment horizontal="right" indent="1"/>
    </xf>
    <xf numFmtId="0" fontId="33" fillId="3" borderId="1" xfId="10" applyFont="1" applyFill="1" applyBorder="1" applyAlignment="1">
      <alignment horizontal="left" indent="1"/>
    </xf>
    <xf numFmtId="165" fontId="33" fillId="0" borderId="1" xfId="10" applyNumberFormat="1" applyFont="1" applyBorder="1" applyAlignment="1">
      <alignment horizontal="right" indent="1"/>
    </xf>
    <xf numFmtId="4" fontId="34" fillId="0" borderId="0" xfId="10" applyNumberFormat="1" applyFont="1">
      <alignment vertical="top"/>
    </xf>
    <xf numFmtId="0" fontId="37" fillId="0" borderId="0" xfId="10" applyFont="1">
      <alignment vertical="top"/>
    </xf>
    <xf numFmtId="165" fontId="33" fillId="0" borderId="3" xfId="10" applyNumberFormat="1" applyFont="1" applyBorder="1" applyAlignment="1">
      <alignment horizontal="right" indent="1"/>
    </xf>
    <xf numFmtId="165" fontId="33" fillId="0" borderId="4" xfId="10" applyNumberFormat="1" applyFont="1" applyBorder="1" applyAlignment="1">
      <alignment horizontal="right" indent="1"/>
    </xf>
    <xf numFmtId="0" fontId="33" fillId="3" borderId="1" xfId="11" applyFont="1" applyFill="1" applyBorder="1" applyAlignment="1">
      <alignment horizontal="center" vertical="center" wrapText="1"/>
    </xf>
    <xf numFmtId="165" fontId="34" fillId="0" borderId="8" xfId="11" applyNumberFormat="1" applyFont="1" applyFill="1" applyBorder="1" applyAlignment="1">
      <alignment horizontal="right" indent="1"/>
    </xf>
    <xf numFmtId="165" fontId="34" fillId="0" borderId="0" xfId="11" applyNumberFormat="1" applyFont="1" applyFill="1" applyBorder="1" applyAlignment="1">
      <alignment horizontal="right" indent="1"/>
    </xf>
    <xf numFmtId="0" fontId="33" fillId="3" borderId="1" xfId="11" applyFont="1" applyFill="1" applyBorder="1" applyAlignment="1">
      <alignment horizontal="left" indent="1"/>
    </xf>
    <xf numFmtId="165" fontId="33" fillId="0" borderId="1" xfId="11" applyNumberFormat="1" applyFont="1" applyFill="1" applyBorder="1" applyAlignment="1">
      <alignment horizontal="right" indent="1"/>
    </xf>
    <xf numFmtId="3" fontId="34" fillId="0" borderId="8" xfId="11" applyNumberFormat="1" applyFont="1" applyFill="1" applyBorder="1" applyAlignment="1">
      <alignment horizontal="right" indent="1"/>
    </xf>
    <xf numFmtId="3" fontId="34" fillId="0" borderId="0" xfId="11" applyNumberFormat="1" applyFont="1" applyFill="1" applyBorder="1" applyAlignment="1">
      <alignment horizontal="right" indent="1"/>
    </xf>
    <xf numFmtId="3" fontId="34" fillId="0" borderId="7" xfId="11" applyNumberFormat="1" applyFont="1" applyFill="1" applyBorder="1" applyAlignment="1">
      <alignment horizontal="right" indent="1"/>
    </xf>
    <xf numFmtId="3" fontId="34" fillId="0" borderId="13" xfId="11" applyNumberFormat="1" applyFont="1" applyFill="1" applyBorder="1" applyAlignment="1">
      <alignment horizontal="right" indent="1"/>
    </xf>
    <xf numFmtId="3" fontId="33" fillId="0" borderId="1" xfId="11" applyNumberFormat="1" applyFont="1" applyFill="1" applyBorder="1" applyAlignment="1">
      <alignment horizontal="right" indent="1"/>
    </xf>
    <xf numFmtId="3" fontId="33" fillId="0" borderId="3" xfId="11" applyNumberFormat="1" applyFont="1" applyFill="1" applyBorder="1" applyAlignment="1">
      <alignment horizontal="right" indent="1"/>
    </xf>
    <xf numFmtId="3" fontId="33" fillId="0" borderId="4" xfId="11" applyNumberFormat="1" applyFont="1" applyFill="1" applyBorder="1" applyAlignment="1">
      <alignment horizontal="right" indent="1"/>
    </xf>
    <xf numFmtId="0" fontId="39" fillId="0" borderId="0" xfId="2" applyFont="1" applyFill="1"/>
    <xf numFmtId="0" fontId="52" fillId="0" borderId="0" xfId="2" applyFont="1" applyFill="1"/>
    <xf numFmtId="0" fontId="11" fillId="0" borderId="0" xfId="2" applyFont="1" applyFill="1"/>
    <xf numFmtId="0" fontId="53" fillId="0" borderId="0" xfId="2" applyFont="1" applyFill="1"/>
    <xf numFmtId="3" fontId="53" fillId="0" borderId="0" xfId="2" applyNumberFormat="1" applyFont="1" applyFill="1"/>
    <xf numFmtId="0" fontId="9" fillId="0" borderId="0" xfId="2" applyFont="1" applyFill="1" applyBorder="1" applyAlignment="1">
      <alignment horizontal="center"/>
    </xf>
    <xf numFmtId="3" fontId="11" fillId="0" borderId="0" xfId="2" applyNumberFormat="1" applyFont="1" applyFill="1"/>
    <xf numFmtId="0" fontId="53" fillId="0" borderId="0" xfId="2" applyFont="1" applyFill="1" applyBorder="1"/>
    <xf numFmtId="0" fontId="11" fillId="0" borderId="0" xfId="2" applyFont="1" applyFill="1" applyAlignment="1"/>
    <xf numFmtId="0" fontId="56" fillId="0" borderId="0" xfId="2" applyFont="1"/>
    <xf numFmtId="3" fontId="56" fillId="0" borderId="0" xfId="2" applyNumberFormat="1" applyFont="1"/>
    <xf numFmtId="0" fontId="46" fillId="0" borderId="0" xfId="2" applyFont="1"/>
    <xf numFmtId="0" fontId="61" fillId="3" borderId="44" xfId="2" applyFont="1" applyFill="1" applyBorder="1" applyAlignment="1">
      <alignment horizontal="left" indent="1"/>
    </xf>
    <xf numFmtId="0" fontId="61" fillId="3" borderId="56" xfId="2" applyFont="1" applyFill="1" applyBorder="1" applyAlignment="1">
      <alignment horizontal="left" indent="1"/>
    </xf>
    <xf numFmtId="0" fontId="61" fillId="3" borderId="5" xfId="2" applyFont="1" applyFill="1" applyBorder="1" applyAlignment="1">
      <alignment horizontal="left" indent="1"/>
    </xf>
    <xf numFmtId="0" fontId="61" fillId="3" borderId="15" xfId="12" applyFont="1" applyFill="1" applyBorder="1" applyAlignment="1">
      <alignment horizontal="left" indent="1"/>
    </xf>
    <xf numFmtId="0" fontId="61" fillId="3" borderId="56" xfId="12" applyFont="1" applyFill="1" applyBorder="1" applyAlignment="1">
      <alignment horizontal="left" indent="1"/>
    </xf>
    <xf numFmtId="0" fontId="61" fillId="3" borderId="5" xfId="12" applyFont="1" applyFill="1" applyBorder="1" applyAlignment="1">
      <alignment horizontal="left" indent="1"/>
    </xf>
    <xf numFmtId="0" fontId="65" fillId="0" borderId="0" xfId="12" applyFont="1"/>
    <xf numFmtId="3" fontId="66" fillId="0" borderId="0" xfId="12" applyNumberFormat="1" applyFont="1"/>
    <xf numFmtId="0" fontId="68" fillId="0" borderId="0" xfId="0" applyFont="1"/>
    <xf numFmtId="0" fontId="68" fillId="0" borderId="0" xfId="0" applyFont="1" applyFill="1" applyBorder="1"/>
    <xf numFmtId="3" fontId="68" fillId="0" borderId="0" xfId="0" applyNumberFormat="1" applyFont="1" applyFill="1" applyBorder="1"/>
    <xf numFmtId="3" fontId="13" fillId="0" borderId="0" xfId="2" applyNumberFormat="1" applyFont="1"/>
    <xf numFmtId="0" fontId="0" fillId="0" borderId="0" xfId="0" applyAlignment="1">
      <alignment vertical="center"/>
    </xf>
    <xf numFmtId="0" fontId="13" fillId="0" borderId="0" xfId="11" applyFont="1" applyFill="1" applyBorder="1"/>
    <xf numFmtId="165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0" fontId="0" fillId="0" borderId="0" xfId="0" applyBorder="1"/>
    <xf numFmtId="0" fontId="15" fillId="3" borderId="8" xfId="0" applyFont="1" applyFill="1" applyBorder="1"/>
    <xf numFmtId="0" fontId="33" fillId="3" borderId="1" xfId="15" applyFont="1" applyFill="1" applyBorder="1" applyAlignment="1">
      <alignment horizontal="center" vertical="center"/>
    </xf>
    <xf numFmtId="0" fontId="35" fillId="3" borderId="1" xfId="35" applyFont="1" applyFill="1" applyBorder="1" applyAlignment="1">
      <alignment horizontal="center" vertical="center" wrapText="1"/>
    </xf>
    <xf numFmtId="0" fontId="34" fillId="3" borderId="78" xfId="15" applyFont="1" applyFill="1" applyBorder="1"/>
    <xf numFmtId="0" fontId="34" fillId="3" borderId="79" xfId="15" applyFont="1" applyFill="1" applyBorder="1"/>
    <xf numFmtId="165" fontId="7" fillId="0" borderId="0" xfId="0" applyNumberFormat="1" applyFont="1" applyBorder="1"/>
    <xf numFmtId="0" fontId="54" fillId="0" borderId="0" xfId="10" applyFont="1">
      <alignment vertical="top"/>
    </xf>
    <xf numFmtId="4" fontId="54" fillId="0" borderId="0" xfId="10" applyNumberFormat="1" applyFont="1">
      <alignment vertical="top"/>
    </xf>
    <xf numFmtId="165" fontId="54" fillId="0" borderId="0" xfId="10" applyNumberFormat="1" applyFont="1">
      <alignment vertical="top"/>
    </xf>
    <xf numFmtId="3" fontId="54" fillId="0" borderId="0" xfId="10" applyNumberFormat="1" applyFont="1">
      <alignment vertical="top"/>
    </xf>
    <xf numFmtId="4" fontId="54" fillId="0" borderId="0" xfId="10" applyNumberFormat="1" applyFont="1" applyFill="1">
      <alignment vertical="top"/>
    </xf>
    <xf numFmtId="4" fontId="54" fillId="0" borderId="0" xfId="10" applyNumberFormat="1" applyFont="1" applyFill="1" applyBorder="1">
      <alignment vertical="top"/>
    </xf>
    <xf numFmtId="0" fontId="73" fillId="0" borderId="0" xfId="10" applyFont="1">
      <alignment vertical="top"/>
    </xf>
    <xf numFmtId="0" fontId="34" fillId="3" borderId="8" xfId="10" applyFont="1" applyFill="1" applyBorder="1" applyAlignment="1">
      <alignment horizontal="left"/>
    </xf>
    <xf numFmtId="0" fontId="34" fillId="3" borderId="8" xfId="10" applyFont="1" applyFill="1" applyBorder="1" applyAlignment="1">
      <alignment horizontal="left" indent="1"/>
    </xf>
    <xf numFmtId="165" fontId="33" fillId="0" borderId="1" xfId="10" applyNumberFormat="1" applyFont="1" applyFill="1" applyBorder="1" applyAlignment="1"/>
    <xf numFmtId="165" fontId="33" fillId="0" borderId="1" xfId="10" applyNumberFormat="1" applyFont="1" applyFill="1" applyBorder="1" applyAlignment="1">
      <alignment horizontal="right"/>
    </xf>
    <xf numFmtId="4" fontId="34" fillId="0" borderId="0" xfId="10" applyNumberFormat="1" applyFont="1" applyFill="1">
      <alignment vertical="top"/>
    </xf>
    <xf numFmtId="0" fontId="33" fillId="3" borderId="5" xfId="10" applyFont="1" applyFill="1" applyBorder="1" applyAlignment="1">
      <alignment horizontal="center" vertical="center"/>
    </xf>
    <xf numFmtId="4" fontId="33" fillId="3" borderId="6" xfId="10" applyNumberFormat="1" applyFont="1" applyFill="1" applyBorder="1" applyAlignment="1">
      <alignment horizontal="center" vertical="center" wrapText="1"/>
    </xf>
    <xf numFmtId="4" fontId="33" fillId="3" borderId="5" xfId="10" applyNumberFormat="1" applyFont="1" applyFill="1" applyBorder="1" applyAlignment="1">
      <alignment horizontal="center" vertical="center" wrapText="1"/>
    </xf>
    <xf numFmtId="4" fontId="33" fillId="3" borderId="12" xfId="10" applyNumberFormat="1" applyFont="1" applyFill="1" applyBorder="1" applyAlignment="1">
      <alignment horizontal="center" vertical="center" wrapText="1"/>
    </xf>
    <xf numFmtId="0" fontId="37" fillId="14" borderId="0" xfId="10" applyFont="1" applyFill="1" applyBorder="1" applyAlignment="1"/>
    <xf numFmtId="4" fontId="34" fillId="14" borderId="0" xfId="10" applyNumberFormat="1" applyFont="1" applyFill="1">
      <alignment vertical="top"/>
    </xf>
    <xf numFmtId="0" fontId="15" fillId="0" borderId="41" xfId="0" applyFont="1" applyBorder="1" applyAlignment="1">
      <alignment horizontal="justify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41" xfId="0" applyNumberFormat="1" applyFont="1" applyBorder="1" applyAlignment="1">
      <alignment horizontal="justify" vertical="center" wrapText="1"/>
    </xf>
    <xf numFmtId="3" fontId="15" fillId="0" borderId="32" xfId="0" applyNumberFormat="1" applyFont="1" applyBorder="1" applyAlignment="1">
      <alignment horizontal="center" vertical="center" wrapText="1"/>
    </xf>
    <xf numFmtId="0" fontId="15" fillId="0" borderId="38" xfId="0" applyFont="1" applyBorder="1" applyAlignment="1">
      <alignment horizontal="justify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38" xfId="0" applyNumberFormat="1" applyFont="1" applyBorder="1" applyAlignment="1">
      <alignment horizontal="justify" vertical="center" wrapText="1"/>
    </xf>
    <xf numFmtId="3" fontId="15" fillId="0" borderId="46" xfId="0" applyNumberFormat="1" applyFont="1" applyBorder="1" applyAlignment="1">
      <alignment horizontal="center" vertical="center" wrapText="1"/>
    </xf>
    <xf numFmtId="0" fontId="75" fillId="19" borderId="1" xfId="0" applyFont="1" applyFill="1" applyBorder="1" applyAlignment="1">
      <alignment horizontal="center" vertical="center" wrapText="1"/>
    </xf>
    <xf numFmtId="0" fontId="75" fillId="19" borderId="4" xfId="0" applyFont="1" applyFill="1" applyBorder="1" applyAlignment="1">
      <alignment horizontal="center" vertical="center" wrapText="1"/>
    </xf>
    <xf numFmtId="3" fontId="15" fillId="0" borderId="41" xfId="0" applyNumberFormat="1" applyFont="1" applyBorder="1" applyAlignment="1">
      <alignment horizontal="center" vertical="center" wrapText="1"/>
    </xf>
    <xf numFmtId="10" fontId="15" fillId="0" borderId="13" xfId="0" applyNumberFormat="1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10" fontId="15" fillId="0" borderId="12" xfId="0" applyNumberFormat="1" applyFont="1" applyBorder="1" applyAlignment="1">
      <alignment horizontal="center" vertical="center" wrapText="1"/>
    </xf>
    <xf numFmtId="0" fontId="34" fillId="3" borderId="10" xfId="11" applyFont="1" applyFill="1" applyBorder="1" applyAlignment="1">
      <alignment horizontal="left" indent="1"/>
    </xf>
    <xf numFmtId="165" fontId="34" fillId="0" borderId="8" xfId="11" applyNumberFormat="1" applyFont="1" applyFill="1" applyBorder="1" applyAlignment="1">
      <alignment horizontal="right"/>
    </xf>
    <xf numFmtId="165" fontId="34" fillId="0" borderId="0" xfId="11" applyNumberFormat="1" applyFont="1" applyFill="1" applyBorder="1" applyAlignment="1">
      <alignment horizontal="right"/>
    </xf>
    <xf numFmtId="165" fontId="33" fillId="0" borderId="1" xfId="11" applyNumberFormat="1" applyFont="1" applyFill="1" applyBorder="1" applyAlignment="1">
      <alignment horizontal="right"/>
    </xf>
    <xf numFmtId="0" fontId="34" fillId="3" borderId="8" xfId="11" applyFont="1" applyFill="1" applyBorder="1" applyAlignment="1">
      <alignment horizontal="left" indent="1"/>
    </xf>
    <xf numFmtId="165" fontId="34" fillId="0" borderId="7" xfId="11" applyNumberFormat="1" applyFont="1" applyFill="1" applyBorder="1" applyAlignment="1">
      <alignment horizontal="right" indent="1"/>
    </xf>
    <xf numFmtId="165" fontId="33" fillId="0" borderId="4" xfId="11" applyNumberFormat="1" applyFont="1" applyFill="1" applyBorder="1" applyAlignment="1">
      <alignment horizontal="right" indent="1"/>
    </xf>
    <xf numFmtId="3" fontId="34" fillId="0" borderId="10" xfId="11" applyNumberFormat="1" applyFont="1" applyFill="1" applyBorder="1" applyAlignment="1">
      <alignment horizontal="right" indent="1"/>
    </xf>
    <xf numFmtId="165" fontId="33" fillId="0" borderId="3" xfId="11" applyNumberFormat="1" applyFont="1" applyFill="1" applyBorder="1" applyAlignment="1">
      <alignment horizontal="right" indent="1"/>
    </xf>
    <xf numFmtId="3" fontId="33" fillId="0" borderId="2" xfId="11" applyNumberFormat="1" applyFont="1" applyFill="1" applyBorder="1" applyAlignment="1">
      <alignment horizontal="right" indent="1"/>
    </xf>
    <xf numFmtId="0" fontId="33" fillId="3" borderId="6" xfId="11" applyFont="1" applyFill="1" applyBorder="1" applyAlignment="1">
      <alignment horizontal="center" vertical="center" wrapText="1"/>
    </xf>
    <xf numFmtId="0" fontId="33" fillId="3" borderId="72" xfId="11" applyFont="1" applyFill="1" applyBorder="1" applyAlignment="1">
      <alignment horizontal="center" vertical="center" wrapText="1"/>
    </xf>
    <xf numFmtId="0" fontId="33" fillId="3" borderId="73" xfId="11" applyFont="1" applyFill="1" applyBorder="1" applyAlignment="1">
      <alignment horizontal="center" vertical="center" wrapText="1"/>
    </xf>
    <xf numFmtId="0" fontId="33" fillId="3" borderId="74" xfId="11" applyFont="1" applyFill="1" applyBorder="1" applyAlignment="1">
      <alignment horizontal="center" vertical="center" wrapText="1"/>
    </xf>
    <xf numFmtId="0" fontId="33" fillId="3" borderId="12" xfId="11" applyFont="1" applyFill="1" applyBorder="1" applyAlignment="1">
      <alignment horizontal="center" vertical="center" wrapText="1"/>
    </xf>
    <xf numFmtId="0" fontId="34" fillId="3" borderId="8" xfId="11" applyNumberFormat="1" applyFont="1" applyFill="1" applyBorder="1" applyAlignment="1">
      <alignment horizontal="left" indent="1"/>
    </xf>
    <xf numFmtId="165" fontId="34" fillId="0" borderId="22" xfId="11" applyNumberFormat="1" applyFont="1" applyFill="1" applyBorder="1" applyAlignment="1">
      <alignment horizontal="right" indent="1"/>
    </xf>
    <xf numFmtId="165" fontId="34" fillId="0" borderId="75" xfId="11" applyNumberFormat="1" applyFont="1" applyFill="1" applyBorder="1" applyAlignment="1">
      <alignment horizontal="right" indent="1"/>
    </xf>
    <xf numFmtId="165" fontId="34" fillId="0" borderId="76" xfId="11" applyNumberFormat="1" applyFont="1" applyFill="1" applyBorder="1" applyAlignment="1">
      <alignment horizontal="right" indent="1"/>
    </xf>
    <xf numFmtId="165" fontId="34" fillId="0" borderId="77" xfId="11" applyNumberFormat="1" applyFont="1" applyFill="1" applyBorder="1" applyAlignment="1">
      <alignment horizontal="right" indent="1"/>
    </xf>
    <xf numFmtId="3" fontId="34" fillId="0" borderId="5" xfId="11" applyNumberFormat="1" applyFont="1" applyFill="1" applyBorder="1" applyAlignment="1">
      <alignment horizontal="right" indent="1"/>
    </xf>
    <xf numFmtId="0" fontId="33" fillId="3" borderId="1" xfId="11" applyNumberFormat="1" applyFont="1" applyFill="1" applyBorder="1" applyAlignment="1">
      <alignment horizontal="left" indent="1"/>
    </xf>
    <xf numFmtId="165" fontId="33" fillId="0" borderId="72" xfId="11" applyNumberFormat="1" applyFont="1" applyFill="1" applyBorder="1" applyAlignment="1">
      <alignment horizontal="right" indent="1"/>
    </xf>
    <xf numFmtId="165" fontId="33" fillId="0" borderId="73" xfId="11" applyNumberFormat="1" applyFont="1" applyFill="1" applyBorder="1" applyAlignment="1">
      <alignment horizontal="right" indent="1"/>
    </xf>
    <xf numFmtId="165" fontId="33" fillId="0" borderId="74" xfId="11" applyNumberFormat="1" applyFont="1" applyFill="1" applyBorder="1" applyAlignment="1">
      <alignment horizontal="right" indent="1"/>
    </xf>
    <xf numFmtId="0" fontId="76" fillId="3" borderId="80" xfId="0" applyFont="1" applyFill="1" applyBorder="1" applyAlignment="1">
      <alignment horizontal="center" vertical="center" wrapText="1"/>
    </xf>
    <xf numFmtId="0" fontId="76" fillId="3" borderId="66" xfId="0" applyFont="1" applyFill="1" applyBorder="1" applyAlignment="1">
      <alignment horizontal="center" vertical="center" wrapText="1"/>
    </xf>
    <xf numFmtId="0" fontId="35" fillId="3" borderId="8" xfId="0" applyFont="1" applyFill="1" applyBorder="1"/>
    <xf numFmtId="0" fontId="35" fillId="3" borderId="15" xfId="0" applyFont="1" applyFill="1" applyBorder="1"/>
    <xf numFmtId="0" fontId="35" fillId="3" borderId="5" xfId="0" applyFont="1" applyFill="1" applyBorder="1"/>
    <xf numFmtId="0" fontId="15" fillId="3" borderId="1" xfId="0" applyFont="1" applyFill="1" applyBorder="1" applyAlignment="1">
      <alignment horizontal="center" vertical="center"/>
    </xf>
    <xf numFmtId="0" fontId="15" fillId="3" borderId="6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/>
    <xf numFmtId="0" fontId="75" fillId="3" borderId="2" xfId="0" applyFont="1" applyFill="1" applyBorder="1" applyAlignment="1">
      <alignment horizontal="justify" vertical="center" wrapText="1"/>
    </xf>
    <xf numFmtId="0" fontId="35" fillId="3" borderId="8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center" vertical="center" wrapText="1"/>
    </xf>
    <xf numFmtId="3" fontId="15" fillId="0" borderId="41" xfId="0" applyNumberFormat="1" applyFont="1" applyBorder="1" applyAlignment="1">
      <alignment horizontal="center"/>
    </xf>
    <xf numFmtId="3" fontId="15" fillId="0" borderId="13" xfId="0" applyNumberFormat="1" applyFont="1" applyBorder="1" applyAlignment="1">
      <alignment horizontal="center"/>
    </xf>
    <xf numFmtId="3" fontId="63" fillId="0" borderId="35" xfId="2" applyNumberFormat="1" applyFont="1" applyFill="1" applyBorder="1" applyAlignment="1">
      <alignment horizontal="right" indent="1"/>
    </xf>
    <xf numFmtId="3" fontId="63" fillId="0" borderId="34" xfId="2" applyNumberFormat="1" applyFont="1" applyFill="1" applyBorder="1" applyAlignment="1">
      <alignment horizontal="right" indent="1"/>
    </xf>
    <xf numFmtId="3" fontId="63" fillId="0" borderId="58" xfId="2" applyNumberFormat="1" applyFont="1" applyFill="1" applyBorder="1" applyAlignment="1">
      <alignment horizontal="right" indent="1"/>
    </xf>
    <xf numFmtId="3" fontId="63" fillId="0" borderId="59" xfId="2" applyNumberFormat="1" applyFont="1" applyFill="1" applyBorder="1" applyAlignment="1">
      <alignment horizontal="right" indent="1"/>
    </xf>
    <xf numFmtId="3" fontId="77" fillId="0" borderId="35" xfId="12" applyNumberFormat="1" applyFont="1" applyFill="1" applyBorder="1" applyAlignment="1">
      <alignment horizontal="right" indent="1"/>
    </xf>
    <xf numFmtId="3" fontId="77" fillId="0" borderId="34" xfId="12" applyNumberFormat="1" applyFont="1" applyFill="1" applyBorder="1" applyAlignment="1">
      <alignment horizontal="right" indent="1"/>
    </xf>
    <xf numFmtId="3" fontId="77" fillId="0" borderId="58" xfId="12" applyNumberFormat="1" applyFont="1" applyFill="1" applyBorder="1" applyAlignment="1">
      <alignment horizontal="right" indent="1"/>
    </xf>
    <xf numFmtId="3" fontId="77" fillId="0" borderId="59" xfId="12" applyNumberFormat="1" applyFont="1" applyFill="1" applyBorder="1" applyAlignment="1">
      <alignment horizontal="right" indent="1"/>
    </xf>
    <xf numFmtId="3" fontId="48" fillId="0" borderId="39" xfId="2" applyNumberFormat="1" applyFont="1" applyBorder="1" applyAlignment="1">
      <alignment horizontal="right" indent="1"/>
    </xf>
    <xf numFmtId="3" fontId="48" fillId="0" borderId="27" xfId="2" applyNumberFormat="1" applyFont="1" applyBorder="1" applyAlignment="1">
      <alignment horizontal="right" indent="1"/>
    </xf>
    <xf numFmtId="3" fontId="48" fillId="0" borderId="40" xfId="2" applyNumberFormat="1" applyFont="1" applyBorder="1" applyAlignment="1">
      <alignment horizontal="right" indent="1"/>
    </xf>
    <xf numFmtId="3" fontId="48" fillId="0" borderId="52" xfId="2" applyNumberFormat="1" applyFont="1" applyBorder="1" applyAlignment="1">
      <alignment horizontal="right" indent="1"/>
    </xf>
    <xf numFmtId="3" fontId="48" fillId="0" borderId="19" xfId="2" applyNumberFormat="1" applyFont="1" applyBorder="1" applyAlignment="1">
      <alignment horizontal="right" indent="1"/>
    </xf>
    <xf numFmtId="3" fontId="48" fillId="0" borderId="53" xfId="2" applyNumberFormat="1" applyFont="1" applyBorder="1" applyAlignment="1">
      <alignment horizontal="right" indent="1"/>
    </xf>
    <xf numFmtId="3" fontId="48" fillId="0" borderId="28" xfId="2" applyNumberFormat="1" applyFont="1" applyBorder="1" applyAlignment="1">
      <alignment horizontal="right" indent="1"/>
    </xf>
    <xf numFmtId="3" fontId="48" fillId="0" borderId="20" xfId="2" applyNumberFormat="1" applyFont="1" applyBorder="1" applyAlignment="1">
      <alignment horizontal="right" indent="1"/>
    </xf>
    <xf numFmtId="3" fontId="48" fillId="0" borderId="22" xfId="2" applyNumberFormat="1" applyFont="1" applyBorder="1" applyAlignment="1">
      <alignment horizontal="right" indent="1"/>
    </xf>
    <xf numFmtId="3" fontId="48" fillId="0" borderId="13" xfId="2" applyNumberFormat="1" applyFont="1" applyBorder="1" applyAlignment="1">
      <alignment horizontal="right" indent="1"/>
    </xf>
    <xf numFmtId="3" fontId="48" fillId="0" borderId="10" xfId="2" applyNumberFormat="1" applyFont="1" applyBorder="1" applyAlignment="1">
      <alignment horizontal="right" indent="1"/>
    </xf>
    <xf numFmtId="3" fontId="48" fillId="0" borderId="21" xfId="2" applyNumberFormat="1" applyFont="1" applyBorder="1" applyAlignment="1">
      <alignment horizontal="right" indent="1"/>
    </xf>
    <xf numFmtId="3" fontId="48" fillId="0" borderId="32" xfId="2" applyNumberFormat="1" applyFont="1" applyBorder="1" applyAlignment="1">
      <alignment horizontal="right" indent="1"/>
    </xf>
    <xf numFmtId="3" fontId="48" fillId="0" borderId="0" xfId="2" applyNumberFormat="1" applyFont="1" applyBorder="1" applyAlignment="1">
      <alignment horizontal="right" indent="1"/>
    </xf>
    <xf numFmtId="3" fontId="48" fillId="0" borderId="41" xfId="2" applyNumberFormat="1" applyFont="1" applyBorder="1" applyAlignment="1">
      <alignment horizontal="right" indent="1"/>
    </xf>
    <xf numFmtId="3" fontId="48" fillId="0" borderId="13" xfId="2" applyNumberFormat="1" applyFont="1" applyFill="1" applyBorder="1" applyAlignment="1">
      <alignment horizontal="right" indent="1"/>
    </xf>
    <xf numFmtId="3" fontId="48" fillId="0" borderId="0" xfId="2" applyNumberFormat="1" applyFont="1" applyFill="1" applyBorder="1" applyAlignment="1">
      <alignment horizontal="right" indent="1"/>
    </xf>
    <xf numFmtId="3" fontId="48" fillId="0" borderId="41" xfId="2" applyNumberFormat="1" applyFont="1" applyFill="1" applyBorder="1" applyAlignment="1">
      <alignment horizontal="right" indent="1"/>
    </xf>
    <xf numFmtId="3" fontId="48" fillId="0" borderId="20" xfId="2" applyNumberFormat="1" applyFont="1" applyFill="1" applyBorder="1" applyAlignment="1">
      <alignment horizontal="right" indent="1"/>
    </xf>
    <xf numFmtId="3" fontId="48" fillId="0" borderId="12" xfId="2" applyNumberFormat="1" applyFont="1" applyFill="1" applyBorder="1" applyAlignment="1">
      <alignment horizontal="right" indent="1"/>
    </xf>
    <xf numFmtId="3" fontId="48" fillId="0" borderId="6" xfId="2" applyNumberFormat="1" applyFont="1" applyFill="1" applyBorder="1" applyAlignment="1">
      <alignment horizontal="right" indent="1"/>
    </xf>
    <xf numFmtId="3" fontId="48" fillId="0" borderId="38" xfId="2" applyNumberFormat="1" applyFont="1" applyFill="1" applyBorder="1" applyAlignment="1">
      <alignment horizontal="right" indent="1"/>
    </xf>
    <xf numFmtId="3" fontId="48" fillId="0" borderId="45" xfId="2" applyNumberFormat="1" applyFont="1" applyFill="1" applyBorder="1" applyAlignment="1">
      <alignment horizontal="right" indent="1"/>
    </xf>
    <xf numFmtId="3" fontId="48" fillId="0" borderId="60" xfId="2" applyNumberFormat="1" applyFont="1" applyBorder="1" applyAlignment="1">
      <alignment horizontal="right" indent="1"/>
    </xf>
    <xf numFmtId="3" fontId="48" fillId="0" borderId="9" xfId="2" applyNumberFormat="1" applyFont="1" applyBorder="1" applyAlignment="1">
      <alignment horizontal="right" indent="1"/>
    </xf>
    <xf numFmtId="3" fontId="48" fillId="0" borderId="51" xfId="2" applyNumberFormat="1" applyFont="1" applyBorder="1" applyAlignment="1">
      <alignment horizontal="right" indent="1"/>
    </xf>
    <xf numFmtId="3" fontId="48" fillId="0" borderId="12" xfId="2" applyNumberFormat="1" applyFont="1" applyBorder="1" applyAlignment="1">
      <alignment horizontal="right" indent="1"/>
    </xf>
    <xf numFmtId="3" fontId="48" fillId="0" borderId="46" xfId="2" applyNumberFormat="1" applyFont="1" applyBorder="1" applyAlignment="1">
      <alignment horizontal="right" indent="1"/>
    </xf>
    <xf numFmtId="3" fontId="48" fillId="0" borderId="6" xfId="2" applyNumberFormat="1" applyFont="1" applyBorder="1" applyAlignment="1">
      <alignment horizontal="right" indent="1"/>
    </xf>
    <xf numFmtId="3" fontId="48" fillId="0" borderId="38" xfId="2" applyNumberFormat="1" applyFont="1" applyBorder="1" applyAlignment="1">
      <alignment horizontal="right" indent="1"/>
    </xf>
    <xf numFmtId="3" fontId="48" fillId="0" borderId="45" xfId="2" applyNumberFormat="1" applyFont="1" applyBorder="1" applyAlignment="1">
      <alignment horizontal="right" indent="1"/>
    </xf>
    <xf numFmtId="3" fontId="48" fillId="0" borderId="54" xfId="2" applyNumberFormat="1" applyFont="1" applyBorder="1" applyAlignment="1">
      <alignment horizontal="right" indent="1"/>
    </xf>
    <xf numFmtId="3" fontId="48" fillId="0" borderId="53" xfId="2" applyNumberFormat="1" applyFont="1" applyFill="1" applyBorder="1" applyAlignment="1">
      <alignment horizontal="right" indent="1"/>
    </xf>
    <xf numFmtId="0" fontId="46" fillId="0" borderId="8" xfId="2" applyFont="1" applyBorder="1" applyAlignment="1">
      <alignment horizontal="center"/>
    </xf>
    <xf numFmtId="0" fontId="48" fillId="0" borderId="21" xfId="2" applyFont="1" applyBorder="1" applyAlignment="1">
      <alignment horizontal="center"/>
    </xf>
    <xf numFmtId="0" fontId="48" fillId="0" borderId="24" xfId="2" applyFont="1" applyBorder="1" applyAlignment="1">
      <alignment horizontal="center"/>
    </xf>
    <xf numFmtId="0" fontId="78" fillId="0" borderId="0" xfId="0" applyFont="1" applyAlignment="1">
      <alignment horizontal="left"/>
    </xf>
    <xf numFmtId="0" fontId="80" fillId="3" borderId="14" xfId="0" applyFont="1" applyFill="1" applyBorder="1" applyAlignment="1">
      <alignment horizontal="center" vertical="center" wrapText="1"/>
    </xf>
    <xf numFmtId="0" fontId="80" fillId="3" borderId="0" xfId="0" applyFont="1" applyFill="1" applyBorder="1" applyAlignment="1">
      <alignment horizontal="center" vertical="center" wrapText="1"/>
    </xf>
    <xf numFmtId="0" fontId="80" fillId="3" borderId="5" xfId="0" applyFont="1" applyFill="1" applyBorder="1" applyAlignment="1">
      <alignment horizontal="center" vertical="center" wrapText="1"/>
    </xf>
    <xf numFmtId="0" fontId="10" fillId="3" borderId="11" xfId="0" applyFont="1" applyFill="1" applyBorder="1"/>
    <xf numFmtId="3" fontId="10" fillId="0" borderId="7" xfId="0" applyNumberFormat="1" applyFont="1" applyBorder="1"/>
    <xf numFmtId="3" fontId="14" fillId="0" borderId="14" xfId="0" applyNumberFormat="1" applyFont="1" applyBorder="1"/>
    <xf numFmtId="3" fontId="14" fillId="0" borderId="7" xfId="0" applyNumberFormat="1" applyFont="1" applyBorder="1"/>
    <xf numFmtId="3" fontId="14" fillId="0" borderId="18" xfId="0" applyNumberFormat="1" applyFont="1" applyBorder="1"/>
    <xf numFmtId="3" fontId="14" fillId="0" borderId="13" xfId="0" applyNumberFormat="1" applyFont="1" applyBorder="1"/>
    <xf numFmtId="3" fontId="81" fillId="0" borderId="7" xfId="0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vertical="top"/>
    </xf>
    <xf numFmtId="0" fontId="10" fillId="3" borderId="9" xfId="0" applyFont="1" applyFill="1" applyBorder="1"/>
    <xf numFmtId="165" fontId="12" fillId="0" borderId="0" xfId="0" applyNumberFormat="1" applyFont="1"/>
    <xf numFmtId="0" fontId="10" fillId="3" borderId="8" xfId="0" applyFont="1" applyFill="1" applyBorder="1" applyAlignment="1">
      <alignment horizontal="left"/>
    </xf>
    <xf numFmtId="0" fontId="11" fillId="3" borderId="8" xfId="0" applyFont="1" applyFill="1" applyBorder="1"/>
    <xf numFmtId="0" fontId="14" fillId="3" borderId="8" xfId="0" applyFont="1" applyFill="1" applyBorder="1"/>
    <xf numFmtId="0" fontId="10" fillId="3" borderId="7" xfId="0" applyFont="1" applyFill="1" applyBorder="1"/>
    <xf numFmtId="0" fontId="11" fillId="3" borderId="5" xfId="0" applyFont="1" applyFill="1" applyBorder="1"/>
    <xf numFmtId="0" fontId="10" fillId="3" borderId="7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4" fontId="44" fillId="0" borderId="0" xfId="0" applyNumberFormat="1" applyFont="1"/>
    <xf numFmtId="4" fontId="0" fillId="0" borderId="0" xfId="0" applyNumberFormat="1"/>
    <xf numFmtId="4" fontId="35" fillId="3" borderId="1" xfId="0" applyNumberFormat="1" applyFont="1" applyFill="1" applyBorder="1" applyAlignment="1">
      <alignment horizontal="right" indent="1"/>
    </xf>
    <xf numFmtId="0" fontId="35" fillId="3" borderId="11" xfId="0" applyFont="1" applyFill="1" applyBorder="1"/>
    <xf numFmtId="0" fontId="35" fillId="3" borderId="10" xfId="0" applyFont="1" applyFill="1" applyBorder="1"/>
    <xf numFmtId="0" fontId="31" fillId="3" borderId="64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4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9" fillId="0" borderId="67" xfId="0" applyFont="1" applyBorder="1" applyAlignment="1">
      <alignment vertical="center" wrapText="1"/>
    </xf>
    <xf numFmtId="0" fontId="99" fillId="0" borderId="42" xfId="0" applyFont="1" applyBorder="1" applyAlignment="1">
      <alignment horizontal="center" vertical="center" wrapText="1"/>
    </xf>
    <xf numFmtId="0" fontId="99" fillId="0" borderId="103" xfId="0" applyFont="1" applyBorder="1" applyAlignment="1">
      <alignment vertical="center" wrapText="1"/>
    </xf>
    <xf numFmtId="0" fontId="99" fillId="0" borderId="63" xfId="0" applyFont="1" applyBorder="1" applyAlignment="1">
      <alignment vertical="center" wrapText="1"/>
    </xf>
    <xf numFmtId="0" fontId="44" fillId="3" borderId="35" xfId="0" applyFont="1" applyFill="1" applyBorder="1" applyAlignment="1">
      <alignment vertical="center" wrapText="1"/>
    </xf>
    <xf numFmtId="0" fontId="44" fillId="3" borderId="112" xfId="0" applyFont="1" applyFill="1" applyBorder="1" applyAlignment="1">
      <alignment vertical="center" wrapText="1"/>
    </xf>
    <xf numFmtId="0" fontId="44" fillId="3" borderId="33" xfId="0" applyFont="1" applyFill="1" applyBorder="1" applyAlignment="1">
      <alignment vertical="center" wrapText="1"/>
    </xf>
    <xf numFmtId="0" fontId="0" fillId="0" borderId="0" xfId="0" applyFont="1"/>
    <xf numFmtId="49" fontId="0" fillId="0" borderId="0" xfId="0" applyNumberFormat="1" applyFont="1" applyFill="1" applyBorder="1" applyAlignment="1">
      <alignment horizontal="left" indent="1"/>
    </xf>
    <xf numFmtId="0" fontId="15" fillId="0" borderId="8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center" vertical="center" wrapText="1"/>
    </xf>
    <xf numFmtId="0" fontId="35" fillId="21" borderId="8" xfId="0" applyFont="1" applyFill="1" applyBorder="1" applyAlignment="1">
      <alignment horizontal="justify" vertical="center" wrapText="1"/>
    </xf>
    <xf numFmtId="0" fontId="35" fillId="21" borderId="1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/>
    </xf>
    <xf numFmtId="4" fontId="11" fillId="0" borderId="8" xfId="0" quotePrefix="1" applyNumberFormat="1" applyFont="1" applyBorder="1" applyAlignment="1">
      <alignment horizontal="right" indent="2"/>
    </xf>
    <xf numFmtId="4" fontId="14" fillId="0" borderId="0" xfId="0" applyNumberFormat="1" applyFont="1" applyBorder="1" applyAlignment="1">
      <alignment horizontal="right" indent="2"/>
    </xf>
    <xf numFmtId="4" fontId="14" fillId="0" borderId="8" xfId="0" applyNumberFormat="1" applyFont="1" applyBorder="1" applyAlignment="1">
      <alignment horizontal="right" indent="2"/>
    </xf>
    <xf numFmtId="4" fontId="14" fillId="0" borderId="13" xfId="0" applyNumberFormat="1" applyFont="1" applyBorder="1" applyAlignment="1">
      <alignment horizontal="right" indent="2"/>
    </xf>
    <xf numFmtId="4" fontId="11" fillId="0" borderId="5" xfId="0" quotePrefix="1" applyNumberFormat="1" applyFont="1" applyBorder="1" applyAlignment="1">
      <alignment horizontal="right" indent="2"/>
    </xf>
    <xf numFmtId="4" fontId="14" fillId="0" borderId="6" xfId="0" applyNumberFormat="1" applyFont="1" applyBorder="1" applyAlignment="1">
      <alignment horizontal="right" indent="2"/>
    </xf>
    <xf numFmtId="4" fontId="14" fillId="0" borderId="5" xfId="0" applyNumberFormat="1" applyFont="1" applyBorder="1" applyAlignment="1">
      <alignment horizontal="right" indent="2"/>
    </xf>
    <xf numFmtId="4" fontId="14" fillId="0" borderId="12" xfId="0" applyNumberFormat="1" applyFont="1" applyBorder="1" applyAlignment="1">
      <alignment horizontal="right" indent="2"/>
    </xf>
    <xf numFmtId="4" fontId="11" fillId="0" borderId="0" xfId="0" quotePrefix="1" applyNumberFormat="1" applyFont="1" applyBorder="1" applyAlignment="1">
      <alignment horizontal="right" indent="2"/>
    </xf>
    <xf numFmtId="4" fontId="11" fillId="0" borderId="7" xfId="0" quotePrefix="1" applyNumberFormat="1" applyFont="1" applyBorder="1" applyAlignment="1">
      <alignment horizontal="right" indent="2"/>
    </xf>
    <xf numFmtId="4" fontId="14" fillId="0" borderId="7" xfId="0" applyNumberFormat="1" applyFont="1" applyBorder="1" applyAlignment="1">
      <alignment horizontal="right" indent="2"/>
    </xf>
    <xf numFmtId="4" fontId="11" fillId="0" borderId="14" xfId="0" quotePrefix="1" applyNumberFormat="1" applyFont="1" applyBorder="1" applyAlignment="1">
      <alignment horizontal="right" indent="2"/>
    </xf>
    <xf numFmtId="4" fontId="14" fillId="0" borderId="18" xfId="0" applyNumberFormat="1" applyFont="1" applyBorder="1" applyAlignment="1">
      <alignment horizontal="right" indent="2"/>
    </xf>
    <xf numFmtId="4" fontId="11" fillId="0" borderId="6" xfId="0" quotePrefix="1" applyNumberFormat="1" applyFont="1" applyBorder="1" applyAlignment="1">
      <alignment horizontal="right" indent="2"/>
    </xf>
    <xf numFmtId="0" fontId="0" fillId="17" borderId="0" xfId="0" applyFill="1"/>
    <xf numFmtId="0" fontId="15" fillId="14" borderId="0" xfId="0" applyFont="1" applyFill="1"/>
    <xf numFmtId="3" fontId="15" fillId="0" borderId="68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3" fontId="15" fillId="0" borderId="38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0" fontId="15" fillId="14" borderId="0" xfId="0" applyFont="1" applyFill="1" applyAlignment="1">
      <alignment horizontal="left"/>
    </xf>
    <xf numFmtId="0" fontId="102" fillId="0" borderId="0" xfId="0" applyFont="1" applyAlignment="1">
      <alignment horizontal="center" vertical="center" readingOrder="1"/>
    </xf>
    <xf numFmtId="0" fontId="33" fillId="3" borderId="11" xfId="107" applyFont="1" applyFill="1" applyBorder="1"/>
    <xf numFmtId="0" fontId="33" fillId="3" borderId="10" xfId="107" applyFont="1" applyFill="1" applyBorder="1" applyAlignment="1">
      <alignment horizontal="center"/>
    </xf>
    <xf numFmtId="0" fontId="33" fillId="3" borderId="9" xfId="107" applyFont="1" applyFill="1" applyBorder="1"/>
    <xf numFmtId="0" fontId="34" fillId="0" borderId="61" xfId="107" applyFont="1" applyFill="1" applyBorder="1"/>
    <xf numFmtId="0" fontId="34" fillId="0" borderId="70" xfId="107" applyFont="1" applyFill="1" applyBorder="1"/>
    <xf numFmtId="0" fontId="33" fillId="3" borderId="1" xfId="107" applyFont="1" applyFill="1" applyBorder="1"/>
    <xf numFmtId="0" fontId="34" fillId="0" borderId="0" xfId="107" applyFont="1" applyFill="1" applyBorder="1"/>
    <xf numFmtId="0" fontId="0" fillId="0" borderId="103" xfId="0" applyBorder="1" applyAlignment="1">
      <alignment horizontal="center"/>
    </xf>
    <xf numFmtId="4" fontId="0" fillId="0" borderId="7" xfId="0" applyNumberFormat="1" applyBorder="1"/>
    <xf numFmtId="165" fontId="0" fillId="0" borderId="7" xfId="0" applyNumberFormat="1" applyBorder="1"/>
    <xf numFmtId="4" fontId="0" fillId="0" borderId="8" xfId="0" applyNumberFormat="1" applyBorder="1"/>
    <xf numFmtId="165" fontId="0" fillId="0" borderId="8" xfId="0" applyNumberFormat="1" applyBorder="1"/>
    <xf numFmtId="3" fontId="15" fillId="0" borderId="0" xfId="0" applyNumberFormat="1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/>
    </xf>
    <xf numFmtId="0" fontId="33" fillId="45" borderId="7" xfId="15" applyFont="1" applyFill="1" applyBorder="1"/>
    <xf numFmtId="0" fontId="33" fillId="45" borderId="8" xfId="15" applyFont="1" applyFill="1" applyBorder="1" applyAlignment="1">
      <alignment horizontal="center"/>
    </xf>
    <xf numFmtId="0" fontId="33" fillId="45" borderId="5" xfId="15" applyFont="1" applyFill="1" applyBorder="1"/>
    <xf numFmtId="49" fontId="35" fillId="45" borderId="1" xfId="0" applyNumberFormat="1" applyFont="1" applyFill="1" applyBorder="1" applyAlignment="1">
      <alignment horizontal="left" indent="1"/>
    </xf>
    <xf numFmtId="3" fontId="35" fillId="45" borderId="1" xfId="0" applyNumberFormat="1" applyFont="1" applyFill="1" applyBorder="1" applyAlignment="1">
      <alignment horizontal="right" indent="1"/>
    </xf>
    <xf numFmtId="3" fontId="35" fillId="45" borderId="4" xfId="0" applyNumberFormat="1" applyFont="1" applyFill="1" applyBorder="1" applyAlignment="1">
      <alignment horizontal="right" indent="1"/>
    </xf>
    <xf numFmtId="0" fontId="33" fillId="45" borderId="1" xfId="15" applyFont="1" applyFill="1" applyBorder="1"/>
    <xf numFmtId="0" fontId="15" fillId="0" borderId="12" xfId="0" applyFont="1" applyBorder="1" applyAlignment="1">
      <alignment horizontal="center" vertical="center" wrapText="1"/>
    </xf>
    <xf numFmtId="0" fontId="101" fillId="0" borderId="0" xfId="2" applyFont="1" applyBorder="1" applyAlignment="1">
      <alignment horizontal="center" vertical="center"/>
    </xf>
    <xf numFmtId="0" fontId="34" fillId="0" borderId="0" xfId="12" applyFont="1" applyFill="1" applyBorder="1" applyAlignment="1">
      <alignment horizontal="center"/>
    </xf>
    <xf numFmtId="0" fontId="50" fillId="0" borderId="0" xfId="2" applyFont="1" applyAlignment="1">
      <alignment horizontal="center" vertical="center"/>
    </xf>
    <xf numFmtId="0" fontId="80" fillId="3" borderId="7" xfId="0" applyFont="1" applyFill="1" applyBorder="1" applyAlignment="1">
      <alignment horizontal="center" vertical="center" wrapText="1"/>
    </xf>
    <xf numFmtId="0" fontId="80" fillId="3" borderId="8" xfId="0" applyFont="1" applyFill="1" applyBorder="1" applyAlignment="1">
      <alignment horizontal="center" vertical="center" wrapText="1"/>
    </xf>
    <xf numFmtId="4" fontId="73" fillId="0" borderId="0" xfId="10" applyNumberFormat="1" applyFont="1" applyAlignment="1">
      <alignment horizontal="left" wrapText="1"/>
    </xf>
    <xf numFmtId="4" fontId="81" fillId="0" borderId="5" xfId="0" applyNumberFormat="1" applyFont="1" applyBorder="1" applyAlignment="1">
      <alignment horizontal="right" vertical="center"/>
    </xf>
    <xf numFmtId="4" fontId="81" fillId="0" borderId="8" xfId="0" applyNumberFormat="1" applyFont="1" applyBorder="1" applyAlignment="1">
      <alignment horizontal="right" vertical="center"/>
    </xf>
    <xf numFmtId="4" fontId="81" fillId="0" borderId="7" xfId="0" applyNumberFormat="1" applyFont="1" applyBorder="1" applyAlignment="1">
      <alignment horizontal="right" vertical="center"/>
    </xf>
    <xf numFmtId="4" fontId="104" fillId="0" borderId="0" xfId="0" applyNumberFormat="1" applyFont="1" applyFill="1" applyBorder="1"/>
    <xf numFmtId="4" fontId="0" fillId="0" borderId="0" xfId="0" applyNumberFormat="1" applyBorder="1"/>
    <xf numFmtId="0" fontId="35" fillId="3" borderId="7" xfId="0" applyFont="1" applyFill="1" applyBorder="1" applyAlignment="1">
      <alignment horizontal="justify" vertical="center" wrapText="1"/>
    </xf>
    <xf numFmtId="3" fontId="15" fillId="0" borderId="55" xfId="0" applyNumberFormat="1" applyFont="1" applyBorder="1" applyAlignment="1">
      <alignment horizontal="center" vertical="center"/>
    </xf>
    <xf numFmtId="10" fontId="15" fillId="0" borderId="13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 vertical="center"/>
    </xf>
    <xf numFmtId="3" fontId="15" fillId="0" borderId="38" xfId="0" applyNumberFormat="1" applyFont="1" applyBorder="1" applyAlignment="1">
      <alignment horizontal="center" vertical="center"/>
    </xf>
    <xf numFmtId="10" fontId="15" fillId="0" borderId="1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15" fillId="0" borderId="14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justify" vertical="center" wrapText="1"/>
    </xf>
    <xf numFmtId="3" fontId="15" fillId="0" borderId="0" xfId="0" applyNumberFormat="1" applyFont="1" applyBorder="1" applyAlignment="1">
      <alignment horizontal="justify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5" xfId="0" applyFont="1" applyFill="1" applyBorder="1" applyAlignment="1">
      <alignment horizontal="center"/>
    </xf>
    <xf numFmtId="0" fontId="35" fillId="3" borderId="133" xfId="0" applyFont="1" applyFill="1" applyBorder="1"/>
    <xf numFmtId="3" fontId="35" fillId="0" borderId="1" xfId="0" applyNumberFormat="1" applyFont="1" applyFill="1" applyBorder="1" applyAlignment="1">
      <alignment horizontal="center"/>
    </xf>
    <xf numFmtId="0" fontId="31" fillId="3" borderId="141" xfId="0" applyFont="1" applyFill="1" applyBorder="1" applyAlignment="1">
      <alignment horizontal="center" vertical="center"/>
    </xf>
    <xf numFmtId="0" fontId="35" fillId="3" borderId="142" xfId="0" applyFont="1" applyFill="1" applyBorder="1" applyAlignment="1">
      <alignment horizontal="center" vertical="center" wrapText="1"/>
    </xf>
    <xf numFmtId="0" fontId="35" fillId="3" borderId="143" xfId="0" applyFont="1" applyFill="1" applyBorder="1" applyAlignment="1">
      <alignment horizontal="center" vertical="center" wrapText="1"/>
    </xf>
    <xf numFmtId="0" fontId="99" fillId="0" borderId="144" xfId="0" applyFont="1" applyBorder="1" applyAlignment="1">
      <alignment horizontal="center" vertical="center" wrapText="1"/>
    </xf>
    <xf numFmtId="0" fontId="99" fillId="0" borderId="145" xfId="0" applyFont="1" applyBorder="1" applyAlignment="1">
      <alignment horizontal="center" vertical="center" wrapText="1"/>
    </xf>
    <xf numFmtId="0" fontId="33" fillId="3" borderId="2" xfId="11" applyFont="1" applyFill="1" applyBorder="1" applyAlignment="1">
      <alignment horizontal="center" vertical="center" wrapText="1"/>
    </xf>
    <xf numFmtId="0" fontId="33" fillId="3" borderId="3" xfId="11" applyFont="1" applyFill="1" applyBorder="1" applyAlignment="1">
      <alignment horizontal="center" vertical="center" wrapText="1"/>
    </xf>
    <xf numFmtId="0" fontId="33" fillId="3" borderId="4" xfId="11" applyFont="1" applyFill="1" applyBorder="1" applyAlignment="1">
      <alignment horizontal="center" vertical="center" wrapText="1"/>
    </xf>
    <xf numFmtId="4" fontId="105" fillId="0" borderId="103" xfId="0" applyNumberFormat="1" applyFont="1" applyFill="1" applyBorder="1"/>
    <xf numFmtId="0" fontId="33" fillId="55" borderId="1" xfId="15" applyFont="1" applyFill="1" applyBorder="1" applyAlignment="1">
      <alignment vertical="center"/>
    </xf>
    <xf numFmtId="3" fontId="35" fillId="55" borderId="2" xfId="35" applyNumberFormat="1" applyFont="1" applyFill="1" applyBorder="1" applyAlignment="1" applyProtection="1">
      <alignment horizontal="center" vertical="center"/>
    </xf>
    <xf numFmtId="4" fontId="45" fillId="55" borderId="1" xfId="0" applyNumberFormat="1" applyFont="1" applyFill="1" applyBorder="1"/>
    <xf numFmtId="0" fontId="36" fillId="3" borderId="146" xfId="0" applyFont="1" applyFill="1" applyBorder="1" applyAlignment="1">
      <alignment horizontal="left" vertical="center" wrapText="1"/>
    </xf>
    <xf numFmtId="3" fontId="15" fillId="0" borderId="147" xfId="0" applyNumberFormat="1" applyFont="1" applyBorder="1" applyAlignment="1">
      <alignment horizontal="center" vertical="center" wrapText="1"/>
    </xf>
    <xf numFmtId="0" fontId="36" fillId="3" borderId="132" xfId="0" applyFont="1" applyFill="1" applyBorder="1" applyAlignment="1">
      <alignment horizontal="left" vertical="center" wrapText="1"/>
    </xf>
    <xf numFmtId="3" fontId="15" fillId="0" borderId="136" xfId="0" applyNumberFormat="1" applyFont="1" applyBorder="1" applyAlignment="1">
      <alignment horizontal="center" vertical="center" wrapText="1"/>
    </xf>
    <xf numFmtId="0" fontId="61" fillId="3" borderId="141" xfId="2" applyFont="1" applyFill="1" applyBorder="1" applyAlignment="1">
      <alignment horizontal="left" indent="1"/>
    </xf>
    <xf numFmtId="3" fontId="63" fillId="0" borderId="151" xfId="2" applyNumberFormat="1" applyFont="1" applyFill="1" applyBorder="1" applyAlignment="1">
      <alignment horizontal="right" indent="1"/>
    </xf>
    <xf numFmtId="3" fontId="63" fillId="0" borderId="143" xfId="2" applyNumberFormat="1" applyFont="1" applyFill="1" applyBorder="1" applyAlignment="1">
      <alignment horizontal="right" indent="1"/>
    </xf>
    <xf numFmtId="3" fontId="63" fillId="0" borderId="148" xfId="2" applyNumberFormat="1" applyFont="1" applyFill="1" applyBorder="1" applyAlignment="1">
      <alignment horizontal="right" indent="1"/>
    </xf>
    <xf numFmtId="3" fontId="63" fillId="0" borderId="147" xfId="2" applyNumberFormat="1" applyFont="1" applyFill="1" applyBorder="1" applyAlignment="1">
      <alignment horizontal="right" indent="1"/>
    </xf>
    <xf numFmtId="0" fontId="61" fillId="3" borderId="141" xfId="12" applyFont="1" applyFill="1" applyBorder="1" applyAlignment="1">
      <alignment horizontal="left" indent="1"/>
    </xf>
    <xf numFmtId="3" fontId="77" fillId="0" borderId="151" xfId="12" applyNumberFormat="1" applyFont="1" applyFill="1" applyBorder="1" applyAlignment="1">
      <alignment horizontal="right" indent="1"/>
    </xf>
    <xf numFmtId="3" fontId="77" fillId="0" borderId="143" xfId="12" applyNumberFormat="1" applyFont="1" applyFill="1" applyBorder="1" applyAlignment="1">
      <alignment horizontal="right" indent="1"/>
    </xf>
    <xf numFmtId="3" fontId="77" fillId="0" borderId="148" xfId="12" applyNumberFormat="1" applyFont="1" applyFill="1" applyBorder="1" applyAlignment="1">
      <alignment horizontal="right" indent="1"/>
    </xf>
    <xf numFmtId="3" fontId="77" fillId="0" borderId="147" xfId="12" applyNumberFormat="1" applyFont="1" applyFill="1" applyBorder="1" applyAlignment="1">
      <alignment horizontal="right" indent="1"/>
    </xf>
    <xf numFmtId="4" fontId="15" fillId="0" borderId="69" xfId="0" applyNumberFormat="1" applyFont="1" applyFill="1" applyBorder="1"/>
    <xf numFmtId="4" fontId="15" fillId="0" borderId="70" xfId="0" applyNumberFormat="1" applyFont="1" applyFill="1" applyBorder="1"/>
    <xf numFmtId="0" fontId="34" fillId="0" borderId="153" xfId="15" applyFont="1" applyFill="1" applyBorder="1" applyAlignment="1">
      <alignment horizontal="left" indent="1"/>
    </xf>
    <xf numFmtId="0" fontId="34" fillId="0" borderId="155" xfId="15" applyFont="1" applyFill="1" applyBorder="1" applyAlignment="1">
      <alignment horizontal="left" indent="1"/>
    </xf>
    <xf numFmtId="0" fontId="34" fillId="0" borderId="157" xfId="15" applyFont="1" applyFill="1" applyBorder="1" applyAlignment="1">
      <alignment horizontal="left" indent="1"/>
    </xf>
    <xf numFmtId="0" fontId="82" fillId="3" borderId="1" xfId="0" applyFont="1" applyFill="1" applyBorder="1" applyAlignment="1">
      <alignment horizontal="left" vertical="center" wrapText="1"/>
    </xf>
    <xf numFmtId="0" fontId="82" fillId="3" borderId="113" xfId="0" applyFont="1" applyFill="1" applyBorder="1" applyAlignment="1">
      <alignment horizontal="center" vertical="center" wrapText="1"/>
    </xf>
    <xf numFmtId="0" fontId="82" fillId="3" borderId="66" xfId="0" applyFont="1" applyFill="1" applyBorder="1" applyAlignment="1">
      <alignment horizontal="center" vertical="center" wrapText="1"/>
    </xf>
    <xf numFmtId="0" fontId="99" fillId="3" borderId="15" xfId="0" applyFont="1" applyFill="1" applyBorder="1" applyAlignment="1">
      <alignment vertical="center" wrapText="1"/>
    </xf>
    <xf numFmtId="4" fontId="99" fillId="54" borderId="62" xfId="0" applyNumberFormat="1" applyFont="1" applyFill="1" applyBorder="1" applyAlignment="1">
      <alignment horizontal="center" vertical="center"/>
    </xf>
    <xf numFmtId="4" fontId="99" fillId="54" borderId="62" xfId="0" applyNumberFormat="1" applyFont="1" applyFill="1" applyBorder="1" applyAlignment="1">
      <alignment vertical="center"/>
    </xf>
    <xf numFmtId="0" fontId="99" fillId="3" borderId="141" xfId="0" applyFont="1" applyFill="1" applyBorder="1" applyAlignment="1">
      <alignment vertical="center" wrapText="1"/>
    </xf>
    <xf numFmtId="4" fontId="99" fillId="54" borderId="152" xfId="0" applyNumberFormat="1" applyFont="1" applyFill="1" applyBorder="1" applyAlignment="1">
      <alignment horizontal="center" vertical="center"/>
    </xf>
    <xf numFmtId="4" fontId="99" fillId="54" borderId="152" xfId="0" applyNumberFormat="1" applyFont="1" applyFill="1" applyBorder="1" applyAlignment="1">
      <alignment vertical="center"/>
    </xf>
    <xf numFmtId="167" fontId="15" fillId="0" borderId="69" xfId="0" applyNumberFormat="1" applyFont="1" applyFill="1" applyBorder="1" applyAlignment="1">
      <alignment horizontal="right" indent="1"/>
    </xf>
    <xf numFmtId="3" fontId="15" fillId="0" borderId="154" xfId="0" applyNumberFormat="1" applyFont="1" applyFill="1" applyBorder="1" applyAlignment="1">
      <alignment horizontal="right" indent="1"/>
    </xf>
    <xf numFmtId="167" fontId="15" fillId="0" borderId="70" xfId="0" applyNumberFormat="1" applyFont="1" applyFill="1" applyBorder="1" applyAlignment="1">
      <alignment horizontal="right" indent="1"/>
    </xf>
    <xf numFmtId="3" fontId="15" fillId="0" borderId="156" xfId="0" applyNumberFormat="1" applyFont="1" applyFill="1" applyBorder="1" applyAlignment="1">
      <alignment horizontal="right" indent="1"/>
    </xf>
    <xf numFmtId="167" fontId="15" fillId="0" borderId="115" xfId="0" applyNumberFormat="1" applyFont="1" applyFill="1" applyBorder="1" applyAlignment="1">
      <alignment horizontal="right" indent="1"/>
    </xf>
    <xf numFmtId="3" fontId="15" fillId="0" borderId="158" xfId="0" applyNumberFormat="1" applyFont="1" applyFill="1" applyBorder="1" applyAlignment="1">
      <alignment horizontal="right" indent="1"/>
    </xf>
    <xf numFmtId="0" fontId="35" fillId="3" borderId="146" xfId="0" applyFont="1" applyFill="1" applyBorder="1"/>
    <xf numFmtId="3" fontId="15" fillId="0" borderId="148" xfId="0" applyNumberFormat="1" applyFont="1" applyBorder="1" applyAlignment="1">
      <alignment horizontal="center"/>
    </xf>
    <xf numFmtId="3" fontId="15" fillId="0" borderId="147" xfId="0" applyNumberFormat="1" applyFont="1" applyBorder="1" applyAlignment="1">
      <alignment horizontal="center"/>
    </xf>
    <xf numFmtId="0" fontId="11" fillId="0" borderId="0" xfId="2" applyFont="1"/>
    <xf numFmtId="0" fontId="109" fillId="0" borderId="0" xfId="112" applyFont="1"/>
    <xf numFmtId="0" fontId="112" fillId="3" borderId="2" xfId="112" applyFont="1" applyFill="1" applyBorder="1" applyAlignment="1">
      <alignment horizontal="center" vertical="center"/>
    </xf>
    <xf numFmtId="0" fontId="112" fillId="3" borderId="3" xfId="112" applyFont="1" applyFill="1" applyBorder="1" applyAlignment="1">
      <alignment horizontal="center" vertical="center"/>
    </xf>
    <xf numFmtId="0" fontId="112" fillId="3" borderId="4" xfId="112" applyFont="1" applyFill="1" applyBorder="1" applyAlignment="1">
      <alignment horizontal="center" vertical="center"/>
    </xf>
    <xf numFmtId="0" fontId="110" fillId="3" borderId="4" xfId="112" applyFont="1" applyFill="1" applyBorder="1" applyAlignment="1">
      <alignment horizontal="center" vertical="center"/>
    </xf>
    <xf numFmtId="0" fontId="113" fillId="3" borderId="1" xfId="112" applyFont="1" applyFill="1" applyBorder="1" applyAlignment="1">
      <alignment horizontal="center" vertical="center"/>
    </xf>
    <xf numFmtId="0" fontId="113" fillId="3" borderId="10" xfId="112" applyFont="1" applyFill="1" applyBorder="1" applyAlignment="1">
      <alignment horizontal="left" indent="1"/>
    </xf>
    <xf numFmtId="164" fontId="112" fillId="0" borderId="10" xfId="112" applyNumberFormat="1" applyFont="1" applyFill="1" applyBorder="1" applyAlignment="1">
      <alignment horizontal="right" indent="1"/>
    </xf>
    <xf numFmtId="164" fontId="112" fillId="0" borderId="0" xfId="112" applyNumberFormat="1" applyFont="1" applyFill="1" applyBorder="1" applyAlignment="1">
      <alignment horizontal="right" indent="1"/>
    </xf>
    <xf numFmtId="164" fontId="112" fillId="0" borderId="13" xfId="112" applyNumberFormat="1" applyFont="1" applyFill="1" applyBorder="1" applyAlignment="1">
      <alignment horizontal="right" indent="1"/>
    </xf>
    <xf numFmtId="165" fontId="110" fillId="0" borderId="8" xfId="112" applyNumberFormat="1" applyFont="1" applyFill="1" applyBorder="1" applyAlignment="1">
      <alignment horizontal="right" indent="1"/>
    </xf>
    <xf numFmtId="164" fontId="113" fillId="0" borderId="8" xfId="112" applyNumberFormat="1" applyFont="1" applyBorder="1" applyAlignment="1">
      <alignment horizontal="right" indent="1"/>
    </xf>
    <xf numFmtId="1" fontId="110" fillId="3" borderId="10" xfId="112" applyNumberFormat="1" applyFont="1" applyFill="1" applyBorder="1" applyAlignment="1">
      <alignment horizontal="left" indent="1"/>
    </xf>
    <xf numFmtId="164" fontId="112" fillId="0" borderId="10" xfId="112" applyNumberFormat="1" applyFont="1" applyBorder="1" applyAlignment="1">
      <alignment horizontal="right" indent="1"/>
    </xf>
    <xf numFmtId="164" fontId="112" fillId="0" borderId="0" xfId="112" applyNumberFormat="1" applyFont="1" applyBorder="1" applyAlignment="1">
      <alignment horizontal="right" indent="1"/>
    </xf>
    <xf numFmtId="164" fontId="112" fillId="0" borderId="13" xfId="112" applyNumberFormat="1" applyFont="1" applyBorder="1" applyAlignment="1">
      <alignment horizontal="right" indent="1"/>
    </xf>
    <xf numFmtId="165" fontId="113" fillId="0" borderId="8" xfId="112" applyNumberFormat="1" applyFont="1" applyBorder="1" applyAlignment="1">
      <alignment horizontal="right" indent="1"/>
    </xf>
    <xf numFmtId="1" fontId="110" fillId="3" borderId="9" xfId="112" applyNumberFormat="1" applyFont="1" applyFill="1" applyBorder="1" applyAlignment="1">
      <alignment horizontal="left" indent="1"/>
    </xf>
    <xf numFmtId="164" fontId="112" fillId="0" borderId="9" xfId="112" applyNumberFormat="1" applyFont="1" applyBorder="1" applyAlignment="1">
      <alignment horizontal="right" indent="1"/>
    </xf>
    <xf numFmtId="164" fontId="112" fillId="0" borderId="6" xfId="112" applyNumberFormat="1" applyFont="1" applyBorder="1" applyAlignment="1">
      <alignment horizontal="right" indent="1"/>
    </xf>
    <xf numFmtId="164" fontId="112" fillId="0" borderId="12" xfId="112" applyNumberFormat="1" applyFont="1" applyBorder="1" applyAlignment="1">
      <alignment horizontal="right" indent="1"/>
    </xf>
    <xf numFmtId="164" fontId="110" fillId="0" borderId="9" xfId="112" applyNumberFormat="1" applyFont="1" applyBorder="1" applyAlignment="1">
      <alignment horizontal="right" indent="1"/>
    </xf>
    <xf numFmtId="164" fontId="110" fillId="0" borderId="6" xfId="112" applyNumberFormat="1" applyFont="1" applyBorder="1" applyAlignment="1">
      <alignment horizontal="right" indent="1"/>
    </xf>
    <xf numFmtId="164" fontId="110" fillId="0" borderId="3" xfId="112" applyNumberFormat="1" applyFont="1" applyBorder="1" applyAlignment="1">
      <alignment horizontal="right" indent="1"/>
    </xf>
    <xf numFmtId="164" fontId="110" fillId="0" borderId="12" xfId="112" applyNumberFormat="1" applyFont="1" applyBorder="1" applyAlignment="1">
      <alignment horizontal="right" indent="1"/>
    </xf>
    <xf numFmtId="165" fontId="110" fillId="0" borderId="1" xfId="112" applyNumberFormat="1" applyFont="1" applyFill="1" applyBorder="1" applyAlignment="1">
      <alignment horizontal="right" indent="1"/>
    </xf>
    <xf numFmtId="165" fontId="113" fillId="0" borderId="1" xfId="112" applyNumberFormat="1" applyFont="1" applyBorder="1" applyAlignment="1">
      <alignment horizontal="right" indent="1"/>
    </xf>
    <xf numFmtId="0" fontId="114" fillId="0" borderId="0" xfId="112" applyFont="1"/>
    <xf numFmtId="0" fontId="116" fillId="0" borderId="0" xfId="112" applyFont="1"/>
    <xf numFmtId="164" fontId="116" fillId="0" borderId="0" xfId="112" applyNumberFormat="1" applyFont="1"/>
    <xf numFmtId="0" fontId="117" fillId="0" borderId="0" xfId="112" applyFont="1"/>
    <xf numFmtId="0" fontId="118" fillId="0" borderId="0" xfId="112" applyFont="1"/>
    <xf numFmtId="164" fontId="117" fillId="0" borderId="0" xfId="112" applyNumberFormat="1" applyFont="1"/>
    <xf numFmtId="0" fontId="120" fillId="0" borderId="0" xfId="112" applyFont="1"/>
    <xf numFmtId="0" fontId="6" fillId="0" borderId="0" xfId="112"/>
    <xf numFmtId="0" fontId="123" fillId="3" borderId="2" xfId="112" applyFont="1" applyFill="1" applyBorder="1" applyAlignment="1">
      <alignment horizontal="center" vertical="center"/>
    </xf>
    <xf numFmtId="0" fontId="123" fillId="3" borderId="3" xfId="112" applyFont="1" applyFill="1" applyBorder="1" applyAlignment="1">
      <alignment horizontal="center" vertical="center"/>
    </xf>
    <xf numFmtId="0" fontId="123" fillId="3" borderId="4" xfId="112" applyFont="1" applyFill="1" applyBorder="1" applyAlignment="1">
      <alignment horizontal="center" vertical="center"/>
    </xf>
    <xf numFmtId="0" fontId="121" fillId="3" borderId="4" xfId="112" applyFont="1" applyFill="1" applyBorder="1" applyAlignment="1">
      <alignment horizontal="center" vertical="center"/>
    </xf>
    <xf numFmtId="0" fontId="124" fillId="3" borderId="1" xfId="112" applyFont="1" applyFill="1" applyBorder="1" applyAlignment="1">
      <alignment horizontal="center" vertical="center"/>
    </xf>
    <xf numFmtId="0" fontId="121" fillId="3" borderId="8" xfId="112" applyFont="1" applyFill="1" applyBorder="1" applyAlignment="1">
      <alignment horizontal="left" vertical="center" indent="1"/>
    </xf>
    <xf numFmtId="165" fontId="109" fillId="0" borderId="11" xfId="112" applyNumberFormat="1" applyFont="1" applyBorder="1" applyAlignment="1">
      <alignment horizontal="right" indent="1"/>
    </xf>
    <xf numFmtId="165" fontId="109" fillId="0" borderId="14" xfId="112" applyNumberFormat="1" applyFont="1" applyBorder="1" applyAlignment="1">
      <alignment horizontal="right" indent="1"/>
    </xf>
    <xf numFmtId="165" fontId="109" fillId="0" borderId="18" xfId="112" applyNumberFormat="1" applyFont="1" applyBorder="1" applyAlignment="1">
      <alignment horizontal="right" indent="1"/>
    </xf>
    <xf numFmtId="165" fontId="124" fillId="0" borderId="7" xfId="112" applyNumberFormat="1" applyFont="1" applyBorder="1" applyAlignment="1">
      <alignment horizontal="right" indent="1"/>
    </xf>
    <xf numFmtId="165" fontId="124" fillId="0" borderId="18" xfId="112" applyNumberFormat="1" applyFont="1" applyBorder="1" applyAlignment="1">
      <alignment horizontal="right" indent="1"/>
    </xf>
    <xf numFmtId="165" fontId="109" fillId="0" borderId="10" xfId="112" applyNumberFormat="1" applyFont="1" applyBorder="1" applyAlignment="1">
      <alignment horizontal="right" indent="1"/>
    </xf>
    <xf numFmtId="165" fontId="109" fillId="0" borderId="0" xfId="112" applyNumberFormat="1" applyFont="1" applyBorder="1" applyAlignment="1">
      <alignment horizontal="right" indent="1"/>
    </xf>
    <xf numFmtId="165" fontId="109" fillId="0" borderId="13" xfId="112" applyNumberFormat="1" applyFont="1" applyBorder="1" applyAlignment="1">
      <alignment horizontal="right" indent="1"/>
    </xf>
    <xf numFmtId="165" fontId="124" fillId="0" borderId="8" xfId="112" applyNumberFormat="1" applyFont="1" applyBorder="1" applyAlignment="1">
      <alignment horizontal="right" indent="1"/>
    </xf>
    <xf numFmtId="165" fontId="124" fillId="0" borderId="13" xfId="112" applyNumberFormat="1" applyFont="1" applyBorder="1" applyAlignment="1">
      <alignment horizontal="right" indent="1"/>
    </xf>
    <xf numFmtId="165" fontId="124" fillId="0" borderId="8" xfId="112" applyNumberFormat="1" applyFont="1" applyFill="1" applyBorder="1" applyAlignment="1">
      <alignment horizontal="right" indent="1"/>
    </xf>
    <xf numFmtId="0" fontId="121" fillId="3" borderId="15" xfId="112" applyFont="1" applyFill="1" applyBorder="1" applyAlignment="1">
      <alignment horizontal="left" vertical="center" indent="1"/>
    </xf>
    <xf numFmtId="165" fontId="109" fillId="0" borderId="16" xfId="112" applyNumberFormat="1" applyFont="1" applyBorder="1" applyAlignment="1">
      <alignment horizontal="right" indent="1"/>
    </xf>
    <xf numFmtId="165" fontId="109" fillId="0" borderId="17" xfId="112" applyNumberFormat="1" applyFont="1" applyBorder="1" applyAlignment="1">
      <alignment horizontal="right" indent="1"/>
    </xf>
    <xf numFmtId="165" fontId="109" fillId="0" borderId="29" xfId="112" applyNumberFormat="1" applyFont="1" applyBorder="1" applyAlignment="1">
      <alignment horizontal="right" indent="1"/>
    </xf>
    <xf numFmtId="165" fontId="124" fillId="0" borderId="15" xfId="112" applyNumberFormat="1" applyFont="1" applyFill="1" applyBorder="1" applyAlignment="1">
      <alignment horizontal="right" indent="1"/>
    </xf>
    <xf numFmtId="165" fontId="124" fillId="0" borderId="29" xfId="112" applyNumberFormat="1" applyFont="1" applyBorder="1" applyAlignment="1">
      <alignment horizontal="right" indent="1"/>
    </xf>
    <xf numFmtId="0" fontId="121" fillId="3" borderId="5" xfId="112" applyFont="1" applyFill="1" applyBorder="1" applyAlignment="1">
      <alignment horizontal="left"/>
    </xf>
    <xf numFmtId="165" fontId="109" fillId="0" borderId="9" xfId="112" applyNumberFormat="1" applyFont="1" applyBorder="1" applyAlignment="1">
      <alignment horizontal="right" indent="1"/>
    </xf>
    <xf numFmtId="165" fontId="109" fillId="0" borderId="6" xfId="112" applyNumberFormat="1" applyFont="1" applyBorder="1" applyAlignment="1">
      <alignment horizontal="right" indent="1"/>
    </xf>
    <xf numFmtId="165" fontId="109" fillId="0" borderId="12" xfId="112" applyNumberFormat="1" applyFont="1" applyBorder="1" applyAlignment="1">
      <alignment horizontal="right" indent="1"/>
    </xf>
    <xf numFmtId="165" fontId="124" fillId="0" borderId="5" xfId="112" applyNumberFormat="1" applyFont="1" applyFill="1" applyBorder="1" applyAlignment="1">
      <alignment horizontal="right" indent="1"/>
    </xf>
    <xf numFmtId="165" fontId="124" fillId="0" borderId="12" xfId="112" applyNumberFormat="1" applyFont="1" applyBorder="1" applyAlignment="1">
      <alignment horizontal="right" indent="1"/>
    </xf>
    <xf numFmtId="0" fontId="6" fillId="0" borderId="0" xfId="112" applyAlignment="1"/>
    <xf numFmtId="0" fontId="125" fillId="0" borderId="0" xfId="112" applyFont="1"/>
    <xf numFmtId="0" fontId="127" fillId="0" borderId="0" xfId="112" applyFont="1"/>
    <xf numFmtId="0" fontId="127" fillId="0" borderId="0" xfId="112" applyFont="1" applyFill="1"/>
    <xf numFmtId="0" fontId="128" fillId="0" borderId="0" xfId="112" applyFont="1" applyFill="1" applyBorder="1" applyAlignment="1">
      <alignment horizontal="left" vertical="center"/>
    </xf>
    <xf numFmtId="0" fontId="6" fillId="0" borderId="0" xfId="112" applyFill="1"/>
    <xf numFmtId="165" fontId="6" fillId="0" borderId="0" xfId="112" applyNumberFormat="1"/>
    <xf numFmtId="0" fontId="6" fillId="0" borderId="0" xfId="112" applyFont="1"/>
    <xf numFmtId="0" fontId="100" fillId="3" borderId="100" xfId="112" applyNumberFormat="1" applyFont="1" applyFill="1" applyBorder="1" applyAlignment="1"/>
    <xf numFmtId="0" fontId="100" fillId="3" borderId="101" xfId="112" applyNumberFormat="1" applyFont="1" applyFill="1" applyBorder="1" applyAlignment="1">
      <alignment horizontal="center" wrapText="1"/>
    </xf>
    <xf numFmtId="0" fontId="100" fillId="3" borderId="102" xfId="112" applyNumberFormat="1" applyFont="1" applyFill="1" applyBorder="1" applyAlignment="1">
      <alignment horizontal="center" wrapText="1"/>
    </xf>
    <xf numFmtId="0" fontId="100" fillId="13" borderId="159" xfId="44" applyNumberFormat="1" applyFont="1" applyFill="1" applyBorder="1" applyAlignment="1"/>
    <xf numFmtId="165" fontId="100" fillId="13" borderId="159" xfId="44" applyNumberFormat="1" applyFont="1" applyFill="1" applyBorder="1" applyAlignment="1"/>
    <xf numFmtId="165" fontId="100" fillId="13" borderId="160" xfId="44" applyNumberFormat="1" applyFont="1" applyFill="1" applyBorder="1" applyAlignment="1"/>
    <xf numFmtId="165" fontId="100" fillId="13" borderId="161" xfId="44" applyNumberFormat="1" applyFont="1" applyFill="1" applyBorder="1" applyAlignment="1"/>
    <xf numFmtId="0" fontId="100" fillId="3" borderId="159" xfId="44" applyNumberFormat="1" applyFont="1" applyFill="1" applyBorder="1" applyAlignment="1"/>
    <xf numFmtId="165" fontId="100" fillId="0" borderId="159" xfId="44" applyNumberFormat="1" applyFont="1" applyFill="1" applyBorder="1" applyAlignment="1"/>
    <xf numFmtId="165" fontId="100" fillId="0" borderId="160" xfId="44" applyNumberFormat="1" applyFont="1" applyFill="1" applyBorder="1" applyAlignment="1"/>
    <xf numFmtId="165" fontId="100" fillId="0" borderId="161" xfId="44" applyNumberFormat="1" applyFont="1" applyFill="1" applyBorder="1" applyAlignment="1"/>
    <xf numFmtId="0" fontId="100" fillId="0" borderId="161" xfId="44" applyNumberFormat="1" applyFont="1" applyFill="1" applyBorder="1" applyAlignment="1"/>
    <xf numFmtId="0" fontId="100" fillId="20" borderId="159" xfId="44" applyNumberFormat="1" applyFont="1" applyFill="1" applyBorder="1" applyAlignment="1"/>
    <xf numFmtId="165" fontId="100" fillId="20" borderId="159" xfId="44" applyNumberFormat="1" applyFont="1" applyFill="1" applyBorder="1" applyAlignment="1"/>
    <xf numFmtId="165" fontId="100" fillId="20" borderId="160" xfId="44" applyNumberFormat="1" applyFont="1" applyFill="1" applyBorder="1" applyAlignment="1"/>
    <xf numFmtId="165" fontId="100" fillId="20" borderId="161" xfId="44" applyNumberFormat="1" applyFont="1" applyFill="1" applyBorder="1" applyAlignment="1"/>
    <xf numFmtId="0" fontId="100" fillId="3" borderId="162" xfId="44" applyNumberFormat="1" applyFont="1" applyFill="1" applyBorder="1" applyAlignment="1"/>
    <xf numFmtId="165" fontId="100" fillId="0" borderId="162" xfId="44" applyNumberFormat="1" applyFont="1" applyFill="1" applyBorder="1" applyAlignment="1"/>
    <xf numFmtId="165" fontId="100" fillId="0" borderId="163" xfId="44" applyNumberFormat="1" applyFont="1" applyFill="1" applyBorder="1" applyAlignment="1"/>
    <xf numFmtId="0" fontId="100" fillId="0" borderId="164" xfId="44" applyNumberFormat="1" applyFont="1" applyFill="1" applyBorder="1" applyAlignment="1"/>
    <xf numFmtId="0" fontId="131" fillId="0" borderId="0" xfId="112" applyNumberFormat="1" applyFont="1" applyFill="1" applyBorder="1" applyAlignment="1"/>
    <xf numFmtId="0" fontId="30" fillId="0" borderId="0" xfId="112" applyNumberFormat="1" applyFont="1" applyFill="1" applyBorder="1" applyAlignment="1"/>
    <xf numFmtId="0" fontId="132" fillId="0" borderId="0" xfId="112" applyNumberFormat="1" applyFont="1" applyFill="1" applyBorder="1" applyAlignment="1"/>
    <xf numFmtId="0" fontId="124" fillId="0" borderId="0" xfId="112" applyFont="1" applyFill="1" applyAlignment="1">
      <alignment horizontal="center"/>
    </xf>
    <xf numFmtId="0" fontId="133" fillId="0" borderId="0" xfId="112" applyFont="1" applyFill="1"/>
    <xf numFmtId="0" fontId="124" fillId="0" borderId="0" xfId="112" applyFont="1" applyAlignment="1">
      <alignment horizontal="center"/>
    </xf>
    <xf numFmtId="0" fontId="124" fillId="0" borderId="0" xfId="112" applyFont="1" applyFill="1" applyAlignment="1">
      <alignment horizontal="left"/>
    </xf>
    <xf numFmtId="0" fontId="137" fillId="0" borderId="0" xfId="0" applyFont="1" applyAlignment="1">
      <alignment horizontal="right" vertical="center" wrapText="1"/>
    </xf>
    <xf numFmtId="0" fontId="137" fillId="0" borderId="84" xfId="0" applyFont="1" applyBorder="1" applyAlignment="1">
      <alignment horizontal="center" vertical="center" wrapText="1"/>
    </xf>
    <xf numFmtId="0" fontId="137" fillId="0" borderId="88" xfId="0" applyFont="1" applyBorder="1" applyAlignment="1">
      <alignment horizontal="center" vertical="center" wrapText="1"/>
    </xf>
    <xf numFmtId="0" fontId="137" fillId="14" borderId="84" xfId="0" applyFont="1" applyFill="1" applyBorder="1" applyAlignment="1">
      <alignment horizontal="center" vertical="center" wrapText="1"/>
    </xf>
    <xf numFmtId="0" fontId="137" fillId="0" borderId="84" xfId="0" applyFont="1" applyFill="1" applyBorder="1" applyAlignment="1">
      <alignment horizontal="center" vertical="center" wrapText="1"/>
    </xf>
    <xf numFmtId="0" fontId="137" fillId="14" borderId="12" xfId="0" applyFont="1" applyFill="1" applyBorder="1" applyAlignment="1">
      <alignment horizontal="center" vertical="center" wrapText="1"/>
    </xf>
    <xf numFmtId="0" fontId="137" fillId="53" borderId="90" xfId="0" applyFont="1" applyFill="1" applyBorder="1" applyAlignment="1">
      <alignment horizontal="center" vertical="center" wrapText="1"/>
    </xf>
    <xf numFmtId="0" fontId="137" fillId="53" borderId="12" xfId="0" applyFont="1" applyFill="1" applyBorder="1" applyAlignment="1">
      <alignment horizontal="center" vertical="center" wrapText="1"/>
    </xf>
    <xf numFmtId="0" fontId="137" fillId="53" borderId="85" xfId="0" applyFont="1" applyFill="1" applyBorder="1" applyAlignment="1">
      <alignment horizontal="center" vertical="center" wrapText="1"/>
    </xf>
    <xf numFmtId="0" fontId="137" fillId="53" borderId="87" xfId="0" applyFont="1" applyFill="1" applyBorder="1" applyAlignment="1">
      <alignment horizontal="center" vertical="center" wrapText="1"/>
    </xf>
    <xf numFmtId="0" fontId="137" fillId="14" borderId="87" xfId="0" applyFont="1" applyFill="1" applyBorder="1" applyAlignment="1">
      <alignment horizontal="center" vertical="center" wrapText="1"/>
    </xf>
    <xf numFmtId="0" fontId="137" fillId="14" borderId="88" xfId="0" applyFont="1" applyFill="1" applyBorder="1" applyAlignment="1">
      <alignment horizontal="center" vertical="center" wrapText="1"/>
    </xf>
    <xf numFmtId="4" fontId="99" fillId="54" borderId="29" xfId="0" applyNumberFormat="1" applyFont="1" applyFill="1" applyBorder="1" applyAlignment="1">
      <alignment vertical="center"/>
    </xf>
    <xf numFmtId="4" fontId="99" fillId="54" borderId="67" xfId="0" applyNumberFormat="1" applyFont="1" applyFill="1" applyBorder="1" applyAlignment="1">
      <alignment vertical="center"/>
    </xf>
    <xf numFmtId="4" fontId="82" fillId="54" borderId="113" xfId="0" applyNumberFormat="1" applyFont="1" applyFill="1" applyBorder="1" applyAlignment="1">
      <alignment horizontal="center" vertical="center"/>
    </xf>
    <xf numFmtId="4" fontId="82" fillId="54" borderId="113" xfId="0" applyNumberFormat="1" applyFont="1" applyFill="1" applyBorder="1" applyAlignment="1">
      <alignment vertical="center"/>
    </xf>
    <xf numFmtId="4" fontId="82" fillId="54" borderId="4" xfId="0" applyNumberFormat="1" applyFont="1" applyFill="1" applyBorder="1" applyAlignment="1">
      <alignment vertical="center"/>
    </xf>
    <xf numFmtId="4" fontId="99" fillId="54" borderId="143" xfId="0" applyNumberFormat="1" applyFont="1" applyFill="1" applyBorder="1" applyAlignment="1">
      <alignment vertical="center"/>
    </xf>
    <xf numFmtId="0" fontId="99" fillId="3" borderId="146" xfId="0" applyFont="1" applyFill="1" applyBorder="1" applyAlignment="1">
      <alignment vertical="center" wrapText="1"/>
    </xf>
    <xf numFmtId="4" fontId="99" fillId="54" borderId="165" xfId="0" applyNumberFormat="1" applyFont="1" applyFill="1" applyBorder="1" applyAlignment="1">
      <alignment horizontal="center" vertical="center"/>
    </xf>
    <xf numFmtId="4" fontId="99" fillId="54" borderId="165" xfId="0" applyNumberFormat="1" applyFont="1" applyFill="1" applyBorder="1" applyAlignment="1">
      <alignment vertical="center"/>
    </xf>
    <xf numFmtId="4" fontId="99" fillId="54" borderId="147" xfId="0" applyNumberFormat="1" applyFont="1" applyFill="1" applyBorder="1" applyAlignment="1">
      <alignment vertical="center"/>
    </xf>
    <xf numFmtId="0" fontId="3" fillId="0" borderId="0" xfId="117"/>
    <xf numFmtId="0" fontId="3" fillId="0" borderId="0" xfId="117" applyAlignment="1">
      <alignment horizontal="center" vertical="center"/>
    </xf>
    <xf numFmtId="0" fontId="104" fillId="0" borderId="166" xfId="117" applyFont="1" applyBorder="1"/>
    <xf numFmtId="0" fontId="139" fillId="0" borderId="166" xfId="117" applyFont="1" applyBorder="1" applyAlignment="1">
      <alignment horizontal="left" indent="2"/>
    </xf>
    <xf numFmtId="0" fontId="139" fillId="58" borderId="166" xfId="117" applyFont="1" applyFill="1" applyBorder="1" applyAlignment="1">
      <alignment horizontal="center" vertical="center"/>
    </xf>
    <xf numFmtId="0" fontId="139" fillId="57" borderId="166" xfId="117" applyFont="1" applyFill="1" applyBorder="1" applyAlignment="1">
      <alignment horizontal="center" vertical="center"/>
    </xf>
    <xf numFmtId="0" fontId="140" fillId="56" borderId="166" xfId="117" applyFont="1" applyFill="1" applyBorder="1" applyAlignment="1">
      <alignment horizontal="left" indent="2"/>
    </xf>
    <xf numFmtId="0" fontId="140" fillId="56" borderId="166" xfId="117" applyFont="1" applyFill="1" applyBorder="1" applyAlignment="1">
      <alignment horizontal="center" vertical="center"/>
    </xf>
    <xf numFmtId="0" fontId="139" fillId="0" borderId="166" xfId="117" applyFont="1" applyBorder="1" applyAlignment="1">
      <alignment horizontal="center" vertical="center"/>
    </xf>
    <xf numFmtId="0" fontId="138" fillId="58" borderId="166" xfId="117" applyFont="1" applyFill="1" applyBorder="1" applyAlignment="1">
      <alignment horizontal="center" vertical="center" wrapText="1"/>
    </xf>
    <xf numFmtId="0" fontId="138" fillId="58" borderId="166" xfId="117" applyFont="1" applyFill="1" applyBorder="1" applyAlignment="1">
      <alignment horizontal="center" vertical="center"/>
    </xf>
    <xf numFmtId="0" fontId="138" fillId="57" borderId="166" xfId="117" applyFont="1" applyFill="1" applyBorder="1" applyAlignment="1">
      <alignment horizontal="center" vertical="center" wrapText="1"/>
    </xf>
    <xf numFmtId="0" fontId="138" fillId="57" borderId="166" xfId="117" applyFont="1" applyFill="1" applyBorder="1" applyAlignment="1">
      <alignment horizontal="center" vertical="center"/>
    </xf>
    <xf numFmtId="0" fontId="138" fillId="0" borderId="166" xfId="117" applyFont="1" applyBorder="1" applyAlignment="1">
      <alignment horizontal="center" vertical="center" wrapText="1"/>
    </xf>
    <xf numFmtId="4" fontId="142" fillId="45" borderId="1" xfId="118" applyNumberFormat="1" applyFont="1" applyFill="1" applyBorder="1"/>
    <xf numFmtId="4" fontId="127" fillId="0" borderId="158" xfId="118" applyNumberFormat="1" applyFont="1" applyFill="1" applyBorder="1"/>
    <xf numFmtId="4" fontId="127" fillId="0" borderId="156" xfId="118" applyNumberFormat="1" applyFont="1" applyFill="1" applyBorder="1"/>
    <xf numFmtId="4" fontId="127" fillId="0" borderId="154" xfId="118" applyNumberFormat="1" applyFont="1" applyFill="1" applyBorder="1"/>
    <xf numFmtId="0" fontId="51" fillId="14" borderId="0" xfId="0" applyFont="1" applyFill="1" applyAlignment="1">
      <alignment horizontal="center" vertical="center"/>
    </xf>
    <xf numFmtId="0" fontId="55" fillId="0" borderId="0" xfId="0" applyFont="1" applyAlignment="1">
      <alignment horizontal="center"/>
    </xf>
    <xf numFmtId="0" fontId="141" fillId="58" borderId="166" xfId="117" applyFont="1" applyFill="1" applyBorder="1" applyAlignment="1">
      <alignment horizontal="center" vertical="center"/>
    </xf>
    <xf numFmtId="0" fontId="141" fillId="57" borderId="166" xfId="117" applyFont="1" applyFill="1" applyBorder="1" applyAlignment="1">
      <alignment horizontal="center" vertical="center"/>
    </xf>
    <xf numFmtId="0" fontId="139" fillId="0" borderId="166" xfId="117" applyFont="1" applyBorder="1" applyAlignment="1">
      <alignment horizontal="center" vertical="center"/>
    </xf>
    <xf numFmtId="0" fontId="107" fillId="0" borderId="6" xfId="0" applyFont="1" applyBorder="1" applyAlignment="1">
      <alignment horizontal="center" vertical="center"/>
    </xf>
    <xf numFmtId="0" fontId="79" fillId="3" borderId="7" xfId="0" applyFont="1" applyFill="1" applyBorder="1" applyAlignment="1">
      <alignment horizontal="center" vertical="center"/>
    </xf>
    <xf numFmtId="0" fontId="79" fillId="3" borderId="8" xfId="0" applyFont="1" applyFill="1" applyBorder="1" applyAlignment="1">
      <alignment horizontal="center" vertical="center"/>
    </xf>
    <xf numFmtId="2" fontId="79" fillId="3" borderId="7" xfId="0" applyNumberFormat="1" applyFont="1" applyFill="1" applyBorder="1" applyAlignment="1">
      <alignment horizontal="center" vertical="center" wrapText="1"/>
    </xf>
    <xf numFmtId="2" fontId="79" fillId="3" borderId="8" xfId="0" applyNumberFormat="1" applyFont="1" applyFill="1" applyBorder="1" applyAlignment="1">
      <alignment horizontal="center" vertical="center" wrapText="1"/>
    </xf>
    <xf numFmtId="0" fontId="80" fillId="3" borderId="7" xfId="0" applyFont="1" applyFill="1" applyBorder="1" applyAlignment="1">
      <alignment horizontal="center" vertical="center" wrapText="1"/>
    </xf>
    <xf numFmtId="0" fontId="80" fillId="3" borderId="8" xfId="0" applyFont="1" applyFill="1" applyBorder="1" applyAlignment="1">
      <alignment horizontal="center" vertical="center" wrapText="1"/>
    </xf>
    <xf numFmtId="0" fontId="80" fillId="3" borderId="18" xfId="0" applyFont="1" applyFill="1" applyBorder="1" applyAlignment="1">
      <alignment horizontal="center" vertical="center" wrapText="1"/>
    </xf>
    <xf numFmtId="0" fontId="80" fillId="3" borderId="13" xfId="0" applyFont="1" applyFill="1" applyBorder="1" applyAlignment="1">
      <alignment horizontal="center" vertical="center" wrapText="1"/>
    </xf>
    <xf numFmtId="0" fontId="110" fillId="3" borderId="7" xfId="112" applyFont="1" applyFill="1" applyBorder="1" applyAlignment="1">
      <alignment horizontal="center" vertical="center" wrapText="1"/>
    </xf>
    <xf numFmtId="0" fontId="110" fillId="3" borderId="5" xfId="112" applyFont="1" applyFill="1" applyBorder="1" applyAlignment="1">
      <alignment horizontal="center" vertical="center" wrapText="1"/>
    </xf>
    <xf numFmtId="0" fontId="110" fillId="3" borderId="2" xfId="112" applyFont="1" applyFill="1" applyBorder="1" applyAlignment="1">
      <alignment horizontal="center" vertical="center"/>
    </xf>
    <xf numFmtId="0" fontId="110" fillId="3" borderId="3" xfId="112" applyFont="1" applyFill="1" applyBorder="1" applyAlignment="1">
      <alignment horizontal="center" vertical="center"/>
    </xf>
    <xf numFmtId="0" fontId="110" fillId="3" borderId="4" xfId="112" applyFont="1" applyFill="1" applyBorder="1" applyAlignment="1">
      <alignment horizontal="center" vertical="center"/>
    </xf>
    <xf numFmtId="0" fontId="110" fillId="3" borderId="11" xfId="112" applyFont="1" applyFill="1" applyBorder="1" applyAlignment="1">
      <alignment horizontal="center" vertical="center" wrapText="1"/>
    </xf>
    <xf numFmtId="0" fontId="110" fillId="3" borderId="14" xfId="112" applyFont="1" applyFill="1" applyBorder="1" applyAlignment="1">
      <alignment horizontal="center" vertical="center" wrapText="1"/>
    </xf>
    <xf numFmtId="0" fontId="110" fillId="3" borderId="18" xfId="112" applyFont="1" applyFill="1" applyBorder="1" applyAlignment="1">
      <alignment horizontal="center" vertical="center" wrapText="1"/>
    </xf>
    <xf numFmtId="0" fontId="108" fillId="0" borderId="0" xfId="112" applyFont="1" applyBorder="1" applyAlignment="1">
      <alignment horizontal="center" vertical="center"/>
    </xf>
    <xf numFmtId="0" fontId="110" fillId="3" borderId="2" xfId="112" applyFont="1" applyFill="1" applyBorder="1" applyAlignment="1">
      <alignment horizontal="center" vertical="center" wrapText="1"/>
    </xf>
    <xf numFmtId="0" fontId="110" fillId="3" borderId="3" xfId="112" applyFont="1" applyFill="1" applyBorder="1" applyAlignment="1">
      <alignment horizontal="center" vertical="center" wrapText="1"/>
    </xf>
    <xf numFmtId="0" fontId="110" fillId="3" borderId="4" xfId="112" applyFont="1" applyFill="1" applyBorder="1" applyAlignment="1">
      <alignment horizontal="center" vertical="center" wrapText="1"/>
    </xf>
    <xf numFmtId="0" fontId="29" fillId="0" borderId="0" xfId="112" applyFont="1" applyBorder="1" applyAlignment="1">
      <alignment horizontal="center" vertical="center"/>
    </xf>
    <xf numFmtId="0" fontId="121" fillId="3" borderId="7" xfId="112" applyFont="1" applyFill="1" applyBorder="1" applyAlignment="1">
      <alignment horizontal="center" vertical="center"/>
    </xf>
    <xf numFmtId="0" fontId="121" fillId="3" borderId="5" xfId="112" applyFont="1" applyFill="1" applyBorder="1" applyAlignment="1">
      <alignment horizontal="center" vertical="center"/>
    </xf>
    <xf numFmtId="0" fontId="121" fillId="3" borderId="2" xfId="112" applyFont="1" applyFill="1" applyBorder="1" applyAlignment="1">
      <alignment horizontal="center" vertical="center"/>
    </xf>
    <xf numFmtId="0" fontId="121" fillId="3" borderId="3" xfId="112" applyFont="1" applyFill="1" applyBorder="1" applyAlignment="1">
      <alignment horizontal="center" vertical="center"/>
    </xf>
    <xf numFmtId="0" fontId="121" fillId="3" borderId="4" xfId="112" applyFont="1" applyFill="1" applyBorder="1" applyAlignment="1">
      <alignment horizontal="center" vertical="center"/>
    </xf>
    <xf numFmtId="0" fontId="121" fillId="3" borderId="11" xfId="112" applyFont="1" applyFill="1" applyBorder="1" applyAlignment="1">
      <alignment horizontal="center" vertical="center" wrapText="1"/>
    </xf>
    <xf numFmtId="0" fontId="121" fillId="3" borderId="14" xfId="112" applyFont="1" applyFill="1" applyBorder="1" applyAlignment="1">
      <alignment horizontal="center" vertical="center" wrapText="1"/>
    </xf>
    <xf numFmtId="0" fontId="121" fillId="3" borderId="18" xfId="112" applyFont="1" applyFill="1" applyBorder="1" applyAlignment="1">
      <alignment horizontal="center" vertical="center" wrapText="1"/>
    </xf>
    <xf numFmtId="0" fontId="130" fillId="0" borderId="6" xfId="112" applyFont="1" applyBorder="1" applyAlignment="1">
      <alignment horizontal="center" vertical="center"/>
    </xf>
    <xf numFmtId="0" fontId="124" fillId="0" borderId="0" xfId="112" applyFont="1" applyAlignment="1">
      <alignment horizontal="center"/>
    </xf>
    <xf numFmtId="0" fontId="0" fillId="0" borderId="0" xfId="0" applyAlignment="1">
      <alignment horizontal="left" wrapText="1"/>
    </xf>
    <xf numFmtId="0" fontId="59" fillId="18" borderId="11" xfId="0" applyFont="1" applyFill="1" applyBorder="1" applyAlignment="1">
      <alignment horizontal="center" vertical="center" wrapText="1"/>
    </xf>
    <xf numFmtId="0" fontId="59" fillId="18" borderId="14" xfId="0" applyFont="1" applyFill="1" applyBorder="1" applyAlignment="1">
      <alignment horizontal="center" vertical="center" wrapText="1"/>
    </xf>
    <xf numFmtId="0" fontId="59" fillId="18" borderId="18" xfId="0" applyFont="1" applyFill="1" applyBorder="1" applyAlignment="1">
      <alignment horizontal="center" vertical="center" wrapText="1"/>
    </xf>
    <xf numFmtId="0" fontId="76" fillId="3" borderId="139" xfId="0" applyFont="1" applyFill="1" applyBorder="1" applyAlignment="1">
      <alignment horizontal="center" vertical="center"/>
    </xf>
    <xf numFmtId="0" fontId="76" fillId="3" borderId="34" xfId="0" applyFont="1" applyFill="1" applyBorder="1" applyAlignment="1">
      <alignment horizontal="center" vertical="center"/>
    </xf>
    <xf numFmtId="0" fontId="35" fillId="3" borderId="146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5" fillId="3" borderId="1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106" fillId="18" borderId="55" xfId="0" applyFont="1" applyFill="1" applyBorder="1" applyAlignment="1">
      <alignment horizontal="center" vertical="center" wrapText="1"/>
    </xf>
    <xf numFmtId="0" fontId="106" fillId="18" borderId="61" xfId="0" applyFont="1" applyFill="1" applyBorder="1" applyAlignment="1">
      <alignment horizontal="center" vertical="center" wrapText="1"/>
    </xf>
    <xf numFmtId="0" fontId="51" fillId="18" borderId="2" xfId="0" applyFont="1" applyFill="1" applyBorder="1" applyAlignment="1">
      <alignment horizontal="center" vertical="center" wrapText="1"/>
    </xf>
    <xf numFmtId="0" fontId="51" fillId="18" borderId="3" xfId="0" applyFont="1" applyFill="1" applyBorder="1" applyAlignment="1">
      <alignment horizontal="center" vertical="center" wrapText="1"/>
    </xf>
    <xf numFmtId="0" fontId="51" fillId="18" borderId="4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74" fillId="18" borderId="2" xfId="0" applyFont="1" applyFill="1" applyBorder="1" applyAlignment="1">
      <alignment horizontal="center" vertical="center"/>
    </xf>
    <xf numFmtId="0" fontId="74" fillId="18" borderId="14" xfId="0" applyFont="1" applyFill="1" applyBorder="1" applyAlignment="1">
      <alignment horizontal="center" vertical="center"/>
    </xf>
    <xf numFmtId="0" fontId="74" fillId="18" borderId="4" xfId="0" applyFont="1" applyFill="1" applyBorder="1" applyAlignment="1">
      <alignment horizontal="center" vertical="center"/>
    </xf>
    <xf numFmtId="0" fontId="74" fillId="18" borderId="2" xfId="0" applyFont="1" applyFill="1" applyBorder="1" applyAlignment="1">
      <alignment horizontal="center" vertical="center" wrapText="1"/>
    </xf>
    <xf numFmtId="0" fontId="74" fillId="18" borderId="4" xfId="0" applyFont="1" applyFill="1" applyBorder="1" applyAlignment="1">
      <alignment horizontal="center" vertical="center" wrapText="1"/>
    </xf>
    <xf numFmtId="0" fontId="137" fillId="53" borderId="95" xfId="0" applyFont="1" applyFill="1" applyBorder="1" applyAlignment="1">
      <alignment horizontal="center" vertical="center" wrapText="1"/>
    </xf>
    <xf numFmtId="0" fontId="137" fillId="53" borderId="131" xfId="0" applyFont="1" applyFill="1" applyBorder="1" applyAlignment="1">
      <alignment horizontal="center" vertical="center" wrapText="1"/>
    </xf>
    <xf numFmtId="0" fontId="137" fillId="53" borderId="130" xfId="0" applyFont="1" applyFill="1" applyBorder="1" applyAlignment="1">
      <alignment horizontal="center" vertical="center" wrapText="1"/>
    </xf>
    <xf numFmtId="0" fontId="137" fillId="53" borderId="124" xfId="0" applyFont="1" applyFill="1" applyBorder="1" applyAlignment="1">
      <alignment horizontal="center" vertical="center" wrapText="1"/>
    </xf>
    <xf numFmtId="0" fontId="137" fillId="53" borderId="2" xfId="0" applyFont="1" applyFill="1" applyBorder="1" applyAlignment="1">
      <alignment horizontal="center" vertical="center" wrapText="1"/>
    </xf>
    <xf numFmtId="0" fontId="137" fillId="51" borderId="98" xfId="0" applyFont="1" applyFill="1" applyBorder="1" applyAlignment="1">
      <alignment horizontal="center" vertical="center" wrapText="1"/>
    </xf>
    <xf numFmtId="0" fontId="137" fillId="51" borderId="124" xfId="0" applyFont="1" applyFill="1" applyBorder="1" applyAlignment="1">
      <alignment horizontal="center" vertical="center" wrapText="1"/>
    </xf>
    <xf numFmtId="0" fontId="137" fillId="51" borderId="130" xfId="0" applyFont="1" applyFill="1" applyBorder="1" applyAlignment="1">
      <alignment horizontal="center" vertical="center" wrapText="1"/>
    </xf>
    <xf numFmtId="0" fontId="137" fillId="51" borderId="2" xfId="0" applyFont="1" applyFill="1" applyBorder="1" applyAlignment="1">
      <alignment horizontal="center" vertical="center" wrapText="1"/>
    </xf>
    <xf numFmtId="0" fontId="136" fillId="52" borderId="81" xfId="0" applyFont="1" applyFill="1" applyBorder="1" applyAlignment="1">
      <alignment horizontal="center" vertical="center" wrapText="1"/>
    </xf>
    <xf numFmtId="0" fontId="136" fillId="52" borderId="82" xfId="0" applyFont="1" applyFill="1" applyBorder="1" applyAlignment="1">
      <alignment horizontal="center" vertical="center" wrapText="1"/>
    </xf>
    <xf numFmtId="0" fontId="136" fillId="52" borderId="116" xfId="0" applyFont="1" applyFill="1" applyBorder="1" applyAlignment="1">
      <alignment horizontal="center" vertical="center" wrapText="1"/>
    </xf>
    <xf numFmtId="0" fontId="137" fillId="53" borderId="97" xfId="0" applyFont="1" applyFill="1" applyBorder="1" applyAlignment="1">
      <alignment horizontal="center" vertical="center" wrapText="1"/>
    </xf>
    <xf numFmtId="0" fontId="137" fillId="53" borderId="117" xfId="0" applyFont="1" applyFill="1" applyBorder="1" applyAlignment="1">
      <alignment horizontal="center" vertical="center" wrapText="1"/>
    </xf>
    <xf numFmtId="0" fontId="137" fillId="49" borderId="81" xfId="0" applyFont="1" applyFill="1" applyBorder="1" applyAlignment="1">
      <alignment horizontal="center" vertical="center" wrapText="1"/>
    </xf>
    <xf numFmtId="0" fontId="137" fillId="49" borderId="82" xfId="0" applyFont="1" applyFill="1" applyBorder="1" applyAlignment="1">
      <alignment horizontal="center" vertical="center" wrapText="1"/>
    </xf>
    <xf numFmtId="0" fontId="137" fillId="49" borderId="126" xfId="0" applyFont="1" applyFill="1" applyBorder="1" applyAlignment="1">
      <alignment horizontal="center" vertical="center" wrapText="1"/>
    </xf>
    <xf numFmtId="0" fontId="137" fillId="14" borderId="127" xfId="0" applyFont="1" applyFill="1" applyBorder="1" applyAlignment="1">
      <alignment horizontal="center" vertical="center" wrapText="1"/>
    </xf>
    <xf numFmtId="0" fontId="137" fillId="14" borderId="86" xfId="0" applyFont="1" applyFill="1" applyBorder="1" applyAlignment="1">
      <alignment horizontal="center" vertical="center" wrapText="1"/>
    </xf>
    <xf numFmtId="0" fontId="137" fillId="14" borderId="128" xfId="0" applyFont="1" applyFill="1" applyBorder="1" applyAlignment="1">
      <alignment horizontal="center" vertical="center" wrapText="1"/>
    </xf>
    <xf numFmtId="0" fontId="136" fillId="50" borderId="81" xfId="0" applyFont="1" applyFill="1" applyBorder="1" applyAlignment="1">
      <alignment horizontal="center" vertical="center" wrapText="1"/>
    </xf>
    <xf numFmtId="0" fontId="136" fillId="50" borderId="82" xfId="0" applyFont="1" applyFill="1" applyBorder="1" applyAlignment="1">
      <alignment horizontal="center" vertical="center" wrapText="1"/>
    </xf>
    <xf numFmtId="0" fontId="136" fillId="50" borderId="116" xfId="0" applyFont="1" applyFill="1" applyBorder="1" applyAlignment="1">
      <alignment horizontal="center" vertical="center" wrapText="1"/>
    </xf>
    <xf numFmtId="0" fontId="137" fillId="51" borderId="96" xfId="0" applyFont="1" applyFill="1" applyBorder="1" applyAlignment="1">
      <alignment horizontal="center" vertical="center" wrapText="1"/>
    </xf>
    <xf numFmtId="0" fontId="137" fillId="51" borderId="117" xfId="0" applyFont="1" applyFill="1" applyBorder="1" applyAlignment="1">
      <alignment horizontal="center" vertical="center" wrapText="1"/>
    </xf>
    <xf numFmtId="0" fontId="137" fillId="51" borderId="129" xfId="0" applyFont="1" applyFill="1" applyBorder="1" applyAlignment="1">
      <alignment horizontal="center" vertical="center" wrapText="1"/>
    </xf>
    <xf numFmtId="0" fontId="137" fillId="51" borderId="97" xfId="0" applyFont="1" applyFill="1" applyBorder="1" applyAlignment="1">
      <alignment horizontal="center" vertical="center" wrapText="1"/>
    </xf>
    <xf numFmtId="0" fontId="136" fillId="48" borderId="81" xfId="0" applyFont="1" applyFill="1" applyBorder="1" applyAlignment="1">
      <alignment horizontal="center" vertical="center" wrapText="1"/>
    </xf>
    <xf numFmtId="0" fontId="136" fillId="48" borderId="82" xfId="0" applyFont="1" applyFill="1" applyBorder="1" applyAlignment="1">
      <alignment horizontal="center" vertical="center" wrapText="1"/>
    </xf>
    <xf numFmtId="0" fontId="136" fillId="48" borderId="116" xfId="0" applyFont="1" applyFill="1" applyBorder="1" applyAlignment="1">
      <alignment horizontal="center" vertical="center" wrapText="1"/>
    </xf>
    <xf numFmtId="0" fontId="137" fillId="49" borderId="91" xfId="0" applyFont="1" applyFill="1" applyBorder="1" applyAlignment="1">
      <alignment horizontal="center" vertical="center" wrapText="1"/>
    </xf>
    <xf numFmtId="0" fontId="137" fillId="49" borderId="92" xfId="0" applyFont="1" applyFill="1" applyBorder="1" applyAlignment="1">
      <alignment horizontal="center" vertical="center" wrapText="1"/>
    </xf>
    <xf numFmtId="0" fontId="137" fillId="49" borderId="94" xfId="0" applyFont="1" applyFill="1" applyBorder="1" applyAlignment="1">
      <alignment horizontal="center" vertical="center" wrapText="1"/>
    </xf>
    <xf numFmtId="0" fontId="137" fillId="49" borderId="89" xfId="0" applyFont="1" applyFill="1" applyBorder="1" applyAlignment="1">
      <alignment horizontal="center" vertical="center" wrapText="1"/>
    </xf>
    <xf numFmtId="0" fontId="137" fillId="49" borderId="6" xfId="0" applyFont="1" applyFill="1" applyBorder="1" applyAlignment="1">
      <alignment horizontal="center" vertical="center" wrapText="1"/>
    </xf>
    <xf numFmtId="0" fontId="137" fillId="49" borderId="12" xfId="0" applyFont="1" applyFill="1" applyBorder="1" applyAlignment="1">
      <alignment horizontal="center" vertical="center" wrapText="1"/>
    </xf>
    <xf numFmtId="0" fontId="137" fillId="0" borderId="99" xfId="0" applyFont="1" applyBorder="1" applyAlignment="1">
      <alignment horizontal="center" vertical="center" wrapText="1"/>
    </xf>
    <xf numFmtId="0" fontId="137" fillId="0" borderId="123" xfId="0" applyFont="1" applyBorder="1" applyAlignment="1">
      <alignment horizontal="center" vertical="center" wrapText="1"/>
    </xf>
    <xf numFmtId="0" fontId="137" fillId="49" borderId="97" xfId="0" applyFont="1" applyFill="1" applyBorder="1" applyAlignment="1">
      <alignment horizontal="center" vertical="center" wrapText="1"/>
    </xf>
    <xf numFmtId="0" fontId="137" fillId="49" borderId="117" xfId="0" applyFont="1" applyFill="1" applyBorder="1" applyAlignment="1">
      <alignment horizontal="center" vertical="center" wrapText="1"/>
    </xf>
    <xf numFmtId="0" fontId="137" fillId="49" borderId="2" xfId="0" applyFont="1" applyFill="1" applyBorder="1" applyAlignment="1">
      <alignment horizontal="center" vertical="center" wrapText="1"/>
    </xf>
    <xf numFmtId="0" fontId="137" fillId="49" borderId="124" xfId="0" applyFont="1" applyFill="1" applyBorder="1" applyAlignment="1">
      <alignment horizontal="center" vertical="center" wrapText="1"/>
    </xf>
    <xf numFmtId="0" fontId="137" fillId="49" borderId="95" xfId="0" applyFont="1" applyFill="1" applyBorder="1" applyAlignment="1">
      <alignment horizontal="center" vertical="center" wrapText="1"/>
    </xf>
    <xf numFmtId="0" fontId="137" fillId="49" borderId="14" xfId="0" applyFont="1" applyFill="1" applyBorder="1" applyAlignment="1">
      <alignment horizontal="center" vertical="center" wrapText="1"/>
    </xf>
    <xf numFmtId="0" fontId="137" fillId="49" borderId="18" xfId="0" applyFont="1" applyFill="1" applyBorder="1" applyAlignment="1">
      <alignment horizontal="center" vertical="center" wrapText="1"/>
    </xf>
    <xf numFmtId="0" fontId="137" fillId="49" borderId="83" xfId="0" applyFont="1" applyFill="1" applyBorder="1" applyAlignment="1">
      <alignment horizontal="center" vertical="center" wrapText="1"/>
    </xf>
    <xf numFmtId="0" fontId="137" fillId="49" borderId="0" xfId="0" applyFont="1" applyFill="1" applyBorder="1" applyAlignment="1">
      <alignment horizontal="center" vertical="center" wrapText="1"/>
    </xf>
    <xf numFmtId="0" fontId="137" fillId="49" borderId="13" xfId="0" applyFont="1" applyFill="1" applyBorder="1" applyAlignment="1">
      <alignment horizontal="center" vertical="center" wrapText="1"/>
    </xf>
    <xf numFmtId="0" fontId="137" fillId="49" borderId="85" xfId="0" applyFont="1" applyFill="1" applyBorder="1" applyAlignment="1">
      <alignment horizontal="center" vertical="center" wrapText="1"/>
    </xf>
    <xf numFmtId="0" fontId="137" fillId="49" borderId="86" xfId="0" applyFont="1" applyFill="1" applyBorder="1" applyAlignment="1">
      <alignment horizontal="center" vertical="center" wrapText="1"/>
    </xf>
    <xf numFmtId="0" fontId="137" fillId="49" borderId="87" xfId="0" applyFont="1" applyFill="1" applyBorder="1" applyAlignment="1">
      <alignment horizontal="center" vertical="center" wrapText="1"/>
    </xf>
    <xf numFmtId="0" fontId="137" fillId="14" borderId="125" xfId="0" applyFont="1" applyFill="1" applyBorder="1" applyAlignment="1">
      <alignment horizontal="center" vertical="center" wrapText="1"/>
    </xf>
    <xf numFmtId="0" fontId="137" fillId="14" borderId="8" xfId="0" applyFont="1" applyFill="1" applyBorder="1" applyAlignment="1">
      <alignment horizontal="center" vertical="center" wrapText="1"/>
    </xf>
    <xf numFmtId="0" fontId="137" fillId="14" borderId="121" xfId="0" applyFont="1" applyFill="1" applyBorder="1" applyAlignment="1">
      <alignment horizontal="center" vertical="center" wrapText="1"/>
    </xf>
    <xf numFmtId="0" fontId="135" fillId="0" borderId="0" xfId="0" applyFont="1" applyAlignment="1">
      <alignment horizontal="center" vertical="center" wrapText="1"/>
    </xf>
    <xf numFmtId="0" fontId="136" fillId="46" borderId="81" xfId="0" applyFont="1" applyFill="1" applyBorder="1" applyAlignment="1">
      <alignment horizontal="center" vertical="center" wrapText="1"/>
    </xf>
    <xf numFmtId="0" fontId="136" fillId="46" borderId="82" xfId="0" applyFont="1" applyFill="1" applyBorder="1" applyAlignment="1">
      <alignment horizontal="center" vertical="center" wrapText="1"/>
    </xf>
    <xf numFmtId="0" fontId="136" fillId="46" borderId="116" xfId="0" applyFont="1" applyFill="1" applyBorder="1" applyAlignment="1">
      <alignment horizontal="center" vertical="center" wrapText="1"/>
    </xf>
    <xf numFmtId="0" fontId="137" fillId="47" borderId="91" xfId="0" applyFont="1" applyFill="1" applyBorder="1" applyAlignment="1">
      <alignment horizontal="center" vertical="center" wrapText="1"/>
    </xf>
    <xf numFmtId="0" fontId="137" fillId="47" borderId="92" xfId="0" applyFont="1" applyFill="1" applyBorder="1" applyAlignment="1">
      <alignment horizontal="center" vertical="center" wrapText="1"/>
    </xf>
    <xf numFmtId="0" fontId="137" fillId="47" borderId="94" xfId="0" applyFont="1" applyFill="1" applyBorder="1" applyAlignment="1">
      <alignment horizontal="center" vertical="center" wrapText="1"/>
    </xf>
    <xf numFmtId="0" fontId="137" fillId="47" borderId="118" xfId="0" applyFont="1" applyFill="1" applyBorder="1" applyAlignment="1">
      <alignment horizontal="center" vertical="center" wrapText="1"/>
    </xf>
    <xf numFmtId="0" fontId="137" fillId="47" borderId="119" xfId="0" applyFont="1" applyFill="1" applyBorder="1" applyAlignment="1">
      <alignment horizontal="center" vertical="center" wrapText="1"/>
    </xf>
    <xf numFmtId="0" fontId="137" fillId="47" borderId="120" xfId="0" applyFont="1" applyFill="1" applyBorder="1" applyAlignment="1">
      <alignment horizontal="center" vertical="center" wrapText="1"/>
    </xf>
    <xf numFmtId="0" fontId="137" fillId="0" borderId="121" xfId="0" applyFont="1" applyBorder="1" applyAlignment="1">
      <alignment horizontal="center" vertical="center" wrapText="1"/>
    </xf>
    <xf numFmtId="0" fontId="137" fillId="47" borderId="97" xfId="0" applyFont="1" applyFill="1" applyBorder="1" applyAlignment="1">
      <alignment horizontal="center" vertical="center" wrapText="1"/>
    </xf>
    <xf numFmtId="0" fontId="137" fillId="47" borderId="117" xfId="0" applyFont="1" applyFill="1" applyBorder="1" applyAlignment="1">
      <alignment horizontal="center" vertical="center" wrapText="1"/>
    </xf>
    <xf numFmtId="0" fontId="137" fillId="47" borderId="93" xfId="0" applyFont="1" applyFill="1" applyBorder="1" applyAlignment="1">
      <alignment horizontal="center" vertical="center" wrapText="1"/>
    </xf>
    <xf numFmtId="0" fontId="137" fillId="47" borderId="122" xfId="0" applyFont="1" applyFill="1" applyBorder="1" applyAlignment="1">
      <alignment horizontal="center" vertical="center" wrapText="1"/>
    </xf>
    <xf numFmtId="0" fontId="101" fillId="0" borderId="0" xfId="2" applyFont="1" applyBorder="1" applyAlignment="1">
      <alignment horizontal="center" vertical="center"/>
    </xf>
    <xf numFmtId="0" fontId="101" fillId="0" borderId="6" xfId="2" applyFont="1" applyBorder="1" applyAlignment="1">
      <alignment horizontal="center" vertical="center"/>
    </xf>
    <xf numFmtId="0" fontId="61" fillId="3" borderId="7" xfId="2" applyFont="1" applyFill="1" applyBorder="1" applyAlignment="1">
      <alignment horizontal="center" vertical="center"/>
    </xf>
    <xf numFmtId="0" fontId="61" fillId="3" borderId="8" xfId="2" applyFont="1" applyFill="1" applyBorder="1" applyAlignment="1">
      <alignment horizontal="center" vertical="center"/>
    </xf>
    <xf numFmtId="0" fontId="61" fillId="3" borderId="5" xfId="2" applyFont="1" applyFill="1" applyBorder="1" applyAlignment="1">
      <alignment horizontal="center" vertical="center"/>
    </xf>
    <xf numFmtId="0" fontId="62" fillId="3" borderId="47" xfId="2" applyFont="1" applyFill="1" applyBorder="1" applyAlignment="1">
      <alignment horizontal="center" vertical="center" wrapText="1"/>
    </xf>
    <xf numFmtId="0" fontId="62" fillId="3" borderId="48" xfId="2" applyFont="1" applyFill="1" applyBorder="1" applyAlignment="1">
      <alignment horizontal="center" vertical="center" wrapText="1"/>
    </xf>
    <xf numFmtId="0" fontId="62" fillId="3" borderId="49" xfId="2" applyFont="1" applyFill="1" applyBorder="1" applyAlignment="1">
      <alignment horizontal="center" vertical="center" wrapText="1"/>
    </xf>
    <xf numFmtId="0" fontId="63" fillId="3" borderId="17" xfId="2" applyFont="1" applyFill="1" applyBorder="1" applyAlignment="1">
      <alignment horizontal="center" vertical="center" wrapText="1"/>
    </xf>
    <xf numFmtId="0" fontId="63" fillId="3" borderId="29" xfId="2" applyFont="1" applyFill="1" applyBorder="1" applyAlignment="1">
      <alignment horizontal="center" vertical="center" wrapText="1"/>
    </xf>
    <xf numFmtId="0" fontId="63" fillId="3" borderId="16" xfId="2" applyFont="1" applyFill="1" applyBorder="1" applyAlignment="1">
      <alignment horizontal="center" vertical="center" wrapText="1"/>
    </xf>
    <xf numFmtId="0" fontId="56" fillId="3" borderId="148" xfId="2" applyFont="1" applyFill="1" applyBorder="1" applyAlignment="1">
      <alignment horizontal="center" vertical="center" wrapText="1"/>
    </xf>
    <xf numFmtId="0" fontId="56" fillId="3" borderId="41" xfId="2" applyFont="1" applyFill="1" applyBorder="1" applyAlignment="1">
      <alignment horizontal="center" vertical="center" wrapText="1"/>
    </xf>
    <xf numFmtId="0" fontId="56" fillId="3" borderId="38" xfId="2" applyFont="1" applyFill="1" applyBorder="1" applyAlignment="1">
      <alignment horizontal="center" vertical="center" wrapText="1"/>
    </xf>
    <xf numFmtId="0" fontId="56" fillId="3" borderId="149" xfId="12" applyFont="1" applyFill="1" applyBorder="1" applyAlignment="1">
      <alignment horizontal="center" vertical="center" wrapText="1"/>
    </xf>
    <xf numFmtId="0" fontId="56" fillId="3" borderId="32" xfId="12" applyFont="1" applyFill="1" applyBorder="1" applyAlignment="1">
      <alignment horizontal="center" vertical="center" wrapText="1"/>
    </xf>
    <xf numFmtId="0" fontId="56" fillId="3" borderId="46" xfId="12" applyFont="1" applyFill="1" applyBorder="1" applyAlignment="1">
      <alignment horizontal="center" vertical="center" wrapText="1"/>
    </xf>
    <xf numFmtId="0" fontId="56" fillId="3" borderId="150" xfId="2" applyFont="1" applyFill="1" applyBorder="1" applyAlignment="1">
      <alignment horizontal="center" vertical="center" wrapText="1"/>
    </xf>
    <xf numFmtId="0" fontId="56" fillId="3" borderId="20" xfId="2" applyFont="1" applyFill="1" applyBorder="1" applyAlignment="1">
      <alignment horizontal="center" vertical="center" wrapText="1"/>
    </xf>
    <xf numFmtId="0" fontId="56" fillId="3" borderId="45" xfId="2" applyFont="1" applyFill="1" applyBorder="1" applyAlignment="1">
      <alignment horizontal="center" vertical="center" wrapText="1"/>
    </xf>
    <xf numFmtId="0" fontId="101" fillId="0" borderId="6" xfId="2" applyFont="1" applyBorder="1" applyAlignment="1">
      <alignment horizontal="center" vertical="center" wrapText="1"/>
    </xf>
    <xf numFmtId="0" fontId="62" fillId="3" borderId="11" xfId="12" applyFont="1" applyFill="1" applyBorder="1" applyAlignment="1">
      <alignment horizontal="center" vertical="center" wrapText="1"/>
    </xf>
    <xf numFmtId="0" fontId="62" fillId="3" borderId="18" xfId="12" applyFont="1" applyFill="1" applyBorder="1" applyAlignment="1">
      <alignment horizontal="center" vertical="center" wrapText="1"/>
    </xf>
    <xf numFmtId="0" fontId="62" fillId="3" borderId="50" xfId="12" applyFont="1" applyFill="1" applyBorder="1" applyAlignment="1">
      <alignment horizontal="center" vertical="center" wrapText="1"/>
    </xf>
    <xf numFmtId="0" fontId="62" fillId="3" borderId="36" xfId="12" applyFont="1" applyFill="1" applyBorder="1" applyAlignment="1">
      <alignment horizontal="center" vertical="center" wrapText="1"/>
    </xf>
    <xf numFmtId="0" fontId="63" fillId="3" borderId="30" xfId="12" applyFont="1" applyFill="1" applyBorder="1" applyAlignment="1">
      <alignment horizontal="center" vertical="center" wrapText="1"/>
    </xf>
    <xf numFmtId="0" fontId="63" fillId="3" borderId="31" xfId="12" applyFont="1" applyFill="1" applyBorder="1" applyAlignment="1">
      <alignment horizontal="center" vertical="center" wrapText="1"/>
    </xf>
    <xf numFmtId="0" fontId="63" fillId="3" borderId="16" xfId="12" applyFont="1" applyFill="1" applyBorder="1" applyAlignment="1">
      <alignment horizontal="center" vertical="center" wrapText="1"/>
    </xf>
    <xf numFmtId="0" fontId="63" fillId="3" borderId="29" xfId="12" applyFont="1" applyFill="1" applyBorder="1" applyAlignment="1">
      <alignment horizontal="center" vertical="center" wrapText="1"/>
    </xf>
    <xf numFmtId="0" fontId="62" fillId="3" borderId="14" xfId="12" applyFont="1" applyFill="1" applyBorder="1" applyAlignment="1">
      <alignment horizontal="center" vertical="center" wrapText="1"/>
    </xf>
    <xf numFmtId="0" fontId="62" fillId="3" borderId="25" xfId="12" applyFont="1" applyFill="1" applyBorder="1" applyAlignment="1">
      <alignment horizontal="center" vertical="center" wrapText="1"/>
    </xf>
    <xf numFmtId="0" fontId="33" fillId="0" borderId="0" xfId="12" applyFont="1" applyFill="1" applyBorder="1" applyAlignment="1">
      <alignment horizontal="center" vertical="center" wrapText="1"/>
    </xf>
    <xf numFmtId="0" fontId="34" fillId="0" borderId="0" xfId="12" applyFont="1" applyFill="1" applyBorder="1" applyAlignment="1">
      <alignment horizontal="center"/>
    </xf>
    <xf numFmtId="0" fontId="65" fillId="0" borderId="0" xfId="2" applyFont="1" applyAlignment="1">
      <alignment horizontal="left" wrapText="1"/>
    </xf>
    <xf numFmtId="0" fontId="61" fillId="3" borderId="7" xfId="12" applyFont="1" applyFill="1" applyBorder="1" applyAlignment="1">
      <alignment horizontal="center" vertical="center" wrapText="1"/>
    </xf>
    <xf numFmtId="0" fontId="61" fillId="3" borderId="8" xfId="12" applyFont="1" applyFill="1" applyBorder="1" applyAlignment="1">
      <alignment horizontal="center" vertical="center" wrapText="1"/>
    </xf>
    <xf numFmtId="0" fontId="61" fillId="3" borderId="5" xfId="12" applyFont="1" applyFill="1" applyBorder="1" applyAlignment="1">
      <alignment horizontal="center" vertical="center" wrapText="1"/>
    </xf>
    <xf numFmtId="0" fontId="40" fillId="0" borderId="0" xfId="2" applyFont="1" applyAlignment="1">
      <alignment horizontal="center" vertical="center" textRotation="180"/>
    </xf>
    <xf numFmtId="0" fontId="50" fillId="0" borderId="0" xfId="2" applyFont="1" applyAlignment="1">
      <alignment horizontal="center" vertical="center"/>
    </xf>
    <xf numFmtId="0" fontId="50" fillId="0" borderId="6" xfId="2" applyFont="1" applyBorder="1" applyAlignment="1">
      <alignment horizontal="center" vertical="center"/>
    </xf>
    <xf numFmtId="0" fontId="46" fillId="0" borderId="11" xfId="2" applyFont="1" applyBorder="1" applyAlignment="1">
      <alignment horizontal="center" vertical="center" textRotation="90"/>
    </xf>
    <xf numFmtId="0" fontId="46" fillId="0" borderId="10" xfId="2" applyFont="1" applyBorder="1" applyAlignment="1">
      <alignment horizontal="center" vertical="center" textRotation="90"/>
    </xf>
    <xf numFmtId="0" fontId="46" fillId="0" borderId="50" xfId="2" applyFont="1" applyBorder="1" applyAlignment="1">
      <alignment horizontal="center" vertical="center" textRotation="90"/>
    </xf>
    <xf numFmtId="0" fontId="41" fillId="3" borderId="11" xfId="2" applyFont="1" applyFill="1" applyBorder="1" applyAlignment="1">
      <alignment horizontal="center" vertical="center" wrapText="1"/>
    </xf>
    <xf numFmtId="0" fontId="41" fillId="3" borderId="14" xfId="2" applyFont="1" applyFill="1" applyBorder="1" applyAlignment="1">
      <alignment horizontal="center" vertical="center" wrapText="1"/>
    </xf>
    <xf numFmtId="0" fontId="41" fillId="3" borderId="18" xfId="2" applyFont="1" applyFill="1" applyBorder="1" applyAlignment="1">
      <alignment horizontal="center" vertical="center" wrapText="1"/>
    </xf>
    <xf numFmtId="0" fontId="41" fillId="3" borderId="16" xfId="2" applyFont="1" applyFill="1" applyBorder="1" applyAlignment="1">
      <alignment horizontal="center" vertical="center" wrapText="1"/>
    </xf>
    <xf numFmtId="0" fontId="41" fillId="3" borderId="17" xfId="2" applyFont="1" applyFill="1" applyBorder="1" applyAlignment="1">
      <alignment horizontal="center" vertical="center" wrapText="1"/>
    </xf>
    <xf numFmtId="0" fontId="41" fillId="3" borderId="29" xfId="2" applyFont="1" applyFill="1" applyBorder="1" applyAlignment="1">
      <alignment horizontal="center" vertical="center" wrapText="1"/>
    </xf>
    <xf numFmtId="0" fontId="50" fillId="0" borderId="6" xfId="2" applyFont="1" applyBorder="1" applyAlignment="1">
      <alignment horizontal="center" vertical="center" wrapText="1"/>
    </xf>
    <xf numFmtId="0" fontId="48" fillId="0" borderId="137" xfId="2" applyFont="1" applyBorder="1" applyAlignment="1">
      <alignment horizontal="center" vertical="center"/>
    </xf>
    <xf numFmtId="0" fontId="48" fillId="0" borderId="133" xfId="2" applyFont="1" applyBorder="1" applyAlignment="1">
      <alignment horizontal="center" vertical="center"/>
    </xf>
    <xf numFmtId="0" fontId="48" fillId="0" borderId="136" xfId="2" applyFont="1" applyBorder="1" applyAlignment="1">
      <alignment horizontal="center" vertical="center"/>
    </xf>
    <xf numFmtId="0" fontId="48" fillId="0" borderId="134" xfId="2" applyFont="1" applyBorder="1" applyAlignment="1">
      <alignment horizontal="center" vertical="center"/>
    </xf>
    <xf numFmtId="0" fontId="48" fillId="0" borderId="135" xfId="2" applyFont="1" applyBorder="1" applyAlignment="1">
      <alignment horizontal="center" vertical="center"/>
    </xf>
    <xf numFmtId="3" fontId="41" fillId="3" borderId="11" xfId="2" applyNumberFormat="1" applyFont="1" applyFill="1" applyBorder="1" applyAlignment="1">
      <alignment horizontal="center" vertical="center" wrapText="1"/>
    </xf>
    <xf numFmtId="3" fontId="41" fillId="3" borderId="18" xfId="2" applyNumberFormat="1" applyFont="1" applyFill="1" applyBorder="1" applyAlignment="1">
      <alignment horizontal="center" vertical="center" wrapText="1"/>
    </xf>
    <xf numFmtId="3" fontId="41" fillId="3" borderId="16" xfId="2" applyNumberFormat="1" applyFont="1" applyFill="1" applyBorder="1" applyAlignment="1">
      <alignment horizontal="center" vertical="center" wrapText="1"/>
    </xf>
    <xf numFmtId="3" fontId="41" fillId="3" borderId="29" xfId="2" applyNumberFormat="1" applyFont="1" applyFill="1" applyBorder="1" applyAlignment="1">
      <alignment horizontal="center" vertical="center" wrapText="1"/>
    </xf>
    <xf numFmtId="0" fontId="48" fillId="0" borderId="133" xfId="2" applyFont="1" applyBorder="1" applyAlignment="1">
      <alignment horizontal="center" vertical="center" wrapText="1"/>
    </xf>
    <xf numFmtId="0" fontId="48" fillId="0" borderId="136" xfId="2" applyFont="1" applyBorder="1" applyAlignment="1">
      <alignment horizontal="center" vertical="center" wrapText="1"/>
    </xf>
    <xf numFmtId="0" fontId="48" fillId="0" borderId="135" xfId="2" applyFont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35" fillId="3" borderId="5" xfId="0" applyFont="1" applyFill="1" applyBorder="1" applyAlignment="1">
      <alignment horizontal="center" vertical="center" wrapText="1"/>
    </xf>
    <xf numFmtId="0" fontId="51" fillId="18" borderId="2" xfId="35" applyFont="1" applyFill="1" applyBorder="1" applyAlignment="1">
      <alignment horizontal="center" vertical="center" wrapText="1"/>
    </xf>
    <xf numFmtId="0" fontId="51" fillId="18" borderId="3" xfId="35" applyFont="1" applyFill="1" applyBorder="1" applyAlignment="1">
      <alignment horizontal="center" vertical="center" wrapText="1"/>
    </xf>
    <xf numFmtId="0" fontId="51" fillId="18" borderId="4" xfId="35" applyFont="1" applyFill="1" applyBorder="1" applyAlignment="1">
      <alignment horizontal="center" vertical="center" wrapText="1"/>
    </xf>
    <xf numFmtId="0" fontId="73" fillId="0" borderId="14" xfId="0" applyFont="1" applyBorder="1" applyAlignment="1">
      <alignment horizontal="left" vertical="center"/>
    </xf>
    <xf numFmtId="0" fontId="38" fillId="18" borderId="2" xfId="10" applyFont="1" applyFill="1" applyBorder="1" applyAlignment="1">
      <alignment horizontal="center" vertical="center" wrapText="1"/>
    </xf>
    <xf numFmtId="0" fontId="38" fillId="18" borderId="3" xfId="10" applyFont="1" applyFill="1" applyBorder="1" applyAlignment="1">
      <alignment horizontal="center" vertical="center" wrapText="1"/>
    </xf>
    <xf numFmtId="0" fontId="38" fillId="18" borderId="4" xfId="10" applyFont="1" applyFill="1" applyBorder="1" applyAlignment="1">
      <alignment horizontal="center" vertical="center" wrapText="1"/>
    </xf>
    <xf numFmtId="4" fontId="134" fillId="0" borderId="0" xfId="10" applyNumberFormat="1" applyFont="1" applyAlignment="1">
      <alignment horizontal="left" wrapText="1"/>
    </xf>
    <xf numFmtId="0" fontId="38" fillId="18" borderId="2" xfId="10" applyFont="1" applyFill="1" applyBorder="1" applyAlignment="1">
      <alignment horizontal="center" vertical="center"/>
    </xf>
    <xf numFmtId="0" fontId="38" fillId="18" borderId="3" xfId="10" applyFont="1" applyFill="1" applyBorder="1" applyAlignment="1">
      <alignment horizontal="center" vertical="center"/>
    </xf>
    <xf numFmtId="0" fontId="38" fillId="18" borderId="4" xfId="10" applyFont="1" applyFill="1" applyBorder="1" applyAlignment="1">
      <alignment horizontal="center" vertical="center"/>
    </xf>
    <xf numFmtId="0" fontId="38" fillId="18" borderId="2" xfId="11" applyFont="1" applyFill="1" applyBorder="1" applyAlignment="1">
      <alignment horizontal="center" vertical="center"/>
    </xf>
    <xf numFmtId="0" fontId="38" fillId="18" borderId="3" xfId="11" applyFont="1" applyFill="1" applyBorder="1" applyAlignment="1">
      <alignment horizontal="center" vertical="center"/>
    </xf>
    <xf numFmtId="0" fontId="38" fillId="18" borderId="4" xfId="11" applyFont="1" applyFill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51" fillId="18" borderId="3" xfId="0" applyFont="1" applyFill="1" applyBorder="1" applyAlignment="1">
      <alignment horizontal="center" vertical="center"/>
    </xf>
    <xf numFmtId="0" fontId="51" fillId="18" borderId="4" xfId="0" applyFont="1" applyFill="1" applyBorder="1" applyAlignment="1">
      <alignment horizontal="center" vertical="center"/>
    </xf>
    <xf numFmtId="0" fontId="33" fillId="3" borderId="7" xfId="11" applyFont="1" applyFill="1" applyBorder="1" applyAlignment="1">
      <alignment horizontal="center" vertical="center" wrapText="1"/>
    </xf>
    <xf numFmtId="0" fontId="33" fillId="3" borderId="8" xfId="11" applyFont="1" applyFill="1" applyBorder="1" applyAlignment="1">
      <alignment horizontal="center" vertical="center" wrapText="1"/>
    </xf>
    <xf numFmtId="0" fontId="33" fillId="3" borderId="5" xfId="11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35" fillId="3" borderId="4" xfId="0" applyFont="1" applyFill="1" applyBorder="1" applyAlignment="1">
      <alignment horizontal="center"/>
    </xf>
    <xf numFmtId="0" fontId="33" fillId="3" borderId="2" xfId="11" applyFont="1" applyFill="1" applyBorder="1" applyAlignment="1">
      <alignment horizontal="center"/>
    </xf>
    <xf numFmtId="0" fontId="33" fillId="3" borderId="3" xfId="11" applyFont="1" applyFill="1" applyBorder="1" applyAlignment="1">
      <alignment horizontal="center"/>
    </xf>
    <xf numFmtId="0" fontId="33" fillId="3" borderId="4" xfId="11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3" fillId="3" borderId="2" xfId="11" applyFont="1" applyFill="1" applyBorder="1" applyAlignment="1">
      <alignment horizontal="center" vertical="center"/>
    </xf>
    <xf numFmtId="0" fontId="33" fillId="3" borderId="3" xfId="11" applyFont="1" applyFill="1" applyBorder="1" applyAlignment="1">
      <alignment horizontal="center" vertical="center"/>
    </xf>
    <xf numFmtId="0" fontId="33" fillId="3" borderId="4" xfId="11" applyFont="1" applyFill="1" applyBorder="1" applyAlignment="1">
      <alignment horizontal="center" vertical="center"/>
    </xf>
    <xf numFmtId="0" fontId="33" fillId="3" borderId="2" xfId="11" applyFont="1" applyFill="1" applyBorder="1" applyAlignment="1">
      <alignment horizontal="center" vertical="center" wrapText="1"/>
    </xf>
    <xf numFmtId="0" fontId="33" fillId="3" borderId="3" xfId="11" applyFont="1" applyFill="1" applyBorder="1" applyAlignment="1">
      <alignment horizontal="center" vertical="center" wrapText="1"/>
    </xf>
    <xf numFmtId="0" fontId="33" fillId="3" borderId="4" xfId="11" applyFont="1" applyFill="1" applyBorder="1" applyAlignment="1">
      <alignment horizontal="center" vertical="center" wrapText="1"/>
    </xf>
    <xf numFmtId="0" fontId="31" fillId="44" borderId="2" xfId="0" applyFont="1" applyFill="1" applyBorder="1" applyAlignment="1">
      <alignment horizontal="center" vertical="center"/>
    </xf>
    <xf numFmtId="0" fontId="31" fillId="44" borderId="3" xfId="0" applyFont="1" applyFill="1" applyBorder="1" applyAlignment="1">
      <alignment horizontal="center" vertical="center"/>
    </xf>
    <xf numFmtId="0" fontId="31" fillId="44" borderId="4" xfId="0" applyFont="1" applyFill="1" applyBorder="1" applyAlignment="1">
      <alignment horizontal="center" vertical="center"/>
    </xf>
    <xf numFmtId="0" fontId="35" fillId="45" borderId="11" xfId="0" applyFont="1" applyFill="1" applyBorder="1" applyAlignment="1">
      <alignment horizontal="center" vertical="center" wrapText="1"/>
    </xf>
    <xf numFmtId="0" fontId="35" fillId="45" borderId="10" xfId="0" applyFont="1" applyFill="1" applyBorder="1" applyAlignment="1">
      <alignment horizontal="center" vertical="center" wrapText="1"/>
    </xf>
    <xf numFmtId="0" fontId="35" fillId="45" borderId="9" xfId="0" applyFont="1" applyFill="1" applyBorder="1" applyAlignment="1">
      <alignment horizontal="center" vertical="center" wrapText="1"/>
    </xf>
    <xf numFmtId="0" fontId="35" fillId="45" borderId="7" xfId="0" applyFont="1" applyFill="1" applyBorder="1" applyAlignment="1">
      <alignment horizontal="center" vertical="center"/>
    </xf>
    <xf numFmtId="0" fontId="35" fillId="45" borderId="8" xfId="0" applyFont="1" applyFill="1" applyBorder="1" applyAlignment="1">
      <alignment horizontal="center" vertical="center"/>
    </xf>
    <xf numFmtId="0" fontId="35" fillId="45" borderId="5" xfId="0" applyFont="1" applyFill="1" applyBorder="1" applyAlignment="1">
      <alignment horizontal="center" vertical="center"/>
    </xf>
    <xf numFmtId="0" fontId="35" fillId="45" borderId="18" xfId="0" applyFont="1" applyFill="1" applyBorder="1" applyAlignment="1">
      <alignment horizontal="center" vertical="center" wrapText="1"/>
    </xf>
    <xf numFmtId="0" fontId="35" fillId="45" borderId="13" xfId="0" applyFont="1" applyFill="1" applyBorder="1" applyAlignment="1">
      <alignment horizontal="center" vertical="center"/>
    </xf>
    <xf numFmtId="0" fontId="35" fillId="45" borderId="12" xfId="0" applyFont="1" applyFill="1" applyBorder="1" applyAlignment="1">
      <alignment horizontal="center" vertical="center"/>
    </xf>
  </cellXfs>
  <cellStyles count="120">
    <cellStyle name="20 % – Zvýraznění1" xfId="63" builtinId="30" customBuiltin="1"/>
    <cellStyle name="20 % – Zvýraznění1 2" xfId="17"/>
    <cellStyle name="20 % – Zvýraznění2" xfId="1" builtinId="34" customBuiltin="1"/>
    <cellStyle name="20 % – Zvýraznění2 2" xfId="18"/>
    <cellStyle name="20 % – Zvýraznění2 3" xfId="114"/>
    <cellStyle name="20 % – Zvýraznění3" xfId="70" builtinId="38" customBuiltin="1"/>
    <cellStyle name="20 % – Zvýraznění3 2" xfId="19"/>
    <cellStyle name="20 % – Zvýraznění4" xfId="74" builtinId="42" customBuiltin="1"/>
    <cellStyle name="20 % – Zvýraznění4 2" xfId="20"/>
    <cellStyle name="20 % – Zvýraznění5" xfId="78" builtinId="46" customBuiltin="1"/>
    <cellStyle name="20 % – Zvýraznění6" xfId="82" builtinId="50" customBuiltin="1"/>
    <cellStyle name="40 % – Zvýraznění1" xfId="64" builtinId="31" customBuiltin="1"/>
    <cellStyle name="40 % – Zvýraznění2" xfId="67" builtinId="35" customBuiltin="1"/>
    <cellStyle name="40 % – Zvýraznění3" xfId="71" builtinId="39" customBuiltin="1"/>
    <cellStyle name="40 % – Zvýraznění3 2" xfId="21"/>
    <cellStyle name="40 % – Zvýraznění4" xfId="75" builtinId="43" customBuiltin="1"/>
    <cellStyle name="40 % – Zvýraznění5" xfId="79" builtinId="47" customBuiltin="1"/>
    <cellStyle name="40 % – Zvýraznění6" xfId="83" builtinId="51" customBuiltin="1"/>
    <cellStyle name="60 % – Zvýraznění1" xfId="65" builtinId="32" customBuiltin="1"/>
    <cellStyle name="60 % – Zvýraznění2" xfId="68" builtinId="36" customBuiltin="1"/>
    <cellStyle name="60 % – Zvýraznění3" xfId="72" builtinId="40" customBuiltin="1"/>
    <cellStyle name="60 % – Zvýraznění3 2" xfId="22"/>
    <cellStyle name="60 % – Zvýraznění4" xfId="76" builtinId="44" customBuiltin="1"/>
    <cellStyle name="60 % – Zvýraznění4 2" xfId="23"/>
    <cellStyle name="60 % – Zvýraznění5" xfId="80" builtinId="48" customBuiltin="1"/>
    <cellStyle name="60 % – Zvýraznění6" xfId="84" builtinId="52" customBuiltin="1"/>
    <cellStyle name="60 % – Zvýraznění6 2" xfId="24"/>
    <cellStyle name="Celkem" xfId="61" builtinId="25" customBuiltin="1"/>
    <cellStyle name="Datum" xfId="3"/>
    <cellStyle name="Finanční0" xfId="4"/>
    <cellStyle name="Kontrolní buňka" xfId="57" builtinId="23" customBuiltin="1"/>
    <cellStyle name="Měna0" xfId="5"/>
    <cellStyle name="Nadpis 1" xfId="46" builtinId="16" customBuiltin="1"/>
    <cellStyle name="Nadpis 2" xfId="47" builtinId="17" customBuiltin="1"/>
    <cellStyle name="Nadpis 3" xfId="48" builtinId="18" customBuiltin="1"/>
    <cellStyle name="Nadpis 4" xfId="49" builtinId="19" customBuiltin="1"/>
    <cellStyle name="Název" xfId="45" builtinId="15" customBuiltin="1"/>
    <cellStyle name="Neutrální" xfId="52" builtinId="28" customBuiltin="1"/>
    <cellStyle name="Normální" xfId="0" builtinId="0"/>
    <cellStyle name="Normální 10" xfId="14"/>
    <cellStyle name="Normální 11" xfId="108"/>
    <cellStyle name="Normální 12" xfId="112"/>
    <cellStyle name="Normální 13" xfId="113"/>
    <cellStyle name="Normální 14" xfId="116"/>
    <cellStyle name="Normální 15" xfId="117"/>
    <cellStyle name="Normální 16" xfId="118"/>
    <cellStyle name="Normální 17" xfId="119"/>
    <cellStyle name="Normální 2" xfId="2"/>
    <cellStyle name="Normální 2 2" xfId="11"/>
    <cellStyle name="Normální 2 2 2" xfId="27"/>
    <cellStyle name="Normální 2 2 3" xfId="28"/>
    <cellStyle name="Normální 2 3" xfId="29"/>
    <cellStyle name="Normální 3" xfId="10"/>
    <cellStyle name="Normální 3 2" xfId="13"/>
    <cellStyle name="Normální 3 3" xfId="30"/>
    <cellStyle name="Normální 3 4" xfId="31"/>
    <cellStyle name="Normální 4" xfId="12"/>
    <cellStyle name="Normální 4 2" xfId="85"/>
    <cellStyle name="Normální 5" xfId="25"/>
    <cellStyle name="Normální 5 2" xfId="35"/>
    <cellStyle name="Normální 5 2 2" xfId="115"/>
    <cellStyle name="Normální 5 3" xfId="36"/>
    <cellStyle name="Normální 5 4" xfId="37"/>
    <cellStyle name="Normální 5 5" xfId="38"/>
    <cellStyle name="Normální 5 6" xfId="39"/>
    <cellStyle name="Normální 6" xfId="15"/>
    <cellStyle name="Normální 6 2" xfId="16"/>
    <cellStyle name="Normální 6 2 2" xfId="107"/>
    <cellStyle name="Normální 7" xfId="40"/>
    <cellStyle name="Normální 7 2" xfId="41"/>
    <cellStyle name="Normální 7 3" xfId="44"/>
    <cellStyle name="Normální 8" xfId="42"/>
    <cellStyle name="Normální 9" xfId="43"/>
    <cellStyle name="Pevný" xfId="6"/>
    <cellStyle name="Poznámka" xfId="59" builtinId="10" customBuiltin="1"/>
    <cellStyle name="Poznámka 2" xfId="26"/>
    <cellStyle name="Propojená buňka" xfId="56" builtinId="24" customBuiltin="1"/>
    <cellStyle name="SAPBEXaggData" xfId="32"/>
    <cellStyle name="SAPBEXaggData 2" xfId="88"/>
    <cellStyle name="SAPBEXaggData 2 2" xfId="89"/>
    <cellStyle name="SAPBEXaggData 2 3" xfId="90"/>
    <cellStyle name="SAPBEXaggData 2 4" xfId="91"/>
    <cellStyle name="SAPBEXaggData 2 5" xfId="109"/>
    <cellStyle name="SAPBEXaggData 3" xfId="92"/>
    <cellStyle name="SAPBEXaggData 4" xfId="93"/>
    <cellStyle name="SAPBEXaggData 5" xfId="94"/>
    <cellStyle name="SAPBEXchaText" xfId="33"/>
    <cellStyle name="SAPBEXchaText 2" xfId="86"/>
    <cellStyle name="SAPBEXchaText 2 2" xfId="95"/>
    <cellStyle name="SAPBEXchaText 2 3" xfId="96"/>
    <cellStyle name="SAPBEXchaText 2 4" xfId="97"/>
    <cellStyle name="SAPBEXchaText 2 5" xfId="110"/>
    <cellStyle name="SAPBEXchaText 3" xfId="98"/>
    <cellStyle name="SAPBEXchaText 4" xfId="99"/>
    <cellStyle name="SAPBEXchaText 5" xfId="100"/>
    <cellStyle name="SAPBEXstdItem" xfId="34"/>
    <cellStyle name="SAPBEXstdItem 2" xfId="87"/>
    <cellStyle name="SAPBEXstdItem 2 2" xfId="101"/>
    <cellStyle name="SAPBEXstdItem 2 3" xfId="102"/>
    <cellStyle name="SAPBEXstdItem 2 4" xfId="103"/>
    <cellStyle name="SAPBEXstdItem 2 5" xfId="111"/>
    <cellStyle name="SAPBEXstdItem 3" xfId="104"/>
    <cellStyle name="SAPBEXstdItem 4" xfId="105"/>
    <cellStyle name="SAPBEXstdItem 5" xfId="106"/>
    <cellStyle name="Správně" xfId="50" builtinId="26" customBuiltin="1"/>
    <cellStyle name="Špatně" xfId="51" builtinId="27" customBuiltin="1"/>
    <cellStyle name="Text upozornění" xfId="58" builtinId="11" customBuiltin="1"/>
    <cellStyle name="Vstup" xfId="53" builtinId="20" customBuiltin="1"/>
    <cellStyle name="Výpočet" xfId="55" builtinId="22" customBuiltin="1"/>
    <cellStyle name="Výstup" xfId="54" builtinId="21" customBuiltin="1"/>
    <cellStyle name="Vysvětlující text" xfId="60" builtinId="53" customBuiltin="1"/>
    <cellStyle name="vzorce" xfId="9"/>
    <cellStyle name="Záhlaví 1" xfId="7"/>
    <cellStyle name="Záhlaví 2" xfId="8"/>
    <cellStyle name="Zvýraznění 1" xfId="62" builtinId="29" customBuiltin="1"/>
    <cellStyle name="Zvýraznění 2" xfId="66" builtinId="33" customBuiltin="1"/>
    <cellStyle name="Zvýraznění 3" xfId="69" builtinId="37" customBuiltin="1"/>
    <cellStyle name="Zvýraznění 4" xfId="73" builtinId="41" customBuiltin="1"/>
    <cellStyle name="Zvýraznění 5" xfId="77" builtinId="45" customBuiltin="1"/>
    <cellStyle name="Zvýraznění 6" xfId="81" builtinId="49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1C1"/>
      <color rgb="FFFFFFBD"/>
      <color rgb="FFFFE79B"/>
      <color rgb="FFFFFFCC"/>
      <color rgb="FFFFFFA7"/>
      <color rgb="FFE4C9FF"/>
      <color rgb="FFECD9FF"/>
      <color rgb="FFEAD5FF"/>
      <color rgb="FFF2E5FF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2000"/>
              <a:t>Meziroční rozdíly počtu uchazečů o zaměstnání </a:t>
            </a:r>
          </a:p>
        </c:rich>
      </c:tx>
      <c:layout>
        <c:manualLayout>
          <c:xMode val="edge"/>
          <c:yMode val="edge"/>
          <c:x val="0.402973189367112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5975705109837053E-2"/>
          <c:y val="7.3866450595875849E-2"/>
          <c:w val="0.9597983371814548"/>
          <c:h val="0.8424058734281467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cat>
            <c:multiLvlStrRef>
              <c:f>[1]uch!$IH$37:$MK$38</c:f>
              <c:multiLvlStrCache>
                <c:ptCount val="10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</c:lvl>
                <c:lvl>
                  <c:pt idx="0">
                    <c:v>2011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2012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2013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2014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2015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2016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  <c:pt idx="72">
                    <c:v>2017</c:v>
                  </c:pt>
                  <c:pt idx="73">
                    <c:v>0</c:v>
                  </c:pt>
                  <c:pt idx="74">
                    <c:v>0</c:v>
                  </c:pt>
                  <c:pt idx="75">
                    <c:v>0</c:v>
                  </c:pt>
                  <c:pt idx="76">
                    <c:v>0</c:v>
                  </c:pt>
                  <c:pt idx="77">
                    <c:v>0</c:v>
                  </c:pt>
                  <c:pt idx="78">
                    <c:v>0</c:v>
                  </c:pt>
                  <c:pt idx="79">
                    <c:v>0</c:v>
                  </c:pt>
                  <c:pt idx="80">
                    <c:v>0</c:v>
                  </c:pt>
                  <c:pt idx="81">
                    <c:v>0</c:v>
                  </c:pt>
                  <c:pt idx="82">
                    <c:v>0</c:v>
                  </c:pt>
                  <c:pt idx="83">
                    <c:v>0</c:v>
                  </c:pt>
                  <c:pt idx="84">
                    <c:v>2018</c:v>
                  </c:pt>
                  <c:pt idx="85">
                    <c:v>0</c:v>
                  </c:pt>
                  <c:pt idx="86">
                    <c:v>0</c:v>
                  </c:pt>
                  <c:pt idx="87">
                    <c:v>0</c:v>
                  </c:pt>
                  <c:pt idx="88">
                    <c:v>0</c:v>
                  </c:pt>
                  <c:pt idx="89">
                    <c:v>0</c:v>
                  </c:pt>
                  <c:pt idx="90">
                    <c:v>0</c:v>
                  </c:pt>
                  <c:pt idx="91">
                    <c:v>0</c:v>
                  </c:pt>
                  <c:pt idx="92">
                    <c:v>0</c:v>
                  </c:pt>
                  <c:pt idx="93">
                    <c:v>0</c:v>
                  </c:pt>
                  <c:pt idx="94">
                    <c:v>0</c:v>
                  </c:pt>
                  <c:pt idx="95">
                    <c:v>0</c:v>
                  </c:pt>
                  <c:pt idx="96">
                    <c:v>2019</c:v>
                  </c:pt>
                </c:lvl>
              </c:multiLvlStrCache>
            </c:multiLvlStrRef>
          </c:cat>
          <c:val>
            <c:numRef>
              <c:f>[1]uch!$IH$53:$MK$53</c:f>
              <c:numCache>
                <c:formatCode>General</c:formatCode>
                <c:ptCount val="108"/>
                <c:pt idx="0">
                  <c:v>-2363</c:v>
                </c:pt>
                <c:pt idx="1">
                  <c:v>-16239</c:v>
                </c:pt>
                <c:pt idx="2">
                  <c:v>-25062</c:v>
                </c:pt>
                <c:pt idx="3">
                  <c:v>-26286</c:v>
                </c:pt>
                <c:pt idx="4">
                  <c:v>-24823</c:v>
                </c:pt>
                <c:pt idx="5">
                  <c:v>-21725</c:v>
                </c:pt>
                <c:pt idx="6">
                  <c:v>-19700</c:v>
                </c:pt>
                <c:pt idx="7">
                  <c:v>-19959</c:v>
                </c:pt>
                <c:pt idx="8">
                  <c:v>-25366</c:v>
                </c:pt>
                <c:pt idx="9">
                  <c:v>-24543</c:v>
                </c:pt>
                <c:pt idx="10">
                  <c:v>-30236</c:v>
                </c:pt>
                <c:pt idx="11">
                  <c:v>-53100</c:v>
                </c:pt>
                <c:pt idx="12">
                  <c:v>-37774</c:v>
                </c:pt>
                <c:pt idx="13">
                  <c:v>-25211</c:v>
                </c:pt>
                <c:pt idx="14">
                  <c:v>-22582</c:v>
                </c:pt>
                <c:pt idx="15">
                  <c:v>-16520</c:v>
                </c:pt>
                <c:pt idx="16">
                  <c:v>-7857</c:v>
                </c:pt>
                <c:pt idx="17">
                  <c:v>-4189</c:v>
                </c:pt>
                <c:pt idx="18">
                  <c:v>13</c:v>
                </c:pt>
                <c:pt idx="19">
                  <c:v>5158</c:v>
                </c:pt>
                <c:pt idx="20">
                  <c:v>18070</c:v>
                </c:pt>
                <c:pt idx="21">
                  <c:v>26144</c:v>
                </c:pt>
                <c:pt idx="22">
                  <c:v>32094</c:v>
                </c:pt>
                <c:pt idx="23">
                  <c:v>36860</c:v>
                </c:pt>
                <c:pt idx="24">
                  <c:v>51720</c:v>
                </c:pt>
                <c:pt idx="25">
                  <c:v>51998</c:v>
                </c:pt>
                <c:pt idx="26">
                  <c:v>62588</c:v>
                </c:pt>
                <c:pt idx="27">
                  <c:v>67906</c:v>
                </c:pt>
                <c:pt idx="28">
                  <c:v>65364</c:v>
                </c:pt>
                <c:pt idx="29">
                  <c:v>65887</c:v>
                </c:pt>
                <c:pt idx="30">
                  <c:v>65499</c:v>
                </c:pt>
                <c:pt idx="31">
                  <c:v>65038</c:v>
                </c:pt>
                <c:pt idx="32">
                  <c:v>63873</c:v>
                </c:pt>
                <c:pt idx="33">
                  <c:v>59919</c:v>
                </c:pt>
                <c:pt idx="34">
                  <c:v>56815</c:v>
                </c:pt>
                <c:pt idx="35">
                  <c:v>51522</c:v>
                </c:pt>
                <c:pt idx="36">
                  <c:v>43465</c:v>
                </c:pt>
                <c:pt idx="37">
                  <c:v>31707</c:v>
                </c:pt>
                <c:pt idx="38">
                  <c:v>20547</c:v>
                </c:pt>
                <c:pt idx="39">
                  <c:v>9680</c:v>
                </c:pt>
                <c:pt idx="40">
                  <c:v>2510</c:v>
                </c:pt>
                <c:pt idx="41">
                  <c:v>-3294</c:v>
                </c:pt>
                <c:pt idx="42">
                  <c:v>-9732</c:v>
                </c:pt>
                <c:pt idx="43">
                  <c:v>-16506</c:v>
                </c:pt>
                <c:pt idx="44">
                  <c:v>-27960</c:v>
                </c:pt>
                <c:pt idx="45">
                  <c:v>-37043</c:v>
                </c:pt>
                <c:pt idx="46">
                  <c:v>-47805</c:v>
                </c:pt>
                <c:pt idx="47">
                  <c:v>-54919</c:v>
                </c:pt>
                <c:pt idx="48">
                  <c:v>-73083</c:v>
                </c:pt>
                <c:pt idx="49">
                  <c:v>-77273</c:v>
                </c:pt>
                <c:pt idx="50">
                  <c:v>-83000</c:v>
                </c:pt>
                <c:pt idx="51">
                  <c:v>-83323</c:v>
                </c:pt>
                <c:pt idx="52">
                  <c:v>-84284</c:v>
                </c:pt>
                <c:pt idx="53">
                  <c:v>-85784</c:v>
                </c:pt>
                <c:pt idx="54">
                  <c:v>-85023</c:v>
                </c:pt>
                <c:pt idx="55">
                  <c:v>-84559</c:v>
                </c:pt>
                <c:pt idx="56">
                  <c:v>-87206</c:v>
                </c:pt>
                <c:pt idx="57">
                  <c:v>-89206</c:v>
                </c:pt>
                <c:pt idx="58">
                  <c:v>-86144</c:v>
                </c:pt>
                <c:pt idx="59">
                  <c:v>-88796</c:v>
                </c:pt>
                <c:pt idx="60">
                  <c:v>-88788</c:v>
                </c:pt>
                <c:pt idx="61">
                  <c:v>-86863</c:v>
                </c:pt>
                <c:pt idx="62">
                  <c:v>-82206</c:v>
                </c:pt>
                <c:pt idx="63">
                  <c:v>-76625</c:v>
                </c:pt>
                <c:pt idx="64">
                  <c:v>-70900</c:v>
                </c:pt>
                <c:pt idx="65">
                  <c:v>-67067</c:v>
                </c:pt>
                <c:pt idx="66">
                  <c:v>-63674</c:v>
                </c:pt>
                <c:pt idx="67">
                  <c:v>-62192</c:v>
                </c:pt>
                <c:pt idx="68">
                  <c:v>-63634</c:v>
                </c:pt>
                <c:pt idx="69">
                  <c:v>-64188</c:v>
                </c:pt>
                <c:pt idx="70">
                  <c:v>-68609</c:v>
                </c:pt>
                <c:pt idx="71">
                  <c:v>-71745</c:v>
                </c:pt>
                <c:pt idx="72">
                  <c:v>-77987</c:v>
                </c:pt>
                <c:pt idx="73">
                  <c:v>-81046</c:v>
                </c:pt>
                <c:pt idx="74">
                  <c:v>-86997</c:v>
                </c:pt>
                <c:pt idx="75">
                  <c:v>-87761</c:v>
                </c:pt>
                <c:pt idx="76">
                  <c:v>-86268</c:v>
                </c:pt>
                <c:pt idx="77">
                  <c:v>-86889</c:v>
                </c:pt>
                <c:pt idx="78">
                  <c:v>-89593</c:v>
                </c:pt>
                <c:pt idx="79">
                  <c:v>-91648</c:v>
                </c:pt>
                <c:pt idx="80">
                  <c:v>-93343</c:v>
                </c:pt>
                <c:pt idx="81">
                  <c:v>-95071</c:v>
                </c:pt>
                <c:pt idx="82">
                  <c:v>-97286</c:v>
                </c:pt>
                <c:pt idx="83">
                  <c:v>-100753</c:v>
                </c:pt>
                <c:pt idx="84">
                  <c:v>-100188</c:v>
                </c:pt>
                <c:pt idx="85">
                  <c:v>-99309</c:v>
                </c:pt>
                <c:pt idx="86">
                  <c:v>-92504</c:v>
                </c:pt>
                <c:pt idx="87">
                  <c:v>-84401</c:v>
                </c:pt>
                <c:pt idx="88">
                  <c:v>-78889</c:v>
                </c:pt>
                <c:pt idx="89">
                  <c:v>-73653</c:v>
                </c:pt>
                <c:pt idx="90">
                  <c:v>-71509</c:v>
                </c:pt>
                <c:pt idx="91">
                  <c:v>-66327</c:v>
                </c:pt>
                <c:pt idx="92">
                  <c:v>-60584</c:v>
                </c:pt>
                <c:pt idx="93">
                  <c:v>-55551</c:v>
                </c:pt>
                <c:pt idx="94">
                  <c:v>-50459</c:v>
                </c:pt>
                <c:pt idx="95">
                  <c:v>-49086</c:v>
                </c:pt>
                <c:pt idx="96">
                  <c:v>-44171</c:v>
                </c:pt>
                <c:pt idx="97">
                  <c:v>-39482</c:v>
                </c:pt>
                <c:pt idx="98">
                  <c:v>-36555</c:v>
                </c:pt>
                <c:pt idx="99">
                  <c:v>-32970</c:v>
                </c:pt>
                <c:pt idx="100">
                  <c:v>-28957</c:v>
                </c:pt>
                <c:pt idx="101">
                  <c:v>-28063</c:v>
                </c:pt>
                <c:pt idx="102">
                  <c:v>-26445</c:v>
                </c:pt>
                <c:pt idx="103">
                  <c:v>-25710</c:v>
                </c:pt>
                <c:pt idx="104">
                  <c:v>-22424</c:v>
                </c:pt>
                <c:pt idx="105">
                  <c:v>-19104</c:v>
                </c:pt>
                <c:pt idx="106">
                  <c:v>-17721</c:v>
                </c:pt>
                <c:pt idx="107">
                  <c:v>-16002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D-4DEB-8929-D0C63D474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75712"/>
        <c:axId val="89077248"/>
      </c:barChart>
      <c:catAx>
        <c:axId val="890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9077248"/>
        <c:crosses val="autoZero"/>
        <c:auto val="1"/>
        <c:lblAlgn val="ctr"/>
        <c:lblOffset val="10"/>
        <c:noMultiLvlLbl val="0"/>
      </c:catAx>
      <c:valAx>
        <c:axId val="89077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 tisících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9075712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500" baseline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p3c!$A$3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p3c!$B$2:$Y$2</c:f>
              <c:strCache>
                <c:ptCount val="24"/>
                <c:pt idx="0">
                  <c:v>2018 01</c:v>
                </c:pt>
                <c:pt idx="1">
                  <c:v>2018 02</c:v>
                </c:pt>
                <c:pt idx="2">
                  <c:v>2018 03</c:v>
                </c:pt>
                <c:pt idx="3">
                  <c:v>2018 04</c:v>
                </c:pt>
                <c:pt idx="4">
                  <c:v>2018 05</c:v>
                </c:pt>
                <c:pt idx="5">
                  <c:v>2018 06</c:v>
                </c:pt>
                <c:pt idx="6">
                  <c:v>2018  07</c:v>
                </c:pt>
                <c:pt idx="7">
                  <c:v>2018  08</c:v>
                </c:pt>
                <c:pt idx="8">
                  <c:v>2018  09</c:v>
                </c:pt>
                <c:pt idx="9">
                  <c:v>2018   10</c:v>
                </c:pt>
                <c:pt idx="10">
                  <c:v>2018  11</c:v>
                </c:pt>
                <c:pt idx="11">
                  <c:v>2018  12</c:v>
                </c:pt>
                <c:pt idx="12">
                  <c:v>2019 01</c:v>
                </c:pt>
                <c:pt idx="13">
                  <c:v>2019 02</c:v>
                </c:pt>
                <c:pt idx="14">
                  <c:v>2019 03</c:v>
                </c:pt>
                <c:pt idx="15">
                  <c:v>2019 04</c:v>
                </c:pt>
                <c:pt idx="16">
                  <c:v>2019 05</c:v>
                </c:pt>
                <c:pt idx="17">
                  <c:v>2019 06</c:v>
                </c:pt>
                <c:pt idx="18">
                  <c:v>2019  07</c:v>
                </c:pt>
                <c:pt idx="19">
                  <c:v>2019  08</c:v>
                </c:pt>
                <c:pt idx="20">
                  <c:v>2019  09</c:v>
                </c:pt>
                <c:pt idx="21">
                  <c:v>2019   10</c:v>
                </c:pt>
                <c:pt idx="22">
                  <c:v>2019  11</c:v>
                </c:pt>
                <c:pt idx="23">
                  <c:v>2019  12</c:v>
                </c:pt>
              </c:strCache>
            </c:strRef>
          </c:cat>
          <c:val>
            <c:numRef>
              <c:f>p3c!$B$3:$Y$3</c:f>
              <c:numCache>
                <c:formatCode>#\ ##0.0</c:formatCode>
                <c:ptCount val="24"/>
                <c:pt idx="0">
                  <c:v>2.6</c:v>
                </c:pt>
                <c:pt idx="1">
                  <c:v>2.6</c:v>
                </c:pt>
                <c:pt idx="2">
                  <c:v>2.1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2.5</c:v>
                </c:pt>
                <c:pt idx="8">
                  <c:v>2.2999999999999998</c:v>
                </c:pt>
                <c:pt idx="9">
                  <c:v>2</c:v>
                </c:pt>
                <c:pt idx="10">
                  <c:v>1.9</c:v>
                </c:pt>
                <c:pt idx="11">
                  <c:v>2.2999999999999998</c:v>
                </c:pt>
                <c:pt idx="12">
                  <c:v>2.2000000000000002</c:v>
                </c:pt>
                <c:pt idx="13">
                  <c:v>1.8</c:v>
                </c:pt>
                <c:pt idx="14">
                  <c:v>2.1</c:v>
                </c:pt>
                <c:pt idx="15">
                  <c:v>2</c:v>
                </c:pt>
                <c:pt idx="16">
                  <c:v>2</c:v>
                </c:pt>
                <c:pt idx="17">
                  <c:v>1.7</c:v>
                </c:pt>
                <c:pt idx="18">
                  <c:v>2.2000000000000002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</c:v>
                </c:pt>
                <c:pt idx="2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7-4856-9FE8-E6A4EBCE4BE6}"/>
            </c:ext>
          </c:extLst>
        </c:ser>
        <c:ser>
          <c:idx val="1"/>
          <c:order val="1"/>
          <c:tx>
            <c:strRef>
              <c:f>p3c!$A$19</c:f>
              <c:strCache>
                <c:ptCount val="1"/>
                <c:pt idx="0">
                  <c:v>EU28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p3c!$B$2:$Y$2</c:f>
              <c:strCache>
                <c:ptCount val="24"/>
                <c:pt idx="0">
                  <c:v>2018 01</c:v>
                </c:pt>
                <c:pt idx="1">
                  <c:v>2018 02</c:v>
                </c:pt>
                <c:pt idx="2">
                  <c:v>2018 03</c:v>
                </c:pt>
                <c:pt idx="3">
                  <c:v>2018 04</c:v>
                </c:pt>
                <c:pt idx="4">
                  <c:v>2018 05</c:v>
                </c:pt>
                <c:pt idx="5">
                  <c:v>2018 06</c:v>
                </c:pt>
                <c:pt idx="6">
                  <c:v>2018  07</c:v>
                </c:pt>
                <c:pt idx="7">
                  <c:v>2018  08</c:v>
                </c:pt>
                <c:pt idx="8">
                  <c:v>2018  09</c:v>
                </c:pt>
                <c:pt idx="9">
                  <c:v>2018   10</c:v>
                </c:pt>
                <c:pt idx="10">
                  <c:v>2018  11</c:v>
                </c:pt>
                <c:pt idx="11">
                  <c:v>2018  12</c:v>
                </c:pt>
                <c:pt idx="12">
                  <c:v>2019 01</c:v>
                </c:pt>
                <c:pt idx="13">
                  <c:v>2019 02</c:v>
                </c:pt>
                <c:pt idx="14">
                  <c:v>2019 03</c:v>
                </c:pt>
                <c:pt idx="15">
                  <c:v>2019 04</c:v>
                </c:pt>
                <c:pt idx="16">
                  <c:v>2019 05</c:v>
                </c:pt>
                <c:pt idx="17">
                  <c:v>2019 06</c:v>
                </c:pt>
                <c:pt idx="18">
                  <c:v>2019  07</c:v>
                </c:pt>
                <c:pt idx="19">
                  <c:v>2019  08</c:v>
                </c:pt>
                <c:pt idx="20">
                  <c:v>2019  09</c:v>
                </c:pt>
                <c:pt idx="21">
                  <c:v>2019   10</c:v>
                </c:pt>
                <c:pt idx="22">
                  <c:v>2019  11</c:v>
                </c:pt>
                <c:pt idx="23">
                  <c:v>2019  12</c:v>
                </c:pt>
              </c:strCache>
            </c:strRef>
          </c:cat>
          <c:val>
            <c:numRef>
              <c:f>p3c!$B$19:$Y$19</c:f>
              <c:numCache>
                <c:formatCode>#\ ##0.0</c:formatCode>
                <c:ptCount val="24"/>
                <c:pt idx="0">
                  <c:v>7.5</c:v>
                </c:pt>
                <c:pt idx="1">
                  <c:v>7.5</c:v>
                </c:pt>
                <c:pt idx="2">
                  <c:v>7.3</c:v>
                </c:pt>
                <c:pt idx="3">
                  <c:v>7</c:v>
                </c:pt>
                <c:pt idx="4">
                  <c:v>6.7</c:v>
                </c:pt>
                <c:pt idx="5">
                  <c:v>6.6</c:v>
                </c:pt>
                <c:pt idx="6">
                  <c:v>6.5</c:v>
                </c:pt>
                <c:pt idx="7">
                  <c:v>6.5</c:v>
                </c:pt>
                <c:pt idx="8">
                  <c:v>6.6</c:v>
                </c:pt>
                <c:pt idx="9">
                  <c:v>6.7</c:v>
                </c:pt>
                <c:pt idx="10">
                  <c:v>6.6</c:v>
                </c:pt>
                <c:pt idx="11">
                  <c:v>6.5</c:v>
                </c:pt>
                <c:pt idx="12">
                  <c:v>6.9</c:v>
                </c:pt>
                <c:pt idx="13">
                  <c:v>6.8</c:v>
                </c:pt>
                <c:pt idx="14">
                  <c:v>6.6</c:v>
                </c:pt>
                <c:pt idx="15">
                  <c:v>6.4</c:v>
                </c:pt>
                <c:pt idx="16">
                  <c:v>6.2</c:v>
                </c:pt>
                <c:pt idx="17">
                  <c:v>6</c:v>
                </c:pt>
                <c:pt idx="18">
                  <c:v>6.1</c:v>
                </c:pt>
                <c:pt idx="19">
                  <c:v>6.1</c:v>
                </c:pt>
                <c:pt idx="20">
                  <c:v>6.2</c:v>
                </c:pt>
                <c:pt idx="21">
                  <c:v>6.2</c:v>
                </c:pt>
                <c:pt idx="22">
                  <c:v>6.3</c:v>
                </c:pt>
                <c:pt idx="23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57-4856-9FE8-E6A4EBCE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9664"/>
        <c:axId val="87731200"/>
      </c:barChart>
      <c:catAx>
        <c:axId val="87729664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cs-CZ"/>
          </a:p>
        </c:txPr>
        <c:crossAx val="87731200"/>
        <c:crosses val="autoZero"/>
        <c:auto val="1"/>
        <c:lblAlgn val="ctr"/>
        <c:lblOffset val="100"/>
        <c:noMultiLvlLbl val="0"/>
      </c:catAx>
      <c:valAx>
        <c:axId val="87731200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crossAx val="877296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[2]Data!$A$104</c:f>
              <c:strCache>
                <c:ptCount val="1"/>
                <c:pt idx="0">
                  <c:v>Czechia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[2]Data!$C$103:$K$103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[2]Data!$C$104:$K$104</c:f>
              <c:numCache>
                <c:formatCode>General</c:formatCode>
                <c:ptCount val="9"/>
                <c:pt idx="0">
                  <c:v>3</c:v>
                </c:pt>
                <c:pt idx="1">
                  <c:v>2.7</c:v>
                </c:pt>
                <c:pt idx="2">
                  <c:v>3</c:v>
                </c:pt>
                <c:pt idx="3">
                  <c:v>3</c:v>
                </c:pt>
                <c:pt idx="4">
                  <c:v>2.7</c:v>
                </c:pt>
                <c:pt idx="5">
                  <c:v>2.4</c:v>
                </c:pt>
                <c:pt idx="6">
                  <c:v>1.7</c:v>
                </c:pt>
                <c:pt idx="7">
                  <c:v>1</c:v>
                </c:pt>
                <c:pt idx="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C1F-8C3C-E9FB53E905FC}"/>
            </c:ext>
          </c:extLst>
        </c:ser>
        <c:ser>
          <c:idx val="2"/>
          <c:order val="1"/>
          <c:tx>
            <c:strRef>
              <c:f>[2]Data!$A$122</c:f>
              <c:strCache>
                <c:ptCount val="1"/>
                <c:pt idx="0">
                  <c:v>EU 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[2]Data!$C$103:$K$103</c:f>
              <c:strCach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strCache>
            </c:strRef>
          </c:cat>
          <c:val>
            <c:numRef>
              <c:f>[2]Data!$C$122:$K$122</c:f>
              <c:numCache>
                <c:formatCode>General</c:formatCode>
                <c:ptCount val="9"/>
                <c:pt idx="0">
                  <c:v>3.8</c:v>
                </c:pt>
                <c:pt idx="1">
                  <c:v>4.0999999999999996</c:v>
                </c:pt>
                <c:pt idx="2">
                  <c:v>4.5999999999999996</c:v>
                </c:pt>
                <c:pt idx="3">
                  <c:v>5.0999999999999996</c:v>
                </c:pt>
                <c:pt idx="4">
                  <c:v>5</c:v>
                </c:pt>
                <c:pt idx="5">
                  <c:v>4.5</c:v>
                </c:pt>
                <c:pt idx="6">
                  <c:v>4</c:v>
                </c:pt>
                <c:pt idx="7">
                  <c:v>3.4</c:v>
                </c:pt>
                <c:pt idx="8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C1F-8C3C-E9FB53E9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33280"/>
        <c:axId val="90834816"/>
      </c:barChart>
      <c:catAx>
        <c:axId val="9083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0834816"/>
        <c:crosses val="autoZero"/>
        <c:auto val="1"/>
        <c:lblAlgn val="ctr"/>
        <c:lblOffset val="100"/>
        <c:noMultiLvlLbl val="0"/>
      </c:catAx>
      <c:valAx>
        <c:axId val="90834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8332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[3]Data!$A$15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9"/>
              <c:layout>
                <c:manualLayout>
                  <c:x val="0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FD6-41F1-9C22-B2D6DA205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[3]Data!$B$11:$K$11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[3]Data!$B$15:$K$15</c:f>
              <c:numCache>
                <c:formatCode>General</c:formatCode>
                <c:ptCount val="10"/>
                <c:pt idx="0">
                  <c:v>7.3</c:v>
                </c:pt>
                <c:pt idx="1">
                  <c:v>6.7</c:v>
                </c:pt>
                <c:pt idx="2">
                  <c:v>7</c:v>
                </c:pt>
                <c:pt idx="3">
                  <c:v>7</c:v>
                </c:pt>
                <c:pt idx="4">
                  <c:v>6.1</c:v>
                </c:pt>
                <c:pt idx="5">
                  <c:v>5.0999999999999996</c:v>
                </c:pt>
                <c:pt idx="6">
                  <c:v>4</c:v>
                </c:pt>
                <c:pt idx="7">
                  <c:v>2.9</c:v>
                </c:pt>
                <c:pt idx="8">
                  <c:v>2.2000000000000002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6-41F1-9C22-B2D6DA205BDE}"/>
            </c:ext>
          </c:extLst>
        </c:ser>
        <c:ser>
          <c:idx val="1"/>
          <c:order val="1"/>
          <c:tx>
            <c:strRef>
              <c:f>[3]Data!$A$12</c:f>
              <c:strCache>
                <c:ptCount val="1"/>
                <c:pt idx="0">
                  <c:v>Czechia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[3]Data!$B$11:$K$11</c:f>
              <c:strCach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strCache>
            </c:strRef>
          </c:cat>
          <c:val>
            <c:numRef>
              <c:f>[3]Data!$B$12:$K$12</c:f>
              <c:numCache>
                <c:formatCode>General</c:formatCode>
                <c:ptCount val="10"/>
                <c:pt idx="0">
                  <c:v>6.7</c:v>
                </c:pt>
                <c:pt idx="1">
                  <c:v>7.3</c:v>
                </c:pt>
                <c:pt idx="2">
                  <c:v>6.7</c:v>
                </c:pt>
                <c:pt idx="3">
                  <c:v>7</c:v>
                </c:pt>
                <c:pt idx="4">
                  <c:v>7</c:v>
                </c:pt>
                <c:pt idx="5">
                  <c:v>6.1</c:v>
                </c:pt>
                <c:pt idx="6">
                  <c:v>5.0999999999999996</c:v>
                </c:pt>
                <c:pt idx="7">
                  <c:v>4</c:v>
                </c:pt>
                <c:pt idx="8">
                  <c:v>2.9</c:v>
                </c:pt>
                <c:pt idx="9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6-41F1-9C22-B2D6DA205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73216"/>
        <c:axId val="90875008"/>
      </c:barChart>
      <c:catAx>
        <c:axId val="90873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0875008"/>
        <c:crosses val="autoZero"/>
        <c:auto val="1"/>
        <c:lblAlgn val="ctr"/>
        <c:lblOffset val="100"/>
        <c:noMultiLvlLbl val="0"/>
      </c:catAx>
      <c:valAx>
        <c:axId val="90875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8732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[4]Data!$A$16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8.333333333333345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CE-4AC1-AB39-A1992DA112E5}"/>
                </c:ext>
              </c:extLst>
            </c:dLbl>
            <c:dLbl>
              <c:idx val="1"/>
              <c:layout>
                <c:manualLayout>
                  <c:x val="-1.6595195662061708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5CE-4AC1-AB39-A1992DA112E5}"/>
                </c:ext>
              </c:extLst>
            </c:dLbl>
            <c:dLbl>
              <c:idx val="2"/>
              <c:layout>
                <c:manualLayout>
                  <c:x val="-1.3799449021684259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5CE-4AC1-AB39-A1992DA112E5}"/>
                </c:ext>
              </c:extLst>
            </c:dLbl>
            <c:dLbl>
              <c:idx val="3"/>
              <c:layout>
                <c:manualLayout>
                  <c:x val="-8.27966941301055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5CE-4AC1-AB39-A1992DA112E5}"/>
                </c:ext>
              </c:extLst>
            </c:dLbl>
            <c:dLbl>
              <c:idx val="4"/>
              <c:layout>
                <c:manualLayout>
                  <c:x val="-1.10395592173474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5CE-4AC1-AB39-A1992DA112E5}"/>
                </c:ext>
              </c:extLst>
            </c:dLbl>
            <c:dLbl>
              <c:idx val="5"/>
              <c:layout>
                <c:manualLayout>
                  <c:x val="-1.3799449021684259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5CE-4AC1-AB39-A1992DA112E5}"/>
                </c:ext>
              </c:extLst>
            </c:dLbl>
            <c:dLbl>
              <c:idx val="6"/>
              <c:layout>
                <c:manualLayout>
                  <c:x val="-1.1039559217347407E-2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5CE-4AC1-AB39-A1992DA112E5}"/>
                </c:ext>
              </c:extLst>
            </c:dLbl>
            <c:dLbl>
              <c:idx val="7"/>
              <c:layout>
                <c:manualLayout>
                  <c:x val="-1.37994490216842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5CE-4AC1-AB39-A1992DA112E5}"/>
                </c:ext>
              </c:extLst>
            </c:dLbl>
            <c:dLbl>
              <c:idx val="8"/>
              <c:layout>
                <c:manualLayout>
                  <c:x val="-1.37994490216842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5CE-4AC1-AB39-A1992DA112E5}"/>
                </c:ext>
              </c:extLst>
            </c:dLbl>
            <c:dLbl>
              <c:idx val="9"/>
              <c:layout>
                <c:manualLayout>
                  <c:x val="-1.379944902168415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5CE-4AC1-AB39-A1992DA112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[4]Data!$B$12:$K$12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[4]Data!$B$16:$K$16</c:f>
              <c:numCache>
                <c:formatCode>General</c:formatCode>
                <c:ptCount val="10"/>
                <c:pt idx="0">
                  <c:v>9.9</c:v>
                </c:pt>
                <c:pt idx="1">
                  <c:v>16.600000000000001</c:v>
                </c:pt>
                <c:pt idx="2">
                  <c:v>18.3</c:v>
                </c:pt>
                <c:pt idx="3">
                  <c:v>18.100000000000001</c:v>
                </c:pt>
                <c:pt idx="4">
                  <c:v>19.5</c:v>
                </c:pt>
                <c:pt idx="5">
                  <c:v>18.899999999999999</c:v>
                </c:pt>
                <c:pt idx="6">
                  <c:v>15.9</c:v>
                </c:pt>
                <c:pt idx="7">
                  <c:v>12.6</c:v>
                </c:pt>
                <c:pt idx="8">
                  <c:v>10.5</c:v>
                </c:pt>
                <c:pt idx="9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CE-4AC1-AB39-A1992DA112E5}"/>
            </c:ext>
          </c:extLst>
        </c:ser>
        <c:ser>
          <c:idx val="0"/>
          <c:order val="1"/>
          <c:tx>
            <c:strRef>
              <c:f>[4]Data!$A$13</c:f>
              <c:strCache>
                <c:ptCount val="1"/>
                <c:pt idx="0">
                  <c:v>EU 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1.9372905227339934E-2"/>
                  <c:y val="-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5CE-4AC1-AB39-A1992DA112E5}"/>
                </c:ext>
              </c:extLst>
            </c:dLbl>
            <c:dLbl>
              <c:idx val="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5CE-4AC1-AB39-A1992DA112E5}"/>
                </c:ext>
              </c:extLst>
            </c:dLbl>
            <c:dLbl>
              <c:idx val="2"/>
              <c:layout>
                <c:manualLayout>
                  <c:x val="-1.1111111111111112E-2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5CE-4AC1-AB39-A1992DA112E5}"/>
                </c:ext>
              </c:extLst>
            </c:dLbl>
            <c:dLbl>
              <c:idx val="3"/>
              <c:layout>
                <c:manualLayout>
                  <c:x val="-1.11111111111111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5CE-4AC1-AB39-A1992DA112E5}"/>
                </c:ext>
              </c:extLst>
            </c:dLbl>
            <c:dLbl>
              <c:idx val="4"/>
              <c:layout>
                <c:manualLayout>
                  <c:x val="-1.6666666666666614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5CE-4AC1-AB39-A1992DA112E5}"/>
                </c:ext>
              </c:extLst>
            </c:dLbl>
            <c:dLbl>
              <c:idx val="5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5CE-4AC1-AB39-A1992DA112E5}"/>
                </c:ext>
              </c:extLst>
            </c:dLbl>
            <c:dLbl>
              <c:idx val="7"/>
              <c:layout>
                <c:manualLayout>
                  <c:x val="-1.1111111111111112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5CE-4AC1-AB39-A1992DA112E5}"/>
                </c:ext>
              </c:extLst>
            </c:dLbl>
            <c:dLbl>
              <c:idx val="8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5CE-4AC1-AB39-A1992DA112E5}"/>
                </c:ext>
              </c:extLst>
            </c:dLbl>
            <c:dLbl>
              <c:idx val="9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5CE-4AC1-AB39-A1992DA112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[4]Data!$B$12:$K$12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[4]Data!$B$13:$K$13</c:f>
              <c:numCache>
                <c:formatCode>General</c:formatCode>
                <c:ptCount val="10"/>
                <c:pt idx="0">
                  <c:v>15.9</c:v>
                </c:pt>
                <c:pt idx="1">
                  <c:v>20.3</c:v>
                </c:pt>
                <c:pt idx="2">
                  <c:v>21.4</c:v>
                </c:pt>
                <c:pt idx="3">
                  <c:v>21.8</c:v>
                </c:pt>
                <c:pt idx="4">
                  <c:v>23.3</c:v>
                </c:pt>
                <c:pt idx="5">
                  <c:v>23.7</c:v>
                </c:pt>
                <c:pt idx="6">
                  <c:v>22.2</c:v>
                </c:pt>
                <c:pt idx="7">
                  <c:v>20.3</c:v>
                </c:pt>
                <c:pt idx="8">
                  <c:v>18.7</c:v>
                </c:pt>
                <c:pt idx="9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CE-4AC1-AB39-A1992DA1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68192"/>
        <c:axId val="92169728"/>
      </c:barChart>
      <c:catAx>
        <c:axId val="9216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2169728"/>
        <c:crosses val="autoZero"/>
        <c:auto val="1"/>
        <c:lblAlgn val="ctr"/>
        <c:lblOffset val="100"/>
        <c:noMultiLvlLbl val="0"/>
      </c:catAx>
      <c:valAx>
        <c:axId val="92169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2168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3600"/>
            </a:pPr>
            <a:r>
              <a:rPr lang="cs-CZ" sz="3600"/>
              <a:t>Počet osob podpořených v rámci APZ v</a:t>
            </a:r>
            <a:r>
              <a:rPr lang="cs-CZ" sz="3600" baseline="0"/>
              <a:t> roce 2019</a:t>
            </a:r>
            <a:endParaRPr lang="cs-CZ" sz="3600"/>
          </a:p>
        </c:rich>
      </c:tx>
      <c:layout>
        <c:manualLayout>
          <c:xMode val="edge"/>
          <c:yMode val="edge"/>
          <c:x val="0.18900762342857486"/>
          <c:y val="6.366705922385511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4.6720380897009313E-2"/>
          <c:y val="8.9205261917769917E-3"/>
          <c:w val="0.94065708026421502"/>
          <c:h val="0.756423051619138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4470339907327136E-2"/>
                  <c:y val="-8.38850503443182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72-436D-A33A-8A5A698F1053}"/>
                </c:ext>
              </c:extLst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72-436D-A33A-8A5A698F1053}"/>
                </c:ext>
              </c:extLst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72-436D-A33A-8A5A698F1053}"/>
                </c:ext>
              </c:extLst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F72-436D-A33A-8A5A698F1053}"/>
                </c:ext>
              </c:extLst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F72-436D-A33A-8A5A698F1053}"/>
                </c:ext>
              </c:extLst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F72-436D-A33A-8A5A698F1053}"/>
                </c:ext>
              </c:extLst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72-436D-A33A-8A5A698F1053}"/>
                </c:ext>
              </c:extLst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F72-436D-A33A-8A5A698F1053}"/>
                </c:ext>
              </c:extLst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F72-436D-A33A-8A5A698F1053}"/>
                </c:ext>
              </c:extLst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F72-436D-A33A-8A5A698F1053}"/>
                </c:ext>
              </c:extLst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F72-436D-A33A-8A5A698F10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p6b!$C$53:$C$69</c:f>
              <c:strCache>
                <c:ptCount val="17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 LZZ - VPP</c:v>
                </c:pt>
                <c:pt idx="11">
                  <c:v>Projekty ESF - OP LZZ - SÚPM</c:v>
                </c:pt>
                <c:pt idx="12">
                  <c:v>Příspěvek na dojížďku a příspěvek na přestěhování     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</c:strCache>
            </c:strRef>
          </c:cat>
          <c:val>
            <c:numRef>
              <c:f>(p6b!$F$21,p6b!$J$21,p6b!$N$21,p6b!$P$21,p6b!$T$21,p6b!$V$21,p6b!$X$21,p6b!$Z$21,p6b!$AB$21,p6b!$AD$21,p6b!$D$43,p6b!$F$43,p6b!$H$43,p6b!$J$43,p6b!$L$43,p6b!$N$43,p6b!$P$43)</c:f>
              <c:numCache>
                <c:formatCode>#,##0</c:formatCode>
                <c:ptCount val="17"/>
                <c:pt idx="0">
                  <c:v>11196</c:v>
                </c:pt>
                <c:pt idx="1">
                  <c:v>4</c:v>
                </c:pt>
                <c:pt idx="2">
                  <c:v>567</c:v>
                </c:pt>
                <c:pt idx="3">
                  <c:v>275</c:v>
                </c:pt>
                <c:pt idx="4">
                  <c:v>360</c:v>
                </c:pt>
                <c:pt idx="5">
                  <c:v>4</c:v>
                </c:pt>
                <c:pt idx="6">
                  <c:v>134</c:v>
                </c:pt>
                <c:pt idx="7">
                  <c:v>489</c:v>
                </c:pt>
                <c:pt idx="8">
                  <c:v>0</c:v>
                </c:pt>
                <c:pt idx="9">
                  <c:v>5</c:v>
                </c:pt>
                <c:pt idx="10">
                  <c:v>690</c:v>
                </c:pt>
                <c:pt idx="11">
                  <c:v>2604</c:v>
                </c:pt>
                <c:pt idx="12">
                  <c:v>705</c:v>
                </c:pt>
                <c:pt idx="13">
                  <c:v>667</c:v>
                </c:pt>
                <c:pt idx="14">
                  <c:v>4292</c:v>
                </c:pt>
                <c:pt idx="15">
                  <c:v>5269</c:v>
                </c:pt>
                <c:pt idx="16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F72-436D-A33A-8A5A698F1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770688"/>
        <c:axId val="96772480"/>
        <c:axId val="0"/>
      </c:bar3DChart>
      <c:catAx>
        <c:axId val="96770688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9677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772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96770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319616</xdr:colOff>
      <xdr:row>99</xdr:row>
      <xdr:rowOff>1003299</xdr:rowOff>
    </xdr:from>
    <xdr:to>
      <xdr:col>27</xdr:col>
      <xdr:colOff>381000</xdr:colOff>
      <xdr:row>132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0.43722</cdr:x>
      <cdr:y>0.03369</cdr:y>
    </cdr:from>
    <cdr:to>
      <cdr:x>0.63609</cdr:x>
      <cdr:y>0.07864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8652065" y="250650"/>
          <a:ext cx="3935382" cy="334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600" baseline="0"/>
            <a:t>v období leden 2011 - </a:t>
          </a:r>
          <a:r>
            <a:rPr lang="cs-CZ" sz="1800" baseline="0"/>
            <a:t>prosinec</a:t>
          </a:r>
          <a:r>
            <a:rPr lang="cs-CZ" sz="1600" baseline="0"/>
            <a:t> 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32</xdr:row>
      <xdr:rowOff>116397</xdr:rowOff>
    </xdr:from>
    <xdr:to>
      <xdr:col>24</xdr:col>
      <xdr:colOff>176893</xdr:colOff>
      <xdr:row>64</xdr:row>
      <xdr:rowOff>77108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304800</xdr:colOff>
      <xdr:row>16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18</xdr:row>
      <xdr:rowOff>1</xdr:rowOff>
    </xdr:from>
    <xdr:to>
      <xdr:col>15</xdr:col>
      <xdr:colOff>293876</xdr:colOff>
      <xdr:row>32</xdr:row>
      <xdr:rowOff>74085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94250" y="3534834"/>
          <a:ext cx="4590709" cy="2741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</xdr:rowOff>
    </xdr:from>
    <xdr:to>
      <xdr:col>10</xdr:col>
      <xdr:colOff>550333</xdr:colOff>
      <xdr:row>47</xdr:row>
      <xdr:rowOff>177358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"/>
          <a:ext cx="6420908" cy="91308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21166</xdr:rowOff>
    </xdr:from>
    <xdr:to>
      <xdr:col>10</xdr:col>
      <xdr:colOff>560917</xdr:colOff>
      <xdr:row>48</xdr:row>
      <xdr:rowOff>82867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21166"/>
          <a:ext cx="6473825" cy="9205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259294</xdr:colOff>
      <xdr:row>4</xdr:row>
      <xdr:rowOff>59532</xdr:rowOff>
    </xdr:from>
    <xdr:to>
      <xdr:col>11</xdr:col>
      <xdr:colOff>376828</xdr:colOff>
      <xdr:row>19</xdr:row>
      <xdr:rowOff>-1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294" y="926307"/>
          <a:ext cx="6556434" cy="290274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23</xdr:row>
      <xdr:rowOff>59531</xdr:rowOff>
    </xdr:from>
    <xdr:to>
      <xdr:col>11</xdr:col>
      <xdr:colOff>341237</xdr:colOff>
      <xdr:row>38</xdr:row>
      <xdr:rowOff>83608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4650581"/>
          <a:ext cx="6542012" cy="29863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420688</xdr:colOff>
      <xdr:row>24</xdr:row>
      <xdr:rowOff>428624</xdr:rowOff>
    </xdr:from>
    <xdr:to>
      <xdr:col>29</xdr:col>
      <xdr:colOff>690562</xdr:colOff>
      <xdr:row>45</xdr:row>
      <xdr:rowOff>333375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/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4" name="TextovéPole 3"/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5" name="TextovéPole 4"/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KRAJE/cas%20rada%20ukazate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LTU%2015-7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ro&#269;ni%20prume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do%2025%20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podíl"/>
      <sheetName val="uch"/>
      <sheetName val="VM"/>
      <sheetName val="zeny"/>
      <sheetName val="muzi"/>
      <sheetName val="OZP"/>
      <sheetName val="ZPS"/>
      <sheetName val="ABS"/>
      <sheetName val="uchazprisp"/>
      <sheetName val="nově hlášení"/>
      <sheetName val="vyřazeni"/>
      <sheetName val="List1"/>
      <sheetName val="sankční"/>
      <sheetName val="UMISTENI"/>
      <sheetName val="UMISTENI UP"/>
      <sheetName val="UMISTENI APZ"/>
      <sheetName val="UMISTENI JINAK"/>
      <sheetName val="UMISTENI ostatni"/>
      <sheetName val="uchnaVM"/>
      <sheetName val="nově hláš VM"/>
      <sheetName val="grafy"/>
      <sheetName val="Graf53"/>
      <sheetName val="Graf54"/>
      <sheetName val="Graf55"/>
      <sheetName val="Graf56"/>
      <sheetName val="Graf57"/>
      <sheetName val="Graf58"/>
      <sheetName val="Graf59"/>
      <sheetName val="Graf60"/>
      <sheetName val="Graf61"/>
      <sheetName val="Graf62"/>
      <sheetName val="Graf63"/>
      <sheetName val="Graf64"/>
      <sheetName val="Graf65"/>
      <sheetName val="Graf66"/>
      <sheetName val="Graf67"/>
      <sheetName val="Graf68"/>
      <sheetName val="Graf69"/>
      <sheetName val="Graf70"/>
      <sheetName val="Graf71"/>
      <sheetName val="Graf72"/>
      <sheetName val="Graf73"/>
      <sheetName val="Graf74"/>
      <sheetName val="Graf75"/>
      <sheetName val="Graf76"/>
      <sheetName val="Graf77"/>
      <sheetName val="Graf78"/>
      <sheetName val="Graf27"/>
      <sheetName val="Graf28"/>
      <sheetName val="Graf29"/>
      <sheetName val="Graf30"/>
      <sheetName val="Graf31"/>
      <sheetName val="Graf32"/>
      <sheetName val="Graf33"/>
      <sheetName val="Graf34"/>
      <sheetName val="Graf35"/>
      <sheetName val="Graf36"/>
      <sheetName val="Graf37"/>
      <sheetName val="Graf38"/>
      <sheetName val="Graf39"/>
      <sheetName val="Graf40"/>
      <sheetName val="Graf41"/>
      <sheetName val="Graf42"/>
      <sheetName val="Graf43"/>
      <sheetName val="Graf44"/>
      <sheetName val="Graf45"/>
      <sheetName val="Graf46"/>
      <sheetName val="Graf47"/>
      <sheetName val="Graf48"/>
      <sheetName val="Graf49"/>
      <sheetName val="Graf50"/>
      <sheetName val="Graf51"/>
      <sheetName val="Graf52"/>
      <sheetName val="graf"/>
      <sheetName val="Graf1"/>
      <sheetName val="Graf2"/>
      <sheetName val="Graf3"/>
      <sheetName val="Graf4"/>
      <sheetName val="Graf5"/>
      <sheetName val="Graf6"/>
      <sheetName val="Graf7"/>
      <sheetName val="Graf8"/>
      <sheetName val="Graf9"/>
      <sheetName val="Graf10"/>
      <sheetName val="Graf11"/>
      <sheetName val="Graf12"/>
      <sheetName val="Graf13"/>
      <sheetName val="Graf14"/>
      <sheetName val="Graf15"/>
      <sheetName val="Graf16"/>
      <sheetName val="Graf17"/>
      <sheetName val="Graf18"/>
      <sheetName val="Graf19"/>
      <sheetName val="Graf20"/>
      <sheetName val="Graf21"/>
      <sheetName val="Graf22"/>
      <sheetName val="Graf23"/>
      <sheetName val="Graf24"/>
      <sheetName val="Graf25"/>
      <sheetName val="Graf26"/>
    </sheetNames>
    <sheetDataSet>
      <sheetData sheetId="0"/>
      <sheetData sheetId="1"/>
      <sheetData sheetId="2">
        <row r="37">
          <cell r="IH37">
            <v>2011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2012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2013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2014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2015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  <cell r="KP37">
            <v>2016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  <cell r="LB37">
            <v>2017</v>
          </cell>
          <cell r="LC37">
            <v>0</v>
          </cell>
          <cell r="LD37">
            <v>0</v>
          </cell>
          <cell r="LE37">
            <v>0</v>
          </cell>
          <cell r="LF37">
            <v>0</v>
          </cell>
          <cell r="LG37">
            <v>0</v>
          </cell>
          <cell r="LH37">
            <v>0</v>
          </cell>
          <cell r="LI37">
            <v>0</v>
          </cell>
          <cell r="LJ37">
            <v>0</v>
          </cell>
          <cell r="LK37">
            <v>0</v>
          </cell>
          <cell r="LL37">
            <v>0</v>
          </cell>
          <cell r="LM37">
            <v>0</v>
          </cell>
          <cell r="LN37">
            <v>2018</v>
          </cell>
          <cell r="LO37">
            <v>0</v>
          </cell>
          <cell r="LP37">
            <v>0</v>
          </cell>
          <cell r="LQ37">
            <v>0</v>
          </cell>
          <cell r="LR37">
            <v>0</v>
          </cell>
          <cell r="LS37">
            <v>0</v>
          </cell>
          <cell r="LT37">
            <v>0</v>
          </cell>
          <cell r="LU37">
            <v>0</v>
          </cell>
          <cell r="LV37">
            <v>0</v>
          </cell>
          <cell r="LW37">
            <v>0</v>
          </cell>
          <cell r="LX37">
            <v>0</v>
          </cell>
          <cell r="LY37">
            <v>0</v>
          </cell>
          <cell r="LZ37">
            <v>2019</v>
          </cell>
          <cell r="MA37"/>
          <cell r="MB37"/>
          <cell r="MC37"/>
          <cell r="MD37"/>
          <cell r="ME37"/>
          <cell r="MF37"/>
          <cell r="MG37"/>
          <cell r="MH37"/>
          <cell r="MI37"/>
          <cell r="MJ37"/>
          <cell r="MK37"/>
        </row>
        <row r="38">
          <cell r="IH38">
            <v>1</v>
          </cell>
          <cell r="II38">
            <v>2</v>
          </cell>
          <cell r="IJ38">
            <v>3</v>
          </cell>
          <cell r="IK38">
            <v>4</v>
          </cell>
          <cell r="IL38">
            <v>5</v>
          </cell>
          <cell r="IM38">
            <v>6</v>
          </cell>
          <cell r="IN38">
            <v>7</v>
          </cell>
          <cell r="IO38">
            <v>8</v>
          </cell>
          <cell r="IP38">
            <v>9</v>
          </cell>
          <cell r="IQ38">
            <v>10</v>
          </cell>
          <cell r="IR38">
            <v>11</v>
          </cell>
          <cell r="IS38">
            <v>12</v>
          </cell>
          <cell r="IT38">
            <v>1</v>
          </cell>
          <cell r="IU38">
            <v>2</v>
          </cell>
          <cell r="IV38">
            <v>3</v>
          </cell>
          <cell r="IW38">
            <v>4</v>
          </cell>
          <cell r="IX38">
            <v>5</v>
          </cell>
          <cell r="IY38">
            <v>6</v>
          </cell>
          <cell r="IZ38">
            <v>7</v>
          </cell>
          <cell r="JA38">
            <v>8</v>
          </cell>
          <cell r="JB38">
            <v>9</v>
          </cell>
          <cell r="JC38">
            <v>10</v>
          </cell>
          <cell r="JD38">
            <v>11</v>
          </cell>
          <cell r="JE38">
            <v>12</v>
          </cell>
          <cell r="JF38">
            <v>1</v>
          </cell>
          <cell r="JG38">
            <v>2</v>
          </cell>
          <cell r="JH38">
            <v>3</v>
          </cell>
          <cell r="JI38">
            <v>4</v>
          </cell>
          <cell r="JJ38">
            <v>5</v>
          </cell>
          <cell r="JK38">
            <v>6</v>
          </cell>
          <cell r="JL38">
            <v>7</v>
          </cell>
          <cell r="JM38">
            <v>8</v>
          </cell>
          <cell r="JN38">
            <v>9</v>
          </cell>
          <cell r="JO38">
            <v>10</v>
          </cell>
          <cell r="JP38">
            <v>11</v>
          </cell>
          <cell r="JQ38">
            <v>12</v>
          </cell>
          <cell r="JR38">
            <v>1</v>
          </cell>
          <cell r="JS38">
            <v>2</v>
          </cell>
          <cell r="JT38">
            <v>3</v>
          </cell>
          <cell r="JU38">
            <v>4</v>
          </cell>
          <cell r="JV38">
            <v>5</v>
          </cell>
          <cell r="JW38">
            <v>6</v>
          </cell>
          <cell r="JX38">
            <v>7</v>
          </cell>
          <cell r="JY38">
            <v>8</v>
          </cell>
          <cell r="JZ38">
            <v>9</v>
          </cell>
          <cell r="KA38">
            <v>10</v>
          </cell>
          <cell r="KB38">
            <v>11</v>
          </cell>
          <cell r="KC38">
            <v>12</v>
          </cell>
          <cell r="KD38">
            <v>1</v>
          </cell>
          <cell r="KE38">
            <v>2</v>
          </cell>
          <cell r="KF38">
            <v>3</v>
          </cell>
          <cell r="KG38">
            <v>4</v>
          </cell>
          <cell r="KH38">
            <v>5</v>
          </cell>
          <cell r="KI38">
            <v>6</v>
          </cell>
          <cell r="KJ38">
            <v>7</v>
          </cell>
          <cell r="KK38">
            <v>8</v>
          </cell>
          <cell r="KL38">
            <v>9</v>
          </cell>
          <cell r="KM38">
            <v>10</v>
          </cell>
          <cell r="KN38">
            <v>11</v>
          </cell>
          <cell r="KO38">
            <v>12</v>
          </cell>
          <cell r="KP38">
            <v>1</v>
          </cell>
          <cell r="KQ38">
            <v>2</v>
          </cell>
          <cell r="KR38">
            <v>3</v>
          </cell>
          <cell r="KS38">
            <v>4</v>
          </cell>
          <cell r="KT38">
            <v>5</v>
          </cell>
          <cell r="KU38">
            <v>6</v>
          </cell>
          <cell r="KV38">
            <v>7</v>
          </cell>
          <cell r="KW38">
            <v>8</v>
          </cell>
          <cell r="KX38">
            <v>9</v>
          </cell>
          <cell r="KY38">
            <v>10</v>
          </cell>
          <cell r="KZ38">
            <v>11</v>
          </cell>
          <cell r="LA38">
            <v>12</v>
          </cell>
          <cell r="LB38">
            <v>1</v>
          </cell>
          <cell r="LC38">
            <v>2</v>
          </cell>
          <cell r="LD38">
            <v>3</v>
          </cell>
          <cell r="LE38">
            <v>4</v>
          </cell>
          <cell r="LF38">
            <v>5</v>
          </cell>
          <cell r="LG38">
            <v>6</v>
          </cell>
          <cell r="LH38">
            <v>7</v>
          </cell>
          <cell r="LI38">
            <v>8</v>
          </cell>
          <cell r="LJ38">
            <v>9</v>
          </cell>
          <cell r="LK38">
            <v>10</v>
          </cell>
          <cell r="LL38">
            <v>11</v>
          </cell>
          <cell r="LM38">
            <v>12</v>
          </cell>
          <cell r="LN38">
            <v>1</v>
          </cell>
          <cell r="LO38">
            <v>2</v>
          </cell>
          <cell r="LP38">
            <v>3</v>
          </cell>
          <cell r="LQ38">
            <v>4</v>
          </cell>
          <cell r="LR38">
            <v>5</v>
          </cell>
          <cell r="LS38">
            <v>6</v>
          </cell>
          <cell r="LT38">
            <v>7</v>
          </cell>
          <cell r="LU38">
            <v>8</v>
          </cell>
          <cell r="LV38">
            <v>9</v>
          </cell>
          <cell r="LW38">
            <v>10</v>
          </cell>
          <cell r="LX38">
            <v>11</v>
          </cell>
          <cell r="LY38">
            <v>12</v>
          </cell>
          <cell r="LZ38">
            <v>1</v>
          </cell>
          <cell r="MA38">
            <v>2</v>
          </cell>
          <cell r="MB38">
            <v>3</v>
          </cell>
          <cell r="MC38">
            <v>4</v>
          </cell>
          <cell r="MD38">
            <v>5</v>
          </cell>
          <cell r="ME38">
            <v>6</v>
          </cell>
          <cell r="MF38">
            <v>7</v>
          </cell>
          <cell r="MG38">
            <v>8</v>
          </cell>
          <cell r="MH38">
            <v>9</v>
          </cell>
          <cell r="MI38">
            <v>10</v>
          </cell>
          <cell r="MJ38">
            <v>11</v>
          </cell>
          <cell r="MK38">
            <v>12</v>
          </cell>
        </row>
        <row r="53"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  <cell r="JX53">
            <v>-9732</v>
          </cell>
          <cell r="JY53">
            <v>-16506</v>
          </cell>
          <cell r="JZ53">
            <v>-27960</v>
          </cell>
          <cell r="KA53">
            <v>-37043</v>
          </cell>
          <cell r="KB53">
            <v>-47805</v>
          </cell>
          <cell r="KC53">
            <v>-54919</v>
          </cell>
          <cell r="KD53">
            <v>-73083</v>
          </cell>
          <cell r="KE53">
            <v>-77273</v>
          </cell>
          <cell r="KF53">
            <v>-83000</v>
          </cell>
          <cell r="KG53">
            <v>-83323</v>
          </cell>
          <cell r="KH53">
            <v>-84284</v>
          </cell>
          <cell r="KI53">
            <v>-85784</v>
          </cell>
          <cell r="KJ53">
            <v>-85023</v>
          </cell>
          <cell r="KK53">
            <v>-84559</v>
          </cell>
          <cell r="KL53">
            <v>-87206</v>
          </cell>
          <cell r="KM53">
            <v>-89206</v>
          </cell>
          <cell r="KN53">
            <v>-86144</v>
          </cell>
          <cell r="KO53">
            <v>-88796</v>
          </cell>
          <cell r="KP53">
            <v>-88788</v>
          </cell>
          <cell r="KQ53">
            <v>-86863</v>
          </cell>
          <cell r="KR53">
            <v>-82206</v>
          </cell>
          <cell r="KS53">
            <v>-76625</v>
          </cell>
          <cell r="KT53">
            <v>-70900</v>
          </cell>
          <cell r="KU53">
            <v>-67067</v>
          </cell>
          <cell r="KV53">
            <v>-63674</v>
          </cell>
          <cell r="KW53">
            <v>-62192</v>
          </cell>
          <cell r="KX53">
            <v>-63634</v>
          </cell>
          <cell r="KY53">
            <v>-64188</v>
          </cell>
          <cell r="KZ53">
            <v>-68609</v>
          </cell>
          <cell r="LA53">
            <v>-71745</v>
          </cell>
          <cell r="LB53">
            <v>-77987</v>
          </cell>
          <cell r="LC53">
            <v>-81046</v>
          </cell>
          <cell r="LD53">
            <v>-86997</v>
          </cell>
          <cell r="LE53">
            <v>-87761</v>
          </cell>
          <cell r="LF53">
            <v>-86268</v>
          </cell>
          <cell r="LG53">
            <v>-86889</v>
          </cell>
          <cell r="LH53">
            <v>-89593</v>
          </cell>
          <cell r="LI53">
            <v>-91648</v>
          </cell>
          <cell r="LJ53">
            <v>-93343</v>
          </cell>
          <cell r="LK53">
            <v>-95071</v>
          </cell>
          <cell r="LL53">
            <v>-97286</v>
          </cell>
          <cell r="LM53">
            <v>-100753</v>
          </cell>
          <cell r="LN53">
            <v>-100188</v>
          </cell>
          <cell r="LO53">
            <v>-99309</v>
          </cell>
          <cell r="LP53">
            <v>-92504</v>
          </cell>
          <cell r="LQ53">
            <v>-84401</v>
          </cell>
          <cell r="LR53">
            <v>-78889</v>
          </cell>
          <cell r="LS53">
            <v>-73653</v>
          </cell>
          <cell r="LT53">
            <v>-71509</v>
          </cell>
          <cell r="LU53">
            <v>-66327</v>
          </cell>
          <cell r="LV53">
            <v>-60584</v>
          </cell>
          <cell r="LW53">
            <v>-55551</v>
          </cell>
          <cell r="LX53">
            <v>-50459</v>
          </cell>
          <cell r="LY53">
            <v>-49086</v>
          </cell>
          <cell r="LZ53">
            <v>-44171</v>
          </cell>
          <cell r="MA53">
            <v>-39482</v>
          </cell>
          <cell r="MB53">
            <v>-36555</v>
          </cell>
          <cell r="MC53">
            <v>-32970</v>
          </cell>
          <cell r="MD53">
            <v>-28957</v>
          </cell>
          <cell r="ME53">
            <v>-28063</v>
          </cell>
          <cell r="MF53">
            <v>-26445</v>
          </cell>
          <cell r="MG53">
            <v>-25710</v>
          </cell>
          <cell r="MH53">
            <v>-22424</v>
          </cell>
          <cell r="MI53">
            <v>-19104</v>
          </cell>
          <cell r="MJ53">
            <v>-17721</v>
          </cell>
          <cell r="MK53">
            <v>-16002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03">
          <cell r="C103" t="str">
            <v>2010</v>
          </cell>
          <cell r="D103" t="str">
            <v>2011</v>
          </cell>
          <cell r="E103" t="str">
            <v>2012</v>
          </cell>
          <cell r="F103" t="str">
            <v>2013</v>
          </cell>
          <cell r="G103" t="str">
            <v>2014</v>
          </cell>
          <cell r="H103" t="str">
            <v>2015</v>
          </cell>
          <cell r="I103" t="str">
            <v>2016</v>
          </cell>
          <cell r="J103" t="str">
            <v>2017</v>
          </cell>
          <cell r="K103" t="str">
            <v>2018</v>
          </cell>
        </row>
        <row r="104">
          <cell r="A104" t="str">
            <v>Czechia</v>
          </cell>
          <cell r="C104">
            <v>3</v>
          </cell>
          <cell r="D104">
            <v>2.7</v>
          </cell>
          <cell r="E104">
            <v>3</v>
          </cell>
          <cell r="F104">
            <v>3</v>
          </cell>
          <cell r="G104">
            <v>2.7</v>
          </cell>
          <cell r="H104">
            <v>2.4</v>
          </cell>
          <cell r="I104">
            <v>1.7</v>
          </cell>
          <cell r="J104">
            <v>1</v>
          </cell>
          <cell r="K104">
            <v>0.7</v>
          </cell>
        </row>
        <row r="122">
          <cell r="A122" t="str">
            <v>EU 28</v>
          </cell>
          <cell r="C122">
            <v>3.8</v>
          </cell>
          <cell r="D122">
            <v>4.0999999999999996</v>
          </cell>
          <cell r="E122">
            <v>4.5999999999999996</v>
          </cell>
          <cell r="F122">
            <v>5.0999999999999996</v>
          </cell>
          <cell r="G122">
            <v>5</v>
          </cell>
          <cell r="H122">
            <v>4.5</v>
          </cell>
          <cell r="I122">
            <v>4</v>
          </cell>
          <cell r="J122">
            <v>3.4</v>
          </cell>
          <cell r="K122">
            <v>2.9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1">
          <cell r="B11" t="str">
            <v>2009</v>
          </cell>
          <cell r="C11" t="str">
            <v>2010</v>
          </cell>
          <cell r="D11" t="str">
            <v>2011</v>
          </cell>
          <cell r="E11" t="str">
            <v>2012</v>
          </cell>
          <cell r="F11" t="str">
            <v>2013</v>
          </cell>
          <cell r="G11" t="str">
            <v>2014</v>
          </cell>
          <cell r="H11" t="str">
            <v>2015</v>
          </cell>
          <cell r="I11" t="str">
            <v>2016</v>
          </cell>
          <cell r="J11" t="str">
            <v>2017</v>
          </cell>
          <cell r="K11" t="str">
            <v>2018</v>
          </cell>
        </row>
        <row r="12">
          <cell r="A12" t="str">
            <v>Czechia</v>
          </cell>
          <cell r="B12">
            <v>6.7</v>
          </cell>
          <cell r="C12">
            <v>7.3</v>
          </cell>
          <cell r="D12">
            <v>6.7</v>
          </cell>
          <cell r="E12">
            <v>7</v>
          </cell>
          <cell r="F12">
            <v>7</v>
          </cell>
          <cell r="G12">
            <v>6.1</v>
          </cell>
          <cell r="H12">
            <v>5.0999999999999996</v>
          </cell>
          <cell r="I12">
            <v>4</v>
          </cell>
          <cell r="J12">
            <v>2.9</v>
          </cell>
          <cell r="K12">
            <v>2.2000000000000002</v>
          </cell>
        </row>
        <row r="15">
          <cell r="A15" t="str">
            <v>Czechia</v>
          </cell>
          <cell r="B15">
            <v>7.3</v>
          </cell>
          <cell r="C15">
            <v>6.7</v>
          </cell>
          <cell r="D15">
            <v>7</v>
          </cell>
          <cell r="E15">
            <v>7</v>
          </cell>
          <cell r="F15">
            <v>6.1</v>
          </cell>
          <cell r="G15">
            <v>5.0999999999999996</v>
          </cell>
          <cell r="H15">
            <v>4</v>
          </cell>
          <cell r="I15">
            <v>2.9</v>
          </cell>
          <cell r="J15">
            <v>2.2000000000000002</v>
          </cell>
          <cell r="K15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2">
          <cell r="B12" t="str">
            <v>2008</v>
          </cell>
          <cell r="C12" t="str">
            <v>2009</v>
          </cell>
          <cell r="D12" t="str">
            <v>2010</v>
          </cell>
          <cell r="E12" t="str">
            <v>2011</v>
          </cell>
          <cell r="F12" t="str">
            <v>2012</v>
          </cell>
          <cell r="G12" t="str">
            <v>2013</v>
          </cell>
          <cell r="H12" t="str">
            <v>2014</v>
          </cell>
          <cell r="I12" t="str">
            <v>2015</v>
          </cell>
          <cell r="J12" t="str">
            <v>2016</v>
          </cell>
          <cell r="K12" t="str">
            <v>2017</v>
          </cell>
        </row>
        <row r="13">
          <cell r="A13" t="str">
            <v>EU 28</v>
          </cell>
          <cell r="B13">
            <v>15.9</v>
          </cell>
          <cell r="C13">
            <v>20.3</v>
          </cell>
          <cell r="D13">
            <v>21.4</v>
          </cell>
          <cell r="E13">
            <v>21.8</v>
          </cell>
          <cell r="F13">
            <v>23.3</v>
          </cell>
          <cell r="G13">
            <v>23.7</v>
          </cell>
          <cell r="H13">
            <v>22.2</v>
          </cell>
          <cell r="I13">
            <v>20.3</v>
          </cell>
          <cell r="J13">
            <v>18.7</v>
          </cell>
          <cell r="K13">
            <v>16.8</v>
          </cell>
        </row>
        <row r="16">
          <cell r="A16" t="str">
            <v>Czech Republic</v>
          </cell>
          <cell r="B16">
            <v>9.9</v>
          </cell>
          <cell r="C16">
            <v>16.600000000000001</v>
          </cell>
          <cell r="D16">
            <v>18.3</v>
          </cell>
          <cell r="E16">
            <v>18.100000000000001</v>
          </cell>
          <cell r="F16">
            <v>19.5</v>
          </cell>
          <cell r="G16">
            <v>18.899999999999999</v>
          </cell>
          <cell r="H16">
            <v>15.9</v>
          </cell>
          <cell r="I16">
            <v>12.6</v>
          </cell>
          <cell r="J16">
            <v>10.5</v>
          </cell>
          <cell r="K16">
            <v>7.9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view="pageBreakPreview" zoomScale="70" zoomScaleNormal="100" zoomScaleSheetLayoutView="70" workbookViewId="0">
      <selection sqref="A1:B1"/>
    </sheetView>
  </sheetViews>
  <sheetFormatPr defaultRowHeight="15"/>
  <cols>
    <col min="1" max="1" width="18.140625" customWidth="1"/>
    <col min="2" max="2" width="102.140625" customWidth="1"/>
  </cols>
  <sheetData>
    <row r="1" spans="1:2" ht="30" customHeight="1">
      <c r="A1" s="581" t="s">
        <v>92</v>
      </c>
      <c r="B1" s="581"/>
    </row>
    <row r="2" spans="1:2" ht="22.5" customHeight="1">
      <c r="A2" s="329" t="s">
        <v>86</v>
      </c>
      <c r="B2" s="329" t="s">
        <v>150</v>
      </c>
    </row>
    <row r="3" spans="1:2" s="328" customFormat="1" ht="22.5" customHeight="1">
      <c r="A3" s="329" t="s">
        <v>87</v>
      </c>
      <c r="B3" s="329" t="s">
        <v>421</v>
      </c>
    </row>
    <row r="4" spans="1:2" ht="22.5" customHeight="1">
      <c r="A4" s="329" t="s">
        <v>89</v>
      </c>
      <c r="B4" s="329" t="s">
        <v>147</v>
      </c>
    </row>
    <row r="5" spans="1:2" ht="22.5" customHeight="1">
      <c r="A5" s="329" t="s">
        <v>88</v>
      </c>
      <c r="B5" s="329" t="s">
        <v>148</v>
      </c>
    </row>
    <row r="6" spans="1:2" ht="22.5" customHeight="1">
      <c r="A6" s="329" t="s">
        <v>151</v>
      </c>
      <c r="B6" s="329" t="s">
        <v>152</v>
      </c>
    </row>
    <row r="7" spans="1:2" ht="22.5" customHeight="1">
      <c r="A7" s="329" t="s">
        <v>153</v>
      </c>
      <c r="B7" s="329" t="s">
        <v>162</v>
      </c>
    </row>
    <row r="8" spans="1:2" ht="22.5" customHeight="1">
      <c r="A8" s="329" t="s">
        <v>160</v>
      </c>
      <c r="B8" s="329" t="s">
        <v>422</v>
      </c>
    </row>
    <row r="9" spans="1:2" ht="22.5" customHeight="1">
      <c r="A9" s="329" t="s">
        <v>161</v>
      </c>
      <c r="B9" s="329" t="s">
        <v>423</v>
      </c>
    </row>
    <row r="10" spans="1:2" ht="22.5" customHeight="1">
      <c r="A10" s="329" t="s">
        <v>287</v>
      </c>
      <c r="B10" s="329" t="s">
        <v>424</v>
      </c>
    </row>
    <row r="11" spans="1:2" ht="22.5" customHeight="1">
      <c r="A11" s="329" t="s">
        <v>288</v>
      </c>
      <c r="B11" s="329" t="s">
        <v>425</v>
      </c>
    </row>
    <row r="12" spans="1:2" ht="22.5" customHeight="1">
      <c r="A12" s="329" t="s">
        <v>289</v>
      </c>
      <c r="B12" s="329" t="s">
        <v>426</v>
      </c>
    </row>
    <row r="13" spans="1:2" ht="22.5" customHeight="1">
      <c r="A13" s="329" t="s">
        <v>290</v>
      </c>
      <c r="B13" s="329" t="s">
        <v>427</v>
      </c>
    </row>
    <row r="14" spans="1:2" ht="22.5" customHeight="1">
      <c r="A14" s="329" t="s">
        <v>291</v>
      </c>
      <c r="B14" s="329" t="s">
        <v>149</v>
      </c>
    </row>
    <row r="15" spans="1:2" ht="22.5" customHeight="1">
      <c r="A15" s="329" t="s">
        <v>292</v>
      </c>
      <c r="B15" s="329" t="s">
        <v>428</v>
      </c>
    </row>
    <row r="16" spans="1:2" ht="22.5" customHeight="1">
      <c r="A16" s="329" t="s">
        <v>293</v>
      </c>
      <c r="B16" s="329" t="s">
        <v>429</v>
      </c>
    </row>
    <row r="17" spans="1:2" s="328" customFormat="1" ht="22.5" customHeight="1">
      <c r="A17" s="329" t="s">
        <v>90</v>
      </c>
      <c r="B17" s="329" t="s">
        <v>294</v>
      </c>
    </row>
    <row r="18" spans="1:2" s="328" customFormat="1" ht="22.5" customHeight="1">
      <c r="A18" s="329" t="s">
        <v>91</v>
      </c>
      <c r="B18" s="329" t="s">
        <v>430</v>
      </c>
    </row>
    <row r="19" spans="1:2" ht="22.5" customHeight="1">
      <c r="A19" s="329" t="s">
        <v>295</v>
      </c>
      <c r="B19" s="329" t="s">
        <v>431</v>
      </c>
    </row>
    <row r="20" spans="1:2" ht="22.5" customHeight="1">
      <c r="A20" s="329" t="s">
        <v>309</v>
      </c>
      <c r="B20" s="329" t="s">
        <v>432</v>
      </c>
    </row>
    <row r="21" spans="1:2" ht="22.5" customHeight="1">
      <c r="A21" s="329" t="s">
        <v>336</v>
      </c>
      <c r="B21" s="329" t="s">
        <v>337</v>
      </c>
    </row>
    <row r="22" spans="1:2" ht="22.5" customHeight="1">
      <c r="A22" s="329" t="s">
        <v>296</v>
      </c>
      <c r="B22" s="329" t="s">
        <v>433</v>
      </c>
    </row>
    <row r="23" spans="1:2" s="328" customFormat="1" ht="22.5" customHeight="1">
      <c r="A23" s="329" t="s">
        <v>338</v>
      </c>
      <c r="B23" s="329" t="s">
        <v>434</v>
      </c>
    </row>
    <row r="24" spans="1:2" s="328" customFormat="1" ht="22.5" customHeight="1">
      <c r="A24" s="329" t="s">
        <v>339</v>
      </c>
      <c r="B24" s="329" t="s">
        <v>435</v>
      </c>
    </row>
    <row r="25" spans="1:2" s="328" customFormat="1" ht="22.5" customHeight="1">
      <c r="A25" s="329" t="s">
        <v>340</v>
      </c>
      <c r="B25" s="329" t="s">
        <v>436</v>
      </c>
    </row>
    <row r="26" spans="1:2" s="328" customFormat="1" ht="23.25" customHeight="1">
      <c r="A26" s="329" t="s">
        <v>341</v>
      </c>
      <c r="B26" s="329" t="s">
        <v>437</v>
      </c>
    </row>
    <row r="27" spans="1:2" s="328" customFormat="1" ht="24.75" customHeight="1">
      <c r="A27" s="329" t="s">
        <v>342</v>
      </c>
      <c r="B27" s="329" t="s">
        <v>438</v>
      </c>
    </row>
    <row r="28" spans="1:2" s="328" customFormat="1" ht="23.25" customHeight="1">
      <c r="A28" s="329" t="s">
        <v>308</v>
      </c>
      <c r="B28" s="329" t="s">
        <v>439</v>
      </c>
    </row>
    <row r="29" spans="1:2" ht="23.25" customHeight="1">
      <c r="A29" s="329"/>
      <c r="B29" s="336"/>
    </row>
  </sheetData>
  <mergeCells count="1">
    <mergeCell ref="A1:B1"/>
  </mergeCells>
  <pageMargins left="0.7" right="0.7" top="0.78740157499999996" bottom="0.78740157499999996" header="0.3" footer="0.3"/>
  <pageSetup paperSize="9" scale="74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90" zoomScaleNormal="100" zoomScaleSheetLayoutView="90" workbookViewId="0">
      <selection sqref="A1:F1"/>
    </sheetView>
  </sheetViews>
  <sheetFormatPr defaultRowHeight="15"/>
  <cols>
    <col min="1" max="9" width="9.140625" style="476"/>
    <col min="10" max="10" width="6.7109375" style="476" customWidth="1"/>
    <col min="11" max="16384" width="9.140625" style="476"/>
  </cols>
  <sheetData/>
  <printOptions horizontalCentered="1" verticalCentered="1"/>
  <pageMargins left="0" right="0" top="0" bottom="0" header="0.31496062992125984" footer="0.31496062992125984"/>
  <pageSetup paperSize="9" orientation="portrait" horizont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view="pageBreakPreview" zoomScale="70" zoomScaleNormal="80" zoomScaleSheetLayoutView="70" workbookViewId="0">
      <selection sqref="A1:D1"/>
    </sheetView>
  </sheetViews>
  <sheetFormatPr defaultRowHeight="15"/>
  <cols>
    <col min="2" max="2" width="16.85546875" customWidth="1"/>
    <col min="3" max="4" width="34.7109375" customWidth="1"/>
  </cols>
  <sheetData>
    <row r="1" spans="1:4" ht="49.5" customHeight="1" thickBot="1">
      <c r="A1" s="619" t="s">
        <v>273</v>
      </c>
      <c r="B1" s="620"/>
      <c r="C1" s="620"/>
      <c r="D1" s="621"/>
    </row>
    <row r="2" spans="1:4" ht="52.5" thickBot="1">
      <c r="A2" s="622" t="s">
        <v>285</v>
      </c>
      <c r="B2" s="623"/>
      <c r="C2" s="209" t="s">
        <v>283</v>
      </c>
      <c r="D2" s="210" t="s">
        <v>284</v>
      </c>
    </row>
    <row r="3" spans="1:4" ht="15.75">
      <c r="A3" s="624">
        <v>2017</v>
      </c>
      <c r="B3" s="438" t="s">
        <v>286</v>
      </c>
      <c r="C3" s="439">
        <v>4</v>
      </c>
      <c r="D3" s="440">
        <v>157</v>
      </c>
    </row>
    <row r="4" spans="1:4" ht="15.75">
      <c r="A4" s="625"/>
      <c r="B4" s="211" t="s">
        <v>281</v>
      </c>
      <c r="C4" s="222">
        <v>7</v>
      </c>
      <c r="D4" s="223">
        <v>351</v>
      </c>
    </row>
    <row r="5" spans="1:4" ht="15.75">
      <c r="A5" s="625"/>
      <c r="B5" s="211" t="s">
        <v>278</v>
      </c>
      <c r="C5" s="222">
        <v>5</v>
      </c>
      <c r="D5" s="223">
        <v>327</v>
      </c>
    </row>
    <row r="6" spans="1:4" ht="15.75">
      <c r="A6" s="625"/>
      <c r="B6" s="211" t="s">
        <v>282</v>
      </c>
      <c r="C6" s="222">
        <v>9</v>
      </c>
      <c r="D6" s="223">
        <v>287</v>
      </c>
    </row>
    <row r="7" spans="1:4" ht="15.75">
      <c r="A7" s="625"/>
      <c r="B7" s="211" t="s">
        <v>274</v>
      </c>
      <c r="C7" s="222">
        <v>7</v>
      </c>
      <c r="D7" s="223">
        <v>1076</v>
      </c>
    </row>
    <row r="8" spans="1:4" ht="15.75">
      <c r="A8" s="625"/>
      <c r="B8" s="211" t="s">
        <v>279</v>
      </c>
      <c r="C8" s="222">
        <v>4</v>
      </c>
      <c r="D8" s="223">
        <v>387</v>
      </c>
    </row>
    <row r="9" spans="1:4" ht="15.75">
      <c r="A9" s="625"/>
      <c r="B9" s="211" t="s">
        <v>275</v>
      </c>
      <c r="C9" s="222">
        <v>5</v>
      </c>
      <c r="D9" s="223">
        <v>182</v>
      </c>
    </row>
    <row r="10" spans="1:4" ht="15.75">
      <c r="A10" s="625"/>
      <c r="B10" s="211" t="s">
        <v>276</v>
      </c>
      <c r="C10" s="222">
        <v>2</v>
      </c>
      <c r="D10" s="223">
        <v>74</v>
      </c>
    </row>
    <row r="11" spans="1:4" ht="15.75">
      <c r="A11" s="625"/>
      <c r="B11" s="211" t="s">
        <v>277</v>
      </c>
      <c r="C11" s="222">
        <v>8</v>
      </c>
      <c r="D11" s="223">
        <v>2024</v>
      </c>
    </row>
    <row r="12" spans="1:4" ht="15.75">
      <c r="A12" s="625"/>
      <c r="B12" s="211" t="s">
        <v>297</v>
      </c>
      <c r="C12" s="222">
        <v>8</v>
      </c>
      <c r="D12" s="223">
        <v>668</v>
      </c>
    </row>
    <row r="13" spans="1:4" ht="15.75">
      <c r="A13" s="625"/>
      <c r="B13" s="211" t="s">
        <v>280</v>
      </c>
      <c r="C13" s="222">
        <v>7</v>
      </c>
      <c r="D13" s="223">
        <v>309</v>
      </c>
    </row>
    <row r="14" spans="1:4" ht="15.75">
      <c r="A14" s="626"/>
      <c r="B14" s="212" t="s">
        <v>298</v>
      </c>
      <c r="C14" s="330">
        <v>6</v>
      </c>
      <c r="D14" s="331">
        <v>720</v>
      </c>
    </row>
    <row r="15" spans="1:4" ht="15.75">
      <c r="A15" s="625">
        <v>2018</v>
      </c>
      <c r="B15" s="211" t="s">
        <v>286</v>
      </c>
      <c r="C15" s="222">
        <v>10</v>
      </c>
      <c r="D15" s="223">
        <v>373</v>
      </c>
    </row>
    <row r="16" spans="1:4" ht="15.75">
      <c r="A16" s="625"/>
      <c r="B16" s="211" t="s">
        <v>281</v>
      </c>
      <c r="C16" s="222">
        <v>3</v>
      </c>
      <c r="D16" s="223">
        <v>167</v>
      </c>
    </row>
    <row r="17" spans="1:4" ht="15.75">
      <c r="A17" s="625"/>
      <c r="B17" s="211" t="s">
        <v>278</v>
      </c>
      <c r="C17" s="222">
        <v>6</v>
      </c>
      <c r="D17" s="223">
        <v>1585</v>
      </c>
    </row>
    <row r="18" spans="1:4" ht="15.75">
      <c r="A18" s="625"/>
      <c r="B18" s="211" t="s">
        <v>282</v>
      </c>
      <c r="C18" s="222">
        <v>4</v>
      </c>
      <c r="D18" s="223">
        <v>231</v>
      </c>
    </row>
    <row r="19" spans="1:4" ht="15.75">
      <c r="A19" s="625"/>
      <c r="B19" s="211" t="s">
        <v>274</v>
      </c>
      <c r="C19" s="222">
        <v>3</v>
      </c>
      <c r="D19" s="223">
        <v>53</v>
      </c>
    </row>
    <row r="20" spans="1:4" ht="15.75">
      <c r="A20" s="625"/>
      <c r="B20" s="211" t="s">
        <v>279</v>
      </c>
      <c r="C20" s="222">
        <v>6</v>
      </c>
      <c r="D20" s="223">
        <v>387</v>
      </c>
    </row>
    <row r="21" spans="1:4" ht="15.75">
      <c r="A21" s="625"/>
      <c r="B21" s="211" t="s">
        <v>275</v>
      </c>
      <c r="C21" s="222">
        <v>9</v>
      </c>
      <c r="D21" s="223">
        <v>342</v>
      </c>
    </row>
    <row r="22" spans="1:4" ht="15.75">
      <c r="A22" s="625"/>
      <c r="B22" s="211" t="s">
        <v>276</v>
      </c>
      <c r="C22" s="222">
        <v>5</v>
      </c>
      <c r="D22" s="223">
        <v>526</v>
      </c>
    </row>
    <row r="23" spans="1:4" ht="15.75">
      <c r="A23" s="625"/>
      <c r="B23" s="211" t="s">
        <v>277</v>
      </c>
      <c r="C23" s="222">
        <v>7</v>
      </c>
      <c r="D23" s="223">
        <v>587</v>
      </c>
    </row>
    <row r="24" spans="1:4" ht="15.75">
      <c r="A24" s="625"/>
      <c r="B24" s="211" t="s">
        <v>297</v>
      </c>
      <c r="C24" s="222">
        <v>8</v>
      </c>
      <c r="D24" s="223">
        <v>774</v>
      </c>
    </row>
    <row r="25" spans="1:4" ht="15.75">
      <c r="A25" s="625"/>
      <c r="B25" s="211" t="s">
        <v>280</v>
      </c>
      <c r="C25" s="222">
        <v>4</v>
      </c>
      <c r="D25" s="223">
        <v>419</v>
      </c>
    </row>
    <row r="26" spans="1:4" ht="16.5" thickBot="1">
      <c r="A26" s="627"/>
      <c r="B26" s="213" t="s">
        <v>298</v>
      </c>
      <c r="C26" s="334">
        <v>6</v>
      </c>
      <c r="D26" s="335">
        <v>879</v>
      </c>
    </row>
    <row r="27" spans="1:4" ht="15.75">
      <c r="A27" s="625">
        <v>2019</v>
      </c>
      <c r="B27" s="211" t="s">
        <v>286</v>
      </c>
      <c r="C27" s="222">
        <v>11</v>
      </c>
      <c r="D27" s="223">
        <v>1175</v>
      </c>
    </row>
    <row r="28" spans="1:4" ht="15.75">
      <c r="A28" s="625"/>
      <c r="B28" s="211" t="s">
        <v>281</v>
      </c>
      <c r="C28" s="222">
        <v>5</v>
      </c>
      <c r="D28" s="223">
        <v>286</v>
      </c>
    </row>
    <row r="29" spans="1:4" ht="15.75">
      <c r="A29" s="625"/>
      <c r="B29" s="211" t="s">
        <v>278</v>
      </c>
      <c r="C29" s="222">
        <v>6</v>
      </c>
      <c r="D29" s="223">
        <v>456</v>
      </c>
    </row>
    <row r="30" spans="1:4" ht="15.75">
      <c r="A30" s="625"/>
      <c r="B30" s="211" t="s">
        <v>282</v>
      </c>
      <c r="C30" s="222">
        <v>15</v>
      </c>
      <c r="D30" s="223">
        <v>1069</v>
      </c>
    </row>
    <row r="31" spans="1:4" ht="15.75">
      <c r="A31" s="625"/>
      <c r="B31" s="211" t="s">
        <v>274</v>
      </c>
      <c r="C31" s="222">
        <v>7</v>
      </c>
      <c r="D31" s="223">
        <v>810</v>
      </c>
    </row>
    <row r="32" spans="1:4" ht="15.75">
      <c r="A32" s="625"/>
      <c r="B32" s="211" t="s">
        <v>279</v>
      </c>
      <c r="C32" s="222">
        <v>5</v>
      </c>
      <c r="D32" s="223">
        <v>285</v>
      </c>
    </row>
    <row r="33" spans="1:4" ht="15.75">
      <c r="A33" s="625"/>
      <c r="B33" s="211" t="s">
        <v>275</v>
      </c>
      <c r="C33" s="222">
        <v>6</v>
      </c>
      <c r="D33" s="223">
        <v>456</v>
      </c>
    </row>
    <row r="34" spans="1:4" ht="15.75">
      <c r="A34" s="625"/>
      <c r="B34" s="211" t="s">
        <v>276</v>
      </c>
      <c r="C34" s="222">
        <v>8</v>
      </c>
      <c r="D34" s="223">
        <v>482</v>
      </c>
    </row>
    <row r="35" spans="1:4" ht="15.75">
      <c r="A35" s="625"/>
      <c r="B35" s="211" t="s">
        <v>277</v>
      </c>
      <c r="C35" s="222">
        <v>14</v>
      </c>
      <c r="D35" s="223">
        <v>907</v>
      </c>
    </row>
    <row r="36" spans="1:4" ht="15.75">
      <c r="A36" s="625"/>
      <c r="B36" s="211" t="s">
        <v>297</v>
      </c>
      <c r="C36" s="222">
        <v>13</v>
      </c>
      <c r="D36" s="223">
        <v>2360</v>
      </c>
    </row>
    <row r="37" spans="1:4" ht="15.75">
      <c r="A37" s="625"/>
      <c r="B37" s="211" t="s">
        <v>280</v>
      </c>
      <c r="C37" s="222">
        <v>10</v>
      </c>
      <c r="D37" s="223">
        <v>2489</v>
      </c>
    </row>
    <row r="38" spans="1:4" ht="16.5" thickBot="1">
      <c r="A38" s="627"/>
      <c r="B38" s="213" t="s">
        <v>298</v>
      </c>
      <c r="C38" s="334">
        <v>10</v>
      </c>
      <c r="D38" s="335">
        <v>982</v>
      </c>
    </row>
    <row r="39" spans="1:4">
      <c r="A39" s="618" t="s">
        <v>355</v>
      </c>
      <c r="B39" s="618"/>
      <c r="C39" s="618"/>
      <c r="D39" s="618"/>
    </row>
    <row r="40" spans="1:4">
      <c r="A40" s="618"/>
      <c r="B40" s="618"/>
      <c r="C40" s="618"/>
      <c r="D40" s="618"/>
    </row>
  </sheetData>
  <mergeCells count="6">
    <mergeCell ref="A39:D40"/>
    <mergeCell ref="A1:D1"/>
    <mergeCell ref="A2:B2"/>
    <mergeCell ref="A3:A14"/>
    <mergeCell ref="A15:A26"/>
    <mergeCell ref="A27:A38"/>
  </mergeCells>
  <pageMargins left="0.7" right="0.7" top="0.78740157499999996" bottom="0.78740157499999996" header="0.3" footer="0.3"/>
  <pageSetup paperSize="9" scale="92" orientation="portrait" horizontalDpi="4294967294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4"/>
  <sheetViews>
    <sheetView view="pageBreakPreview" zoomScale="80" zoomScaleNormal="100" zoomScaleSheetLayoutView="80" workbookViewId="0">
      <selection activeCell="B2" sqref="B2:K2"/>
    </sheetView>
  </sheetViews>
  <sheetFormatPr defaultRowHeight="15"/>
  <cols>
    <col min="1" max="1" width="6" customWidth="1"/>
  </cols>
  <sheetData>
    <row r="2" spans="2:16" ht="23.25">
      <c r="B2" s="628" t="s">
        <v>440</v>
      </c>
      <c r="C2" s="628"/>
      <c r="D2" s="628"/>
      <c r="E2" s="628"/>
      <c r="F2" s="628"/>
      <c r="G2" s="628"/>
      <c r="H2" s="628"/>
      <c r="I2" s="628"/>
      <c r="J2" s="628"/>
      <c r="K2" s="628"/>
    </row>
    <row r="5" spans="2:16" ht="23.25">
      <c r="P5" s="337"/>
    </row>
    <row r="24" spans="19:19" ht="23.25">
      <c r="S24" s="337"/>
    </row>
  </sheetData>
  <mergeCells count="1">
    <mergeCell ref="B2:K2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Normal="90" zoomScaleSheetLayoutView="100" workbookViewId="0">
      <selection sqref="A1:C1"/>
    </sheetView>
  </sheetViews>
  <sheetFormatPr defaultRowHeight="15"/>
  <cols>
    <col min="1" max="1" width="19.7109375" customWidth="1"/>
    <col min="2" max="2" width="23" style="377" customWidth="1"/>
    <col min="3" max="3" width="19" style="378" customWidth="1"/>
  </cols>
  <sheetData>
    <row r="1" spans="1:3" ht="71.25" customHeight="1" thickBot="1">
      <c r="A1" s="629" t="s">
        <v>443</v>
      </c>
      <c r="B1" s="630"/>
      <c r="C1" s="630"/>
    </row>
    <row r="2" spans="1:3" ht="41.25" customHeight="1" thickBot="1">
      <c r="A2" s="214" t="s">
        <v>241</v>
      </c>
      <c r="B2" s="215" t="s">
        <v>242</v>
      </c>
      <c r="C2" s="216" t="s">
        <v>243</v>
      </c>
    </row>
    <row r="3" spans="1:3" ht="15.75">
      <c r="A3" s="146" t="s">
        <v>145</v>
      </c>
      <c r="B3" s="372">
        <v>201952</v>
      </c>
      <c r="C3" s="373">
        <v>0.32473126924530271</v>
      </c>
    </row>
    <row r="4" spans="1:3" ht="15.75">
      <c r="A4" s="146" t="s">
        <v>244</v>
      </c>
      <c r="B4" s="374">
        <v>144114</v>
      </c>
      <c r="C4" s="373">
        <v>0.2317299265965059</v>
      </c>
    </row>
    <row r="5" spans="1:3" ht="15.75">
      <c r="A5" s="146" t="s">
        <v>143</v>
      </c>
      <c r="B5" s="374">
        <v>46430</v>
      </c>
      <c r="C5" s="373">
        <v>7.4657704954936843E-2</v>
      </c>
    </row>
    <row r="6" spans="1:3" ht="15.75">
      <c r="A6" s="146" t="s">
        <v>140</v>
      </c>
      <c r="B6" s="374">
        <v>44669</v>
      </c>
      <c r="C6" s="373">
        <v>7.1826082761836621E-2</v>
      </c>
    </row>
    <row r="7" spans="1:3" ht="15.75">
      <c r="A7" s="146" t="s">
        <v>144</v>
      </c>
      <c r="B7" s="374">
        <v>35720</v>
      </c>
      <c r="C7" s="373">
        <v>5.7436425177478878E-2</v>
      </c>
    </row>
    <row r="8" spans="1:3" ht="15.75">
      <c r="A8" s="146" t="s">
        <v>141</v>
      </c>
      <c r="B8" s="374">
        <v>18941</v>
      </c>
      <c r="C8" s="373">
        <v>3.0456420192794719E-2</v>
      </c>
    </row>
    <row r="9" spans="1:3" ht="15.75">
      <c r="A9" s="146" t="s">
        <v>245</v>
      </c>
      <c r="B9" s="374">
        <v>16912</v>
      </c>
      <c r="C9" s="373">
        <v>2.7193864014600302E-2</v>
      </c>
    </row>
    <row r="10" spans="1:3" ht="15.75">
      <c r="A10" s="146" t="s">
        <v>246</v>
      </c>
      <c r="B10" s="374">
        <v>13935</v>
      </c>
      <c r="C10" s="373">
        <v>2.2406959262266744E-2</v>
      </c>
    </row>
    <row r="11" spans="1:3" ht="15.75">
      <c r="A11" s="146" t="s">
        <v>250</v>
      </c>
      <c r="B11" s="374">
        <v>6176</v>
      </c>
      <c r="C11" s="373">
        <v>9.9307772087376695E-3</v>
      </c>
    </row>
    <row r="12" spans="1:3" ht="16.5" thickBot="1">
      <c r="A12" s="217" t="s">
        <v>351</v>
      </c>
      <c r="B12" s="375">
        <v>5321</v>
      </c>
      <c r="C12" s="376">
        <v>8.5559691592767377E-3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="70" zoomScaleNormal="80" zoomScaleSheetLayoutView="70" workbookViewId="0">
      <selection sqref="A1:J1"/>
    </sheetView>
  </sheetViews>
  <sheetFormatPr defaultRowHeight="15"/>
  <cols>
    <col min="1" max="10" width="15.7109375" customWidth="1"/>
  </cols>
  <sheetData>
    <row r="1" spans="1:10" ht="51" customHeight="1" thickBot="1">
      <c r="A1" s="631" t="s">
        <v>444</v>
      </c>
      <c r="B1" s="632"/>
      <c r="C1" s="632"/>
      <c r="D1" s="632"/>
      <c r="E1" s="632"/>
      <c r="F1" s="632"/>
      <c r="G1" s="632"/>
      <c r="H1" s="632"/>
      <c r="I1" s="632"/>
      <c r="J1" s="633"/>
    </row>
    <row r="2" spans="1:10" ht="72.75" customHeight="1" thickBot="1">
      <c r="A2" s="634" t="s">
        <v>407</v>
      </c>
      <c r="B2" s="635"/>
      <c r="C2" s="634" t="s">
        <v>247</v>
      </c>
      <c r="D2" s="635"/>
      <c r="E2" s="634" t="s">
        <v>408</v>
      </c>
      <c r="F2" s="635"/>
      <c r="G2" s="634" t="s">
        <v>248</v>
      </c>
      <c r="H2" s="635"/>
      <c r="I2" s="634" t="s">
        <v>249</v>
      </c>
      <c r="J2" s="635"/>
    </row>
    <row r="3" spans="1:10" ht="31.5" customHeight="1">
      <c r="A3" s="170" t="s">
        <v>145</v>
      </c>
      <c r="B3" s="171">
        <v>201952</v>
      </c>
      <c r="C3" s="172" t="s">
        <v>244</v>
      </c>
      <c r="D3" s="173">
        <v>32361</v>
      </c>
      <c r="E3" s="172" t="s">
        <v>244</v>
      </c>
      <c r="F3" s="171">
        <v>80093</v>
      </c>
      <c r="G3" s="172" t="s">
        <v>244</v>
      </c>
      <c r="H3" s="171">
        <v>31488</v>
      </c>
      <c r="I3" s="172" t="s">
        <v>245</v>
      </c>
      <c r="J3" s="379">
        <v>303</v>
      </c>
    </row>
    <row r="4" spans="1:10" ht="31.5" customHeight="1">
      <c r="A4" s="170" t="s">
        <v>143</v>
      </c>
      <c r="B4" s="171">
        <v>46430</v>
      </c>
      <c r="C4" s="172" t="s">
        <v>255</v>
      </c>
      <c r="D4" s="173">
        <v>598</v>
      </c>
      <c r="E4" s="172" t="s">
        <v>245</v>
      </c>
      <c r="F4" s="171">
        <v>13641</v>
      </c>
      <c r="G4" s="172" t="s">
        <v>250</v>
      </c>
      <c r="H4" s="171">
        <v>3261</v>
      </c>
      <c r="I4" s="172" t="s">
        <v>244</v>
      </c>
      <c r="J4" s="173">
        <v>172</v>
      </c>
    </row>
    <row r="5" spans="1:10" ht="31.5" customHeight="1">
      <c r="A5" s="170" t="s">
        <v>140</v>
      </c>
      <c r="B5" s="171">
        <v>44669</v>
      </c>
      <c r="C5" s="172" t="s">
        <v>258</v>
      </c>
      <c r="D5" s="173">
        <v>577</v>
      </c>
      <c r="E5" s="172" t="s">
        <v>246</v>
      </c>
      <c r="F5" s="171">
        <v>11247</v>
      </c>
      <c r="G5" s="172" t="s">
        <v>246</v>
      </c>
      <c r="H5" s="171">
        <v>2627</v>
      </c>
      <c r="I5" s="172" t="s">
        <v>254</v>
      </c>
      <c r="J5" s="173">
        <v>55</v>
      </c>
    </row>
    <row r="6" spans="1:10" ht="31.5" customHeight="1">
      <c r="A6" s="170" t="s">
        <v>144</v>
      </c>
      <c r="B6" s="171">
        <v>35720</v>
      </c>
      <c r="C6" s="172" t="s">
        <v>253</v>
      </c>
      <c r="D6" s="173">
        <v>486</v>
      </c>
      <c r="E6" s="172" t="s">
        <v>259</v>
      </c>
      <c r="F6" s="171">
        <v>3347</v>
      </c>
      <c r="G6" s="172" t="s">
        <v>245</v>
      </c>
      <c r="H6" s="171">
        <v>2567</v>
      </c>
      <c r="I6" s="172" t="s">
        <v>255</v>
      </c>
      <c r="J6" s="173">
        <v>25</v>
      </c>
    </row>
    <row r="7" spans="1:10" ht="31.5" customHeight="1">
      <c r="A7" s="170" t="s">
        <v>141</v>
      </c>
      <c r="B7" s="171">
        <v>18941</v>
      </c>
      <c r="C7" s="172" t="s">
        <v>245</v>
      </c>
      <c r="D7" s="173">
        <v>401</v>
      </c>
      <c r="E7" s="172" t="s">
        <v>253</v>
      </c>
      <c r="F7" s="171">
        <v>3266</v>
      </c>
      <c r="G7" s="172" t="s">
        <v>258</v>
      </c>
      <c r="H7" s="171">
        <v>2177</v>
      </c>
      <c r="I7" s="172" t="s">
        <v>257</v>
      </c>
      <c r="J7" s="173">
        <v>20</v>
      </c>
    </row>
    <row r="8" spans="1:10" ht="31.5" customHeight="1">
      <c r="A8" s="170" t="s">
        <v>445</v>
      </c>
      <c r="B8" s="171">
        <v>5321</v>
      </c>
      <c r="C8" s="172" t="s">
        <v>251</v>
      </c>
      <c r="D8" s="173">
        <v>355</v>
      </c>
      <c r="E8" s="172" t="s">
        <v>250</v>
      </c>
      <c r="F8" s="171">
        <v>2903</v>
      </c>
      <c r="G8" s="172" t="s">
        <v>255</v>
      </c>
      <c r="H8" s="171">
        <v>2017</v>
      </c>
      <c r="I8" s="172" t="s">
        <v>410</v>
      </c>
      <c r="J8" s="173">
        <v>16</v>
      </c>
    </row>
    <row r="9" spans="1:10" ht="31.5" customHeight="1">
      <c r="A9" s="170" t="s">
        <v>409</v>
      </c>
      <c r="B9" s="171">
        <v>4750</v>
      </c>
      <c r="C9" s="172" t="s">
        <v>448</v>
      </c>
      <c r="D9" s="173">
        <v>327</v>
      </c>
      <c r="E9" s="172" t="s">
        <v>353</v>
      </c>
      <c r="F9" s="171">
        <v>2682</v>
      </c>
      <c r="G9" s="172" t="s">
        <v>254</v>
      </c>
      <c r="H9" s="171">
        <v>1588</v>
      </c>
      <c r="I9" s="172" t="s">
        <v>259</v>
      </c>
      <c r="J9" s="173">
        <v>14</v>
      </c>
    </row>
    <row r="10" spans="1:10" ht="31.5" customHeight="1">
      <c r="A10" s="170" t="s">
        <v>446</v>
      </c>
      <c r="B10" s="171">
        <v>4464</v>
      </c>
      <c r="C10" s="172" t="s">
        <v>447</v>
      </c>
      <c r="D10" s="173">
        <v>303</v>
      </c>
      <c r="E10" s="172" t="s">
        <v>255</v>
      </c>
      <c r="F10" s="171">
        <v>2514</v>
      </c>
      <c r="G10" s="172" t="s">
        <v>256</v>
      </c>
      <c r="H10" s="171">
        <v>1478</v>
      </c>
      <c r="I10" s="172" t="s">
        <v>252</v>
      </c>
      <c r="J10" s="173">
        <v>10</v>
      </c>
    </row>
    <row r="11" spans="1:10" ht="31.5" customHeight="1">
      <c r="A11" s="170" t="s">
        <v>142</v>
      </c>
      <c r="B11" s="171">
        <v>4073</v>
      </c>
      <c r="C11" s="172" t="s">
        <v>254</v>
      </c>
      <c r="D11" s="173">
        <v>252</v>
      </c>
      <c r="E11" s="172" t="s">
        <v>411</v>
      </c>
      <c r="F11" s="171">
        <v>1794</v>
      </c>
      <c r="G11" s="172" t="s">
        <v>353</v>
      </c>
      <c r="H11" s="171">
        <v>1107</v>
      </c>
      <c r="I11" s="172" t="s">
        <v>411</v>
      </c>
      <c r="J11" s="173">
        <v>10</v>
      </c>
    </row>
    <row r="12" spans="1:10" ht="31.5" customHeight="1" thickBot="1">
      <c r="A12" s="174" t="s">
        <v>146</v>
      </c>
      <c r="B12" s="175">
        <v>2689</v>
      </c>
      <c r="C12" s="176" t="s">
        <v>352</v>
      </c>
      <c r="D12" s="177">
        <v>250</v>
      </c>
      <c r="E12" s="176" t="s">
        <v>254</v>
      </c>
      <c r="F12" s="175">
        <v>1557</v>
      </c>
      <c r="G12" s="176" t="s">
        <v>253</v>
      </c>
      <c r="H12" s="175">
        <v>1076</v>
      </c>
      <c r="I12" s="176" t="s">
        <v>353</v>
      </c>
      <c r="J12" s="177">
        <v>10</v>
      </c>
    </row>
    <row r="13" spans="1:10" ht="42" customHeight="1">
      <c r="A13" s="380"/>
      <c r="B13" s="350"/>
      <c r="C13" s="381"/>
      <c r="D13" s="350"/>
      <c r="E13" s="381"/>
      <c r="F13" s="350"/>
      <c r="G13" s="381"/>
      <c r="H13" s="350"/>
      <c r="I13" s="381"/>
      <c r="J13" s="350"/>
    </row>
    <row r="14" spans="1:10" ht="42" customHeight="1">
      <c r="A14" s="380"/>
      <c r="B14" s="350"/>
      <c r="C14" s="381"/>
      <c r="D14" s="350"/>
      <c r="E14" s="381"/>
      <c r="F14" s="350"/>
      <c r="G14" s="381"/>
      <c r="H14" s="350"/>
      <c r="I14" s="381"/>
      <c r="J14" s="350"/>
    </row>
    <row r="15" spans="1:10" ht="42" customHeight="1">
      <c r="A15" s="380"/>
      <c r="B15" s="350"/>
      <c r="C15" s="381"/>
      <c r="D15" s="350"/>
      <c r="E15" s="381"/>
      <c r="F15" s="350"/>
      <c r="G15" s="381"/>
      <c r="H15" s="350"/>
      <c r="I15" s="381"/>
      <c r="J15" s="350"/>
    </row>
    <row r="16" spans="1:10" ht="42" customHeight="1">
      <c r="A16" s="380"/>
      <c r="B16" s="350"/>
      <c r="C16" s="381"/>
      <c r="D16" s="350"/>
      <c r="E16" s="381"/>
      <c r="F16" s="350"/>
      <c r="G16" s="381"/>
      <c r="H16" s="350"/>
      <c r="I16" s="381"/>
      <c r="J16" s="350"/>
    </row>
    <row r="17" spans="1:10" ht="42" customHeight="1">
      <c r="A17" s="380"/>
      <c r="B17" s="350"/>
      <c r="C17" s="381"/>
      <c r="D17" s="350"/>
      <c r="E17" s="381"/>
      <c r="F17" s="350"/>
      <c r="G17" s="381"/>
      <c r="H17" s="350"/>
      <c r="I17" s="381"/>
      <c r="J17" s="350"/>
    </row>
  </sheetData>
  <mergeCells count="6">
    <mergeCell ref="A1:J1"/>
    <mergeCell ref="A2:B2"/>
    <mergeCell ref="C2:D2"/>
    <mergeCell ref="E2:F2"/>
    <mergeCell ref="G2:H2"/>
    <mergeCell ref="I2:J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73" customWidth="1"/>
    <col min="2" max="2" width="23.85546875" customWidth="1"/>
    <col min="3" max="3" width="24.28515625" customWidth="1"/>
  </cols>
  <sheetData>
    <row r="1" spans="1:3" ht="51.75" customHeight="1" thickBot="1">
      <c r="A1" s="636" t="s">
        <v>449</v>
      </c>
      <c r="B1" s="637"/>
      <c r="C1" s="638"/>
    </row>
    <row r="2" spans="1:3" ht="35.25" customHeight="1" thickBot="1">
      <c r="A2" s="218" t="s">
        <v>260</v>
      </c>
      <c r="B2" s="178" t="s">
        <v>242</v>
      </c>
      <c r="C2" s="179" t="s">
        <v>243</v>
      </c>
    </row>
    <row r="3" spans="1:3" ht="18.75" customHeight="1">
      <c r="A3" s="219" t="s">
        <v>261</v>
      </c>
      <c r="B3" s="180">
        <v>181944</v>
      </c>
      <c r="C3" s="181">
        <v>0.292559152925286</v>
      </c>
    </row>
    <row r="4" spans="1:3" ht="18.75" customHeight="1">
      <c r="A4" s="219" t="s">
        <v>262</v>
      </c>
      <c r="B4" s="180">
        <v>139786</v>
      </c>
      <c r="C4" s="181">
        <v>0.22477066432976098</v>
      </c>
    </row>
    <row r="5" spans="1:3" ht="18.75" customHeight="1">
      <c r="A5" s="219" t="s">
        <v>263</v>
      </c>
      <c r="B5" s="180">
        <v>70561</v>
      </c>
      <c r="C5" s="181">
        <v>0.11345945120235405</v>
      </c>
    </row>
    <row r="6" spans="1:3" ht="18.75" customHeight="1">
      <c r="A6" s="219" t="s">
        <v>264</v>
      </c>
      <c r="B6" s="180">
        <v>65905</v>
      </c>
      <c r="C6" s="181">
        <v>0.10597277719265805</v>
      </c>
    </row>
    <row r="7" spans="1:3" ht="18.75" customHeight="1">
      <c r="A7" s="219" t="s">
        <v>265</v>
      </c>
      <c r="B7" s="180">
        <v>65425</v>
      </c>
      <c r="C7" s="181">
        <v>0.10520095512980278</v>
      </c>
    </row>
    <row r="8" spans="1:3" ht="18.75" customHeight="1">
      <c r="A8" s="219" t="s">
        <v>266</v>
      </c>
      <c r="B8" s="180">
        <v>40805</v>
      </c>
      <c r="C8" s="181">
        <v>6.5612915155851784E-2</v>
      </c>
    </row>
    <row r="9" spans="1:3" ht="18.75" customHeight="1">
      <c r="A9" s="219" t="s">
        <v>267</v>
      </c>
      <c r="B9" s="180">
        <v>36739</v>
      </c>
      <c r="C9" s="181">
        <v>5.9074939098415352E-2</v>
      </c>
    </row>
    <row r="10" spans="1:3" ht="18.75" customHeight="1">
      <c r="A10" s="219" t="s">
        <v>268</v>
      </c>
      <c r="B10" s="180">
        <v>17572</v>
      </c>
      <c r="C10" s="181">
        <v>2.8255119351026283E-2</v>
      </c>
    </row>
    <row r="11" spans="1:3" ht="18.75" customHeight="1">
      <c r="A11" s="219" t="s">
        <v>269</v>
      </c>
      <c r="B11" s="180">
        <v>2667</v>
      </c>
      <c r="C11" s="181">
        <v>4.2884363367395343E-3</v>
      </c>
    </row>
    <row r="12" spans="1:3" ht="18.75" customHeight="1" thickBot="1">
      <c r="A12" s="220" t="s">
        <v>270</v>
      </c>
      <c r="B12" s="182">
        <v>501</v>
      </c>
      <c r="C12" s="183">
        <v>8.055892781051768E-4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view="pageBreakPreview" zoomScale="70" zoomScaleNormal="90" zoomScaleSheetLayoutView="70" workbookViewId="0">
      <selection sqref="A1:B1"/>
    </sheetView>
  </sheetViews>
  <sheetFormatPr defaultRowHeight="15"/>
  <cols>
    <col min="1" max="1" width="48.7109375" customWidth="1"/>
    <col min="2" max="2" width="17.42578125" customWidth="1"/>
  </cols>
  <sheetData>
    <row r="1" spans="1:2" ht="81" customHeight="1" thickBot="1">
      <c r="A1" s="639" t="s">
        <v>450</v>
      </c>
      <c r="B1" s="640"/>
    </row>
    <row r="2" spans="1:2" ht="30" customHeight="1">
      <c r="A2" s="371" t="s">
        <v>412</v>
      </c>
      <c r="B2" s="382">
        <v>37128</v>
      </c>
    </row>
    <row r="3" spans="1:2" ht="28.5" customHeight="1">
      <c r="A3" s="404" t="s">
        <v>413</v>
      </c>
      <c r="B3" s="171">
        <v>33627</v>
      </c>
    </row>
    <row r="4" spans="1:2" ht="31.5">
      <c r="A4" s="404" t="s">
        <v>414</v>
      </c>
      <c r="B4" s="405">
        <v>1846</v>
      </c>
    </row>
    <row r="5" spans="1:2" ht="38.25" customHeight="1">
      <c r="A5" s="404" t="s">
        <v>271</v>
      </c>
      <c r="B5" s="405">
        <v>693</v>
      </c>
    </row>
    <row r="6" spans="1:2" ht="46.5" customHeight="1">
      <c r="A6" s="404" t="s">
        <v>451</v>
      </c>
      <c r="B6" s="405">
        <v>225</v>
      </c>
    </row>
    <row r="7" spans="1:2" ht="57" customHeight="1" thickBot="1">
      <c r="A7" s="406" t="s">
        <v>415</v>
      </c>
      <c r="B7" s="407">
        <v>110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4" r:id="rId1"/>
  <headerFooter>
    <oddHeader>&amp;R&amp;13Příloha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00" zoomScaleSheetLayoutView="100" workbookViewId="0">
      <selection sqref="A1:H1"/>
    </sheetView>
  </sheetViews>
  <sheetFormatPr defaultRowHeight="15"/>
  <sheetData>
    <row r="1" spans="1:8" ht="27" customHeight="1" thickBot="1">
      <c r="A1" s="695" t="s">
        <v>479</v>
      </c>
      <c r="B1" s="695"/>
      <c r="C1" s="695"/>
      <c r="D1" s="695"/>
      <c r="E1" s="695"/>
      <c r="F1" s="695"/>
      <c r="G1" s="695"/>
      <c r="H1" s="695"/>
    </row>
    <row r="2" spans="1:8" ht="17.25" customHeight="1" thickTop="1" thickBot="1">
      <c r="A2" s="696" t="s">
        <v>136</v>
      </c>
      <c r="B2" s="697"/>
      <c r="C2" s="697"/>
      <c r="D2" s="697"/>
      <c r="E2" s="697"/>
      <c r="F2" s="697"/>
      <c r="G2" s="698"/>
      <c r="H2" s="541"/>
    </row>
    <row r="3" spans="1:8" ht="16.5" customHeight="1" thickTop="1" thickBot="1">
      <c r="A3" s="699" t="s">
        <v>202</v>
      </c>
      <c r="B3" s="700"/>
      <c r="C3" s="701"/>
      <c r="D3" s="677">
        <v>1049</v>
      </c>
      <c r="E3" s="706" t="s">
        <v>63</v>
      </c>
      <c r="F3" s="707"/>
      <c r="G3" s="542">
        <v>694</v>
      </c>
      <c r="H3" s="541"/>
    </row>
    <row r="4" spans="1:8" ht="15.75" customHeight="1" thickBot="1">
      <c r="A4" s="702"/>
      <c r="B4" s="703"/>
      <c r="C4" s="704"/>
      <c r="D4" s="705"/>
      <c r="E4" s="708" t="s">
        <v>64</v>
      </c>
      <c r="F4" s="709"/>
      <c r="G4" s="543">
        <v>355</v>
      </c>
      <c r="H4" s="541"/>
    </row>
    <row r="5" spans="1:8" ht="16.5" thickTop="1" thickBot="1">
      <c r="A5" s="541"/>
      <c r="B5" s="541"/>
      <c r="C5" s="541"/>
      <c r="D5" s="541"/>
      <c r="E5" s="541"/>
      <c r="F5" s="541"/>
      <c r="G5" s="541"/>
      <c r="H5" s="541"/>
    </row>
    <row r="6" spans="1:8" ht="17.25" customHeight="1" thickTop="1" thickBot="1">
      <c r="A6" s="668" t="s">
        <v>203</v>
      </c>
      <c r="B6" s="669"/>
      <c r="C6" s="669"/>
      <c r="D6" s="669"/>
      <c r="E6" s="669"/>
      <c r="F6" s="669"/>
      <c r="G6" s="669"/>
      <c r="H6" s="670"/>
    </row>
    <row r="7" spans="1:8" ht="16.5" customHeight="1" thickTop="1" thickBot="1">
      <c r="A7" s="671" t="s">
        <v>204</v>
      </c>
      <c r="B7" s="672"/>
      <c r="C7" s="672"/>
      <c r="D7" s="673"/>
      <c r="E7" s="677">
        <v>747</v>
      </c>
      <c r="F7" s="679" t="s">
        <v>63</v>
      </c>
      <c r="G7" s="680"/>
      <c r="H7" s="544">
        <v>467</v>
      </c>
    </row>
    <row r="8" spans="1:8" ht="15.75" customHeight="1" thickBot="1">
      <c r="A8" s="674"/>
      <c r="B8" s="675"/>
      <c r="C8" s="675"/>
      <c r="D8" s="676"/>
      <c r="E8" s="678"/>
      <c r="F8" s="681" t="s">
        <v>64</v>
      </c>
      <c r="G8" s="682"/>
      <c r="H8" s="544">
        <v>280</v>
      </c>
    </row>
    <row r="9" spans="1:8" ht="15.75" customHeight="1" thickBot="1">
      <c r="A9" s="683" t="s">
        <v>205</v>
      </c>
      <c r="B9" s="684"/>
      <c r="C9" s="684"/>
      <c r="D9" s="685"/>
      <c r="E9" s="692">
        <v>739</v>
      </c>
      <c r="F9" s="681" t="s">
        <v>206</v>
      </c>
      <c r="G9" s="682"/>
      <c r="H9" s="545">
        <v>613</v>
      </c>
    </row>
    <row r="10" spans="1:8" ht="15.75" customHeight="1" thickBot="1">
      <c r="A10" s="686"/>
      <c r="B10" s="687"/>
      <c r="C10" s="687"/>
      <c r="D10" s="688"/>
      <c r="E10" s="693"/>
      <c r="F10" s="681" t="s">
        <v>207</v>
      </c>
      <c r="G10" s="682"/>
      <c r="H10" s="544">
        <v>126</v>
      </c>
    </row>
    <row r="11" spans="1:8" ht="15.75" customHeight="1" thickBot="1">
      <c r="A11" s="689"/>
      <c r="B11" s="690"/>
      <c r="C11" s="690"/>
      <c r="D11" s="691"/>
      <c r="E11" s="694"/>
      <c r="F11" s="681" t="s">
        <v>208</v>
      </c>
      <c r="G11" s="682"/>
      <c r="H11" s="544">
        <v>0</v>
      </c>
    </row>
    <row r="12" spans="1:8" ht="31.5" customHeight="1" thickTop="1" thickBot="1">
      <c r="A12" s="655" t="s">
        <v>302</v>
      </c>
      <c r="B12" s="656"/>
      <c r="C12" s="656"/>
      <c r="D12" s="657"/>
      <c r="E12" s="658">
        <v>4</v>
      </c>
      <c r="F12" s="659"/>
      <c r="G12" s="659"/>
      <c r="H12" s="660"/>
    </row>
    <row r="13" spans="1:8" ht="16.5" thickTop="1" thickBot="1">
      <c r="A13" s="541"/>
      <c r="B13" s="541"/>
      <c r="C13" s="541"/>
      <c r="D13" s="541"/>
      <c r="E13" s="541"/>
      <c r="F13" s="541"/>
      <c r="G13" s="541"/>
      <c r="H13" s="541"/>
    </row>
    <row r="14" spans="1:8" ht="17.25" customHeight="1" thickTop="1" thickBot="1">
      <c r="A14" s="661" t="s">
        <v>303</v>
      </c>
      <c r="B14" s="662"/>
      <c r="C14" s="662"/>
      <c r="D14" s="662"/>
      <c r="E14" s="662"/>
      <c r="F14" s="662"/>
      <c r="G14" s="662"/>
      <c r="H14" s="663"/>
    </row>
    <row r="15" spans="1:8" ht="30.75" customHeight="1" thickTop="1" thickBot="1">
      <c r="A15" s="664" t="s">
        <v>209</v>
      </c>
      <c r="B15" s="665"/>
      <c r="C15" s="666" t="s">
        <v>210</v>
      </c>
      <c r="D15" s="665"/>
      <c r="E15" s="546">
        <v>542</v>
      </c>
      <c r="F15" s="667" t="s">
        <v>211</v>
      </c>
      <c r="G15" s="665"/>
      <c r="H15" s="544">
        <v>542</v>
      </c>
    </row>
    <row r="16" spans="1:8" ht="15.75" customHeight="1" thickBot="1">
      <c r="A16" s="646" t="s">
        <v>212</v>
      </c>
      <c r="B16" s="647"/>
      <c r="C16" s="648" t="s">
        <v>210</v>
      </c>
      <c r="D16" s="647"/>
      <c r="E16" s="546">
        <v>67</v>
      </c>
      <c r="F16" s="649" t="s">
        <v>211</v>
      </c>
      <c r="G16" s="647"/>
      <c r="H16" s="544">
        <v>65</v>
      </c>
    </row>
    <row r="17" spans="1:8" ht="15.75" thickBot="1">
      <c r="A17" s="541"/>
      <c r="B17" s="541"/>
      <c r="C17" s="541"/>
      <c r="D17" s="541"/>
      <c r="E17" s="541"/>
      <c r="F17" s="541"/>
      <c r="G17" s="541"/>
      <c r="H17" s="541"/>
    </row>
    <row r="18" spans="1:8" ht="17.25" customHeight="1" thickTop="1" thickBot="1">
      <c r="A18" s="650" t="s">
        <v>304</v>
      </c>
      <c r="B18" s="651"/>
      <c r="C18" s="651"/>
      <c r="D18" s="651"/>
      <c r="E18" s="651"/>
      <c r="F18" s="651"/>
      <c r="G18" s="651"/>
      <c r="H18" s="652"/>
    </row>
    <row r="19" spans="1:8" ht="30" customHeight="1" thickTop="1" thickBot="1">
      <c r="A19" s="547" t="s">
        <v>213</v>
      </c>
      <c r="B19" s="548"/>
      <c r="C19" s="653" t="s">
        <v>210</v>
      </c>
      <c r="D19" s="654"/>
      <c r="E19" s="546">
        <v>2</v>
      </c>
      <c r="F19" s="653" t="s">
        <v>211</v>
      </c>
      <c r="G19" s="654"/>
      <c r="H19" s="544">
        <v>1</v>
      </c>
    </row>
    <row r="20" spans="1:8" ht="15.75" thickBot="1">
      <c r="A20" s="547"/>
      <c r="B20" s="548"/>
      <c r="C20" s="548"/>
      <c r="D20" s="548"/>
      <c r="E20" s="546"/>
      <c r="F20" s="548"/>
      <c r="G20" s="548"/>
      <c r="H20" s="544"/>
    </row>
    <row r="21" spans="1:8" ht="15.75" customHeight="1" thickBot="1">
      <c r="A21" s="547" t="s">
        <v>361</v>
      </c>
      <c r="B21" s="548"/>
      <c r="C21" s="645" t="s">
        <v>210</v>
      </c>
      <c r="D21" s="644"/>
      <c r="E21" s="546">
        <v>16</v>
      </c>
      <c r="F21" s="645" t="s">
        <v>211</v>
      </c>
      <c r="G21" s="644"/>
      <c r="H21" s="544">
        <v>16</v>
      </c>
    </row>
    <row r="22" spans="1:8" ht="15.75" thickBot="1">
      <c r="A22" s="547"/>
      <c r="B22" s="548"/>
      <c r="C22" s="548"/>
      <c r="D22" s="548"/>
      <c r="E22" s="546"/>
      <c r="F22" s="548"/>
      <c r="G22" s="548"/>
      <c r="H22" s="544"/>
    </row>
    <row r="23" spans="1:8" ht="30.75" customHeight="1" thickBot="1">
      <c r="A23" s="547" t="s">
        <v>214</v>
      </c>
      <c r="B23" s="548"/>
      <c r="C23" s="645" t="s">
        <v>210</v>
      </c>
      <c r="D23" s="644"/>
      <c r="E23" s="546">
        <v>1</v>
      </c>
      <c r="F23" s="645" t="s">
        <v>211</v>
      </c>
      <c r="G23" s="644"/>
      <c r="H23" s="544">
        <v>1</v>
      </c>
    </row>
    <row r="24" spans="1:8" ht="15.75" thickBot="1">
      <c r="A24" s="547"/>
      <c r="B24" s="548"/>
      <c r="C24" s="548"/>
      <c r="D24" s="548"/>
      <c r="E24" s="546"/>
      <c r="F24" s="548"/>
      <c r="G24" s="548"/>
      <c r="H24" s="544"/>
    </row>
    <row r="25" spans="1:8" ht="15.75" customHeight="1" thickBot="1">
      <c r="A25" s="547" t="s">
        <v>416</v>
      </c>
      <c r="B25" s="548"/>
      <c r="C25" s="645" t="s">
        <v>210</v>
      </c>
      <c r="D25" s="644"/>
      <c r="E25" s="546">
        <v>0</v>
      </c>
      <c r="F25" s="645" t="s">
        <v>211</v>
      </c>
      <c r="G25" s="644"/>
      <c r="H25" s="544">
        <v>0</v>
      </c>
    </row>
    <row r="26" spans="1:8" ht="15.75" thickBot="1">
      <c r="A26" s="547"/>
      <c r="B26" s="548"/>
      <c r="C26" s="548"/>
      <c r="D26" s="548"/>
      <c r="E26" s="546"/>
      <c r="F26" s="548"/>
      <c r="G26" s="548"/>
      <c r="H26" s="544"/>
    </row>
    <row r="27" spans="1:8" ht="15.75" customHeight="1" thickBot="1">
      <c r="A27" s="641" t="s">
        <v>305</v>
      </c>
      <c r="B27" s="642"/>
      <c r="C27" s="643" t="s">
        <v>210</v>
      </c>
      <c r="D27" s="644"/>
      <c r="E27" s="546">
        <v>156</v>
      </c>
      <c r="F27" s="645" t="s">
        <v>211</v>
      </c>
      <c r="G27" s="644"/>
      <c r="H27" s="544">
        <v>150</v>
      </c>
    </row>
    <row r="28" spans="1:8" ht="15.75" thickBot="1">
      <c r="A28" s="549"/>
      <c r="B28" s="550"/>
      <c r="C28" s="550"/>
      <c r="D28" s="550"/>
      <c r="E28" s="551"/>
      <c r="F28" s="550"/>
      <c r="G28" s="550"/>
      <c r="H28" s="552"/>
    </row>
    <row r="29" spans="1:8" ht="15.75" thickTop="1"/>
  </sheetData>
  <mergeCells count="37">
    <mergeCell ref="A1:H1"/>
    <mergeCell ref="A2:G2"/>
    <mergeCell ref="A3:C4"/>
    <mergeCell ref="D3:D4"/>
    <mergeCell ref="E3:F3"/>
    <mergeCell ref="E4:F4"/>
    <mergeCell ref="A9:D11"/>
    <mergeCell ref="E9:E11"/>
    <mergeCell ref="F9:G9"/>
    <mergeCell ref="F10:G10"/>
    <mergeCell ref="F11:G11"/>
    <mergeCell ref="A6:H6"/>
    <mergeCell ref="A7:D8"/>
    <mergeCell ref="E7:E8"/>
    <mergeCell ref="F7:G7"/>
    <mergeCell ref="F8:G8"/>
    <mergeCell ref="A12:D12"/>
    <mergeCell ref="E12:H12"/>
    <mergeCell ref="A14:H14"/>
    <mergeCell ref="A15:B15"/>
    <mergeCell ref="C15:D15"/>
    <mergeCell ref="F15:G15"/>
    <mergeCell ref="A16:B16"/>
    <mergeCell ref="C16:D16"/>
    <mergeCell ref="F16:G16"/>
    <mergeCell ref="A18:H18"/>
    <mergeCell ref="C19:D19"/>
    <mergeCell ref="F19:G19"/>
    <mergeCell ref="A27:B27"/>
    <mergeCell ref="C27:D27"/>
    <mergeCell ref="F27:G27"/>
    <mergeCell ref="C21:D21"/>
    <mergeCell ref="F21:G21"/>
    <mergeCell ref="C23:D23"/>
    <mergeCell ref="F23:G23"/>
    <mergeCell ref="C25:D25"/>
    <mergeCell ref="F25:G25"/>
  </mergeCells>
  <pageMargins left="0.7" right="0.7" top="0.78740157499999996" bottom="0.78740157499999996" header="0.3" footer="0.3"/>
  <pageSetup paperSize="9" orientation="portrait" horizontalDpi="4294967294" verticalDpi="0" r:id="rId1"/>
  <headerFooter>
    <oddHeader>&amp;RPříloha č. 5.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3"/>
  <sheetViews>
    <sheetView view="pageBreakPreview" zoomScale="20" zoomScaleNormal="20" zoomScaleSheetLayoutView="20" workbookViewId="0">
      <selection sqref="A1:Y1"/>
    </sheetView>
  </sheetViews>
  <sheetFormatPr defaultRowHeight="15"/>
  <cols>
    <col min="1" max="1" width="108.7109375" customWidth="1"/>
    <col min="2" max="25" width="33.28515625" customWidth="1"/>
  </cols>
  <sheetData>
    <row r="1" spans="1:25" ht="122.25" customHeight="1">
      <c r="A1" s="710" t="s">
        <v>442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</row>
    <row r="2" spans="1:25" ht="87" customHeight="1" thickBot="1">
      <c r="A2" s="360"/>
      <c r="B2" s="360"/>
      <c r="C2" s="360"/>
      <c r="D2" s="360"/>
      <c r="E2" s="360"/>
      <c r="F2" s="360"/>
      <c r="G2" s="360"/>
      <c r="H2" s="360"/>
      <c r="I2" s="360"/>
      <c r="J2" s="711"/>
      <c r="K2" s="711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</row>
    <row r="3" spans="1:25" ht="321" customHeight="1" thickBot="1">
      <c r="A3" s="712" t="s">
        <v>137</v>
      </c>
      <c r="B3" s="715" t="s">
        <v>99</v>
      </c>
      <c r="C3" s="716"/>
      <c r="D3" s="716"/>
      <c r="E3" s="716"/>
      <c r="F3" s="715" t="s">
        <v>100</v>
      </c>
      <c r="G3" s="716"/>
      <c r="H3" s="716"/>
      <c r="I3" s="717"/>
      <c r="J3" s="715" t="s">
        <v>101</v>
      </c>
      <c r="K3" s="716"/>
      <c r="L3" s="716"/>
      <c r="M3" s="717"/>
      <c r="N3" s="715" t="s">
        <v>102</v>
      </c>
      <c r="O3" s="716"/>
      <c r="P3" s="715" t="s">
        <v>378</v>
      </c>
      <c r="Q3" s="716"/>
      <c r="R3" s="716"/>
      <c r="S3" s="717"/>
      <c r="T3" s="715" t="s">
        <v>379</v>
      </c>
      <c r="U3" s="717"/>
      <c r="V3" s="715" t="s">
        <v>380</v>
      </c>
      <c r="W3" s="717"/>
      <c r="X3" s="716" t="s">
        <v>164</v>
      </c>
      <c r="Y3" s="717"/>
    </row>
    <row r="4" spans="1:25" ht="153.75" customHeight="1" thickTop="1">
      <c r="A4" s="713"/>
      <c r="B4" s="718" t="s">
        <v>51</v>
      </c>
      <c r="C4" s="719"/>
      <c r="D4" s="718" t="s">
        <v>52</v>
      </c>
      <c r="E4" s="718"/>
      <c r="F4" s="720" t="s">
        <v>51</v>
      </c>
      <c r="G4" s="719"/>
      <c r="H4" s="718" t="s">
        <v>52</v>
      </c>
      <c r="I4" s="719"/>
      <c r="J4" s="720" t="s">
        <v>51</v>
      </c>
      <c r="K4" s="719"/>
      <c r="L4" s="718" t="s">
        <v>52</v>
      </c>
      <c r="M4" s="719"/>
      <c r="N4" s="720" t="s">
        <v>52</v>
      </c>
      <c r="O4" s="718"/>
      <c r="P4" s="720" t="s">
        <v>51</v>
      </c>
      <c r="Q4" s="719"/>
      <c r="R4" s="718" t="s">
        <v>391</v>
      </c>
      <c r="S4" s="718"/>
      <c r="T4" s="720" t="s">
        <v>391</v>
      </c>
      <c r="U4" s="719"/>
      <c r="V4" s="720" t="s">
        <v>391</v>
      </c>
      <c r="W4" s="719"/>
      <c r="X4" s="718" t="s">
        <v>61</v>
      </c>
      <c r="Y4" s="719"/>
    </row>
    <row r="5" spans="1:25" ht="90" customHeight="1">
      <c r="A5" s="713"/>
      <c r="B5" s="721" t="s">
        <v>157</v>
      </c>
      <c r="C5" s="724" t="s">
        <v>158</v>
      </c>
      <c r="D5" s="721" t="s">
        <v>157</v>
      </c>
      <c r="E5" s="724" t="s">
        <v>158</v>
      </c>
      <c r="F5" s="721" t="s">
        <v>157</v>
      </c>
      <c r="G5" s="724" t="s">
        <v>158</v>
      </c>
      <c r="H5" s="721" t="s">
        <v>157</v>
      </c>
      <c r="I5" s="724" t="s">
        <v>158</v>
      </c>
      <c r="J5" s="721" t="s">
        <v>157</v>
      </c>
      <c r="K5" s="724" t="s">
        <v>158</v>
      </c>
      <c r="L5" s="721" t="s">
        <v>157</v>
      </c>
      <c r="M5" s="724" t="s">
        <v>158</v>
      </c>
      <c r="N5" s="721" t="s">
        <v>157</v>
      </c>
      <c r="O5" s="724" t="s">
        <v>158</v>
      </c>
      <c r="P5" s="721" t="s">
        <v>157</v>
      </c>
      <c r="Q5" s="724" t="s">
        <v>158</v>
      </c>
      <c r="R5" s="721" t="s">
        <v>157</v>
      </c>
      <c r="S5" s="724" t="s">
        <v>158</v>
      </c>
      <c r="T5" s="721" t="s">
        <v>157</v>
      </c>
      <c r="U5" s="724" t="s">
        <v>158</v>
      </c>
      <c r="V5" s="721" t="s">
        <v>157</v>
      </c>
      <c r="W5" s="724" t="s">
        <v>158</v>
      </c>
      <c r="X5" s="727" t="s">
        <v>157</v>
      </c>
      <c r="Y5" s="724" t="s">
        <v>158</v>
      </c>
    </row>
    <row r="6" spans="1:25" ht="82.5" customHeight="1">
      <c r="A6" s="713"/>
      <c r="B6" s="722"/>
      <c r="C6" s="725"/>
      <c r="D6" s="722"/>
      <c r="E6" s="725"/>
      <c r="F6" s="722"/>
      <c r="G6" s="725"/>
      <c r="H6" s="722"/>
      <c r="I6" s="725"/>
      <c r="J6" s="722"/>
      <c r="K6" s="725"/>
      <c r="L6" s="722"/>
      <c r="M6" s="725"/>
      <c r="N6" s="722"/>
      <c r="O6" s="725"/>
      <c r="P6" s="722"/>
      <c r="Q6" s="725"/>
      <c r="R6" s="722"/>
      <c r="S6" s="725"/>
      <c r="T6" s="722"/>
      <c r="U6" s="725"/>
      <c r="V6" s="722"/>
      <c r="W6" s="725"/>
      <c r="X6" s="728"/>
      <c r="Y6" s="725"/>
    </row>
    <row r="7" spans="1:25" ht="82.5" customHeight="1" thickBot="1">
      <c r="A7" s="714"/>
      <c r="B7" s="723"/>
      <c r="C7" s="726"/>
      <c r="D7" s="723"/>
      <c r="E7" s="726"/>
      <c r="F7" s="723"/>
      <c r="G7" s="726"/>
      <c r="H7" s="723"/>
      <c r="I7" s="726"/>
      <c r="J7" s="723"/>
      <c r="K7" s="726"/>
      <c r="L7" s="723"/>
      <c r="M7" s="726"/>
      <c r="N7" s="723"/>
      <c r="O7" s="726"/>
      <c r="P7" s="723"/>
      <c r="Q7" s="726"/>
      <c r="R7" s="723"/>
      <c r="S7" s="726"/>
      <c r="T7" s="723"/>
      <c r="U7" s="726"/>
      <c r="V7" s="723"/>
      <c r="W7" s="726"/>
      <c r="X7" s="729"/>
      <c r="Y7" s="726"/>
    </row>
    <row r="8" spans="1:25" ht="93.75" customHeight="1">
      <c r="A8" s="128" t="s">
        <v>1</v>
      </c>
      <c r="B8" s="224">
        <v>45</v>
      </c>
      <c r="C8" s="225">
        <v>50</v>
      </c>
      <c r="D8" s="224">
        <v>37</v>
      </c>
      <c r="E8" s="225">
        <v>81</v>
      </c>
      <c r="F8" s="224">
        <v>0</v>
      </c>
      <c r="G8" s="225">
        <v>0</v>
      </c>
      <c r="H8" s="224">
        <v>0</v>
      </c>
      <c r="I8" s="225">
        <v>0</v>
      </c>
      <c r="J8" s="224">
        <v>0</v>
      </c>
      <c r="K8" s="225">
        <v>0</v>
      </c>
      <c r="L8" s="224">
        <v>0</v>
      </c>
      <c r="M8" s="225">
        <v>1</v>
      </c>
      <c r="N8" s="224">
        <v>18</v>
      </c>
      <c r="O8" s="225">
        <v>1</v>
      </c>
      <c r="P8" s="224">
        <v>45</v>
      </c>
      <c r="Q8" s="225">
        <v>10</v>
      </c>
      <c r="R8" s="224">
        <v>0</v>
      </c>
      <c r="S8" s="225">
        <v>0</v>
      </c>
      <c r="T8" s="224">
        <v>0</v>
      </c>
      <c r="U8" s="225">
        <v>0</v>
      </c>
      <c r="V8" s="224">
        <v>1</v>
      </c>
      <c r="W8" s="225">
        <v>1</v>
      </c>
      <c r="X8" s="224">
        <v>0</v>
      </c>
      <c r="Y8" s="225">
        <v>0</v>
      </c>
    </row>
    <row r="9" spans="1:25" ht="93.75" customHeight="1">
      <c r="A9" s="408" t="s">
        <v>2</v>
      </c>
      <c r="B9" s="409">
        <v>482</v>
      </c>
      <c r="C9" s="410">
        <v>968</v>
      </c>
      <c r="D9" s="409">
        <v>345</v>
      </c>
      <c r="E9" s="410">
        <v>951</v>
      </c>
      <c r="F9" s="409">
        <v>1</v>
      </c>
      <c r="G9" s="410">
        <v>0</v>
      </c>
      <c r="H9" s="409">
        <v>0</v>
      </c>
      <c r="I9" s="410">
        <v>0</v>
      </c>
      <c r="J9" s="409">
        <v>6</v>
      </c>
      <c r="K9" s="410">
        <v>51</v>
      </c>
      <c r="L9" s="409">
        <v>5</v>
      </c>
      <c r="M9" s="410">
        <v>49</v>
      </c>
      <c r="N9" s="409">
        <v>45</v>
      </c>
      <c r="O9" s="410">
        <v>32</v>
      </c>
      <c r="P9" s="409">
        <v>40</v>
      </c>
      <c r="Q9" s="410">
        <v>12</v>
      </c>
      <c r="R9" s="409">
        <v>9</v>
      </c>
      <c r="S9" s="410">
        <v>11</v>
      </c>
      <c r="T9" s="409">
        <v>0</v>
      </c>
      <c r="U9" s="410">
        <v>0</v>
      </c>
      <c r="V9" s="409">
        <v>4</v>
      </c>
      <c r="W9" s="410">
        <v>4</v>
      </c>
      <c r="X9" s="409">
        <v>0</v>
      </c>
      <c r="Y9" s="410">
        <v>0</v>
      </c>
    </row>
    <row r="10" spans="1:25" ht="93.75" customHeight="1">
      <c r="A10" s="408" t="s">
        <v>3</v>
      </c>
      <c r="B10" s="409">
        <v>320</v>
      </c>
      <c r="C10" s="410">
        <v>631</v>
      </c>
      <c r="D10" s="409">
        <v>255</v>
      </c>
      <c r="E10" s="410">
        <v>614</v>
      </c>
      <c r="F10" s="409">
        <v>0</v>
      </c>
      <c r="G10" s="410">
        <v>0</v>
      </c>
      <c r="H10" s="409">
        <v>0</v>
      </c>
      <c r="I10" s="410">
        <v>0</v>
      </c>
      <c r="J10" s="409">
        <v>3</v>
      </c>
      <c r="K10" s="410">
        <v>18</v>
      </c>
      <c r="L10" s="409">
        <v>3</v>
      </c>
      <c r="M10" s="410">
        <v>21</v>
      </c>
      <c r="N10" s="409">
        <v>57</v>
      </c>
      <c r="O10" s="410">
        <v>8</v>
      </c>
      <c r="P10" s="409">
        <v>6</v>
      </c>
      <c r="Q10" s="410">
        <v>0</v>
      </c>
      <c r="R10" s="409">
        <v>3</v>
      </c>
      <c r="S10" s="410">
        <v>0</v>
      </c>
      <c r="T10" s="409">
        <v>2</v>
      </c>
      <c r="U10" s="410">
        <v>0</v>
      </c>
      <c r="V10" s="409">
        <v>14</v>
      </c>
      <c r="W10" s="410">
        <v>14</v>
      </c>
      <c r="X10" s="409">
        <v>0</v>
      </c>
      <c r="Y10" s="410">
        <v>0</v>
      </c>
    </row>
    <row r="11" spans="1:25" ht="93.75" customHeight="1">
      <c r="A11" s="408" t="s">
        <v>4</v>
      </c>
      <c r="B11" s="409">
        <v>216</v>
      </c>
      <c r="C11" s="410">
        <v>372</v>
      </c>
      <c r="D11" s="409">
        <v>210</v>
      </c>
      <c r="E11" s="410">
        <v>373</v>
      </c>
      <c r="F11" s="409">
        <v>0</v>
      </c>
      <c r="G11" s="410">
        <v>0</v>
      </c>
      <c r="H11" s="409">
        <v>0</v>
      </c>
      <c r="I11" s="410">
        <v>0</v>
      </c>
      <c r="J11" s="409">
        <v>8</v>
      </c>
      <c r="K11" s="410">
        <v>15</v>
      </c>
      <c r="L11" s="409">
        <v>8</v>
      </c>
      <c r="M11" s="410">
        <v>18</v>
      </c>
      <c r="N11" s="409">
        <v>16</v>
      </c>
      <c r="O11" s="410">
        <v>14</v>
      </c>
      <c r="P11" s="409">
        <v>50</v>
      </c>
      <c r="Q11" s="410">
        <v>11</v>
      </c>
      <c r="R11" s="409">
        <v>32</v>
      </c>
      <c r="S11" s="410">
        <v>33</v>
      </c>
      <c r="T11" s="409">
        <v>0</v>
      </c>
      <c r="U11" s="410">
        <v>0</v>
      </c>
      <c r="V11" s="409">
        <v>5</v>
      </c>
      <c r="W11" s="410">
        <v>3</v>
      </c>
      <c r="X11" s="409">
        <v>0</v>
      </c>
      <c r="Y11" s="410">
        <v>199</v>
      </c>
    </row>
    <row r="12" spans="1:25" ht="93.75" customHeight="1">
      <c r="A12" s="408" t="s">
        <v>5</v>
      </c>
      <c r="B12" s="409">
        <v>214</v>
      </c>
      <c r="C12" s="410">
        <v>317</v>
      </c>
      <c r="D12" s="409">
        <v>200</v>
      </c>
      <c r="E12" s="410">
        <v>352</v>
      </c>
      <c r="F12" s="409">
        <v>0</v>
      </c>
      <c r="G12" s="410">
        <v>0</v>
      </c>
      <c r="H12" s="409">
        <v>0</v>
      </c>
      <c r="I12" s="410">
        <v>0</v>
      </c>
      <c r="J12" s="409">
        <v>3</v>
      </c>
      <c r="K12" s="410">
        <v>17</v>
      </c>
      <c r="L12" s="409">
        <v>3</v>
      </c>
      <c r="M12" s="410">
        <v>17</v>
      </c>
      <c r="N12" s="409">
        <v>5</v>
      </c>
      <c r="O12" s="410">
        <v>4</v>
      </c>
      <c r="P12" s="409">
        <v>14</v>
      </c>
      <c r="Q12" s="410">
        <v>0</v>
      </c>
      <c r="R12" s="409">
        <v>13</v>
      </c>
      <c r="S12" s="410">
        <v>1</v>
      </c>
      <c r="T12" s="409">
        <v>1</v>
      </c>
      <c r="U12" s="410">
        <v>0</v>
      </c>
      <c r="V12" s="409">
        <v>2</v>
      </c>
      <c r="W12" s="410">
        <v>2</v>
      </c>
      <c r="X12" s="409">
        <v>0</v>
      </c>
      <c r="Y12" s="410">
        <v>236</v>
      </c>
    </row>
    <row r="13" spans="1:25" ht="93.75" customHeight="1">
      <c r="A13" s="408" t="s">
        <v>6</v>
      </c>
      <c r="B13" s="409">
        <v>1170</v>
      </c>
      <c r="C13" s="410">
        <v>1711</v>
      </c>
      <c r="D13" s="409">
        <v>921</v>
      </c>
      <c r="E13" s="410">
        <v>1784</v>
      </c>
      <c r="F13" s="409">
        <v>30</v>
      </c>
      <c r="G13" s="410">
        <v>0</v>
      </c>
      <c r="H13" s="409">
        <v>0</v>
      </c>
      <c r="I13" s="410">
        <v>0</v>
      </c>
      <c r="J13" s="409">
        <v>15</v>
      </c>
      <c r="K13" s="410">
        <v>124</v>
      </c>
      <c r="L13" s="409">
        <v>14</v>
      </c>
      <c r="M13" s="410">
        <v>117</v>
      </c>
      <c r="N13" s="409">
        <v>39</v>
      </c>
      <c r="O13" s="410">
        <v>41</v>
      </c>
      <c r="P13" s="409">
        <v>223</v>
      </c>
      <c r="Q13" s="410">
        <v>16</v>
      </c>
      <c r="R13" s="409">
        <v>207</v>
      </c>
      <c r="S13" s="410">
        <v>70</v>
      </c>
      <c r="T13" s="409">
        <v>5</v>
      </c>
      <c r="U13" s="410">
        <v>3</v>
      </c>
      <c r="V13" s="409">
        <v>54</v>
      </c>
      <c r="W13" s="410">
        <v>27</v>
      </c>
      <c r="X13" s="409">
        <v>0</v>
      </c>
      <c r="Y13" s="410">
        <v>0</v>
      </c>
    </row>
    <row r="14" spans="1:25" ht="93.75" customHeight="1">
      <c r="A14" s="408" t="s">
        <v>7</v>
      </c>
      <c r="B14" s="409">
        <v>495</v>
      </c>
      <c r="C14" s="410">
        <v>707</v>
      </c>
      <c r="D14" s="409">
        <v>463</v>
      </c>
      <c r="E14" s="410">
        <v>757</v>
      </c>
      <c r="F14" s="409">
        <v>1</v>
      </c>
      <c r="G14" s="410">
        <v>1</v>
      </c>
      <c r="H14" s="409">
        <v>1</v>
      </c>
      <c r="I14" s="410">
        <v>1</v>
      </c>
      <c r="J14" s="409">
        <v>3</v>
      </c>
      <c r="K14" s="410">
        <v>49</v>
      </c>
      <c r="L14" s="409">
        <v>3</v>
      </c>
      <c r="M14" s="410">
        <v>48</v>
      </c>
      <c r="N14" s="409">
        <v>77</v>
      </c>
      <c r="O14" s="410">
        <v>37</v>
      </c>
      <c r="P14" s="409">
        <v>82</v>
      </c>
      <c r="Q14" s="410">
        <v>17</v>
      </c>
      <c r="R14" s="409">
        <v>75</v>
      </c>
      <c r="S14" s="410">
        <v>43</v>
      </c>
      <c r="T14" s="409">
        <v>2</v>
      </c>
      <c r="U14" s="410">
        <v>1</v>
      </c>
      <c r="V14" s="409">
        <v>1</v>
      </c>
      <c r="W14" s="410">
        <v>1</v>
      </c>
      <c r="X14" s="409">
        <v>0</v>
      </c>
      <c r="Y14" s="410">
        <v>597</v>
      </c>
    </row>
    <row r="15" spans="1:25" ht="93.75" customHeight="1">
      <c r="A15" s="408" t="s">
        <v>8</v>
      </c>
      <c r="B15" s="409">
        <v>233</v>
      </c>
      <c r="C15" s="410">
        <v>612</v>
      </c>
      <c r="D15" s="409">
        <v>171</v>
      </c>
      <c r="E15" s="410">
        <v>629</v>
      </c>
      <c r="F15" s="409">
        <v>0</v>
      </c>
      <c r="G15" s="410">
        <v>0</v>
      </c>
      <c r="H15" s="409">
        <v>0</v>
      </c>
      <c r="I15" s="410">
        <v>0</v>
      </c>
      <c r="J15" s="409">
        <v>0</v>
      </c>
      <c r="K15" s="410">
        <v>60</v>
      </c>
      <c r="L15" s="409">
        <v>0</v>
      </c>
      <c r="M15" s="410">
        <v>51</v>
      </c>
      <c r="N15" s="409">
        <v>8</v>
      </c>
      <c r="O15" s="410">
        <v>5</v>
      </c>
      <c r="P15" s="409">
        <v>83</v>
      </c>
      <c r="Q15" s="410">
        <v>13</v>
      </c>
      <c r="R15" s="409">
        <v>6</v>
      </c>
      <c r="S15" s="410">
        <v>7</v>
      </c>
      <c r="T15" s="409">
        <v>1</v>
      </c>
      <c r="U15" s="410">
        <v>0</v>
      </c>
      <c r="V15" s="409">
        <v>5</v>
      </c>
      <c r="W15" s="410">
        <v>11</v>
      </c>
      <c r="X15" s="409">
        <v>0</v>
      </c>
      <c r="Y15" s="410">
        <v>0</v>
      </c>
    </row>
    <row r="16" spans="1:25" ht="93.75" customHeight="1">
      <c r="A16" s="408" t="s">
        <v>9</v>
      </c>
      <c r="B16" s="409">
        <v>347</v>
      </c>
      <c r="C16" s="410">
        <v>883</v>
      </c>
      <c r="D16" s="409">
        <v>242</v>
      </c>
      <c r="E16" s="410">
        <v>821</v>
      </c>
      <c r="F16" s="409">
        <v>0</v>
      </c>
      <c r="G16" s="410">
        <v>0</v>
      </c>
      <c r="H16" s="409">
        <v>0</v>
      </c>
      <c r="I16" s="410">
        <v>0</v>
      </c>
      <c r="J16" s="409">
        <v>0</v>
      </c>
      <c r="K16" s="410">
        <v>11</v>
      </c>
      <c r="L16" s="409">
        <v>0</v>
      </c>
      <c r="M16" s="410">
        <v>11</v>
      </c>
      <c r="N16" s="409">
        <v>16</v>
      </c>
      <c r="O16" s="410">
        <v>12</v>
      </c>
      <c r="P16" s="409">
        <v>29</v>
      </c>
      <c r="Q16" s="410">
        <v>1</v>
      </c>
      <c r="R16" s="409">
        <v>29</v>
      </c>
      <c r="S16" s="410">
        <v>8</v>
      </c>
      <c r="T16" s="409">
        <v>0</v>
      </c>
      <c r="U16" s="410">
        <v>0</v>
      </c>
      <c r="V16" s="409">
        <v>5</v>
      </c>
      <c r="W16" s="410">
        <v>6</v>
      </c>
      <c r="X16" s="409">
        <v>0</v>
      </c>
      <c r="Y16" s="410">
        <v>13</v>
      </c>
    </row>
    <row r="17" spans="1:25" ht="93.75" customHeight="1">
      <c r="A17" s="408" t="s">
        <v>103</v>
      </c>
      <c r="B17" s="409">
        <v>244</v>
      </c>
      <c r="C17" s="410">
        <v>435</v>
      </c>
      <c r="D17" s="409">
        <v>220</v>
      </c>
      <c r="E17" s="410">
        <v>447</v>
      </c>
      <c r="F17" s="409">
        <v>0</v>
      </c>
      <c r="G17" s="410">
        <v>0</v>
      </c>
      <c r="H17" s="409">
        <v>2</v>
      </c>
      <c r="I17" s="410">
        <v>0</v>
      </c>
      <c r="J17" s="409">
        <v>5</v>
      </c>
      <c r="K17" s="410">
        <v>14</v>
      </c>
      <c r="L17" s="409">
        <v>5</v>
      </c>
      <c r="M17" s="410">
        <v>13</v>
      </c>
      <c r="N17" s="409">
        <v>9</v>
      </c>
      <c r="O17" s="410">
        <v>8</v>
      </c>
      <c r="P17" s="409">
        <v>55</v>
      </c>
      <c r="Q17" s="410">
        <v>2</v>
      </c>
      <c r="R17" s="409">
        <v>32</v>
      </c>
      <c r="S17" s="410">
        <v>6</v>
      </c>
      <c r="T17" s="409">
        <v>1</v>
      </c>
      <c r="U17" s="410">
        <v>0</v>
      </c>
      <c r="V17" s="409">
        <v>10</v>
      </c>
      <c r="W17" s="410">
        <v>10</v>
      </c>
      <c r="X17" s="409">
        <v>0</v>
      </c>
      <c r="Y17" s="410">
        <v>0</v>
      </c>
    </row>
    <row r="18" spans="1:25" ht="93.75" customHeight="1">
      <c r="A18" s="408" t="s">
        <v>11</v>
      </c>
      <c r="B18" s="409">
        <v>590</v>
      </c>
      <c r="C18" s="410">
        <v>965</v>
      </c>
      <c r="D18" s="409">
        <v>497</v>
      </c>
      <c r="E18" s="410">
        <v>939</v>
      </c>
      <c r="F18" s="409">
        <v>3</v>
      </c>
      <c r="G18" s="410">
        <v>0</v>
      </c>
      <c r="H18" s="409">
        <v>3</v>
      </c>
      <c r="I18" s="410">
        <v>0</v>
      </c>
      <c r="J18" s="409">
        <v>2</v>
      </c>
      <c r="K18" s="410">
        <v>43</v>
      </c>
      <c r="L18" s="409">
        <v>2</v>
      </c>
      <c r="M18" s="410">
        <v>42</v>
      </c>
      <c r="N18" s="409">
        <v>66</v>
      </c>
      <c r="O18" s="410">
        <v>57</v>
      </c>
      <c r="P18" s="409">
        <v>189</v>
      </c>
      <c r="Q18" s="410">
        <v>51</v>
      </c>
      <c r="R18" s="409">
        <v>149</v>
      </c>
      <c r="S18" s="410">
        <v>45</v>
      </c>
      <c r="T18" s="409">
        <v>1</v>
      </c>
      <c r="U18" s="410">
        <v>0</v>
      </c>
      <c r="V18" s="409">
        <v>42</v>
      </c>
      <c r="W18" s="410">
        <v>5</v>
      </c>
      <c r="X18" s="409">
        <v>10</v>
      </c>
      <c r="Y18" s="410">
        <v>106</v>
      </c>
    </row>
    <row r="19" spans="1:25" ht="93.75" customHeight="1">
      <c r="A19" s="408" t="s">
        <v>12</v>
      </c>
      <c r="B19" s="409">
        <v>392</v>
      </c>
      <c r="C19" s="410">
        <v>1001</v>
      </c>
      <c r="D19" s="409">
        <v>337</v>
      </c>
      <c r="E19" s="410">
        <v>995</v>
      </c>
      <c r="F19" s="409">
        <v>5</v>
      </c>
      <c r="G19" s="410">
        <v>4</v>
      </c>
      <c r="H19" s="409">
        <v>3</v>
      </c>
      <c r="I19" s="410">
        <v>3</v>
      </c>
      <c r="J19" s="409">
        <v>18</v>
      </c>
      <c r="K19" s="410">
        <v>67</v>
      </c>
      <c r="L19" s="409">
        <v>17</v>
      </c>
      <c r="M19" s="410">
        <v>71</v>
      </c>
      <c r="N19" s="409">
        <v>42</v>
      </c>
      <c r="O19" s="410">
        <v>29</v>
      </c>
      <c r="P19" s="409">
        <v>83</v>
      </c>
      <c r="Q19" s="410">
        <v>47</v>
      </c>
      <c r="R19" s="409">
        <v>77</v>
      </c>
      <c r="S19" s="410">
        <v>63</v>
      </c>
      <c r="T19" s="409">
        <v>0</v>
      </c>
      <c r="U19" s="410">
        <v>0</v>
      </c>
      <c r="V19" s="409">
        <v>38</v>
      </c>
      <c r="W19" s="410">
        <v>37</v>
      </c>
      <c r="X19" s="409">
        <v>0</v>
      </c>
      <c r="Y19" s="410">
        <v>0</v>
      </c>
    </row>
    <row r="20" spans="1:25" ht="93.75" customHeight="1">
      <c r="A20" s="408" t="s">
        <v>13</v>
      </c>
      <c r="B20" s="409">
        <v>233</v>
      </c>
      <c r="C20" s="410">
        <v>611</v>
      </c>
      <c r="D20" s="409">
        <v>189</v>
      </c>
      <c r="E20" s="410">
        <v>614</v>
      </c>
      <c r="F20" s="409">
        <v>1</v>
      </c>
      <c r="G20" s="410">
        <v>0</v>
      </c>
      <c r="H20" s="409">
        <v>1</v>
      </c>
      <c r="I20" s="410">
        <v>0</v>
      </c>
      <c r="J20" s="409">
        <v>12</v>
      </c>
      <c r="K20" s="410">
        <v>24</v>
      </c>
      <c r="L20" s="409">
        <v>10</v>
      </c>
      <c r="M20" s="410">
        <v>22</v>
      </c>
      <c r="N20" s="409">
        <v>15</v>
      </c>
      <c r="O20" s="410">
        <v>14</v>
      </c>
      <c r="P20" s="409">
        <v>106</v>
      </c>
      <c r="Q20" s="410">
        <v>11</v>
      </c>
      <c r="R20" s="409">
        <v>105</v>
      </c>
      <c r="S20" s="410">
        <v>27</v>
      </c>
      <c r="T20" s="409">
        <v>1</v>
      </c>
      <c r="U20" s="410">
        <v>0</v>
      </c>
      <c r="V20" s="409">
        <v>5</v>
      </c>
      <c r="W20" s="410">
        <v>5</v>
      </c>
      <c r="X20" s="409">
        <v>0</v>
      </c>
      <c r="Y20" s="410">
        <v>84</v>
      </c>
    </row>
    <row r="21" spans="1:25" ht="93.75" customHeight="1" thickBot="1">
      <c r="A21" s="129" t="s">
        <v>14</v>
      </c>
      <c r="B21" s="411">
        <v>1055</v>
      </c>
      <c r="C21" s="412">
        <v>1436</v>
      </c>
      <c r="D21" s="411">
        <v>835</v>
      </c>
      <c r="E21" s="412">
        <v>1839</v>
      </c>
      <c r="F21" s="411">
        <v>3</v>
      </c>
      <c r="G21" s="412">
        <v>0</v>
      </c>
      <c r="H21" s="411">
        <v>3</v>
      </c>
      <c r="I21" s="412">
        <v>0</v>
      </c>
      <c r="J21" s="411">
        <v>20</v>
      </c>
      <c r="K21" s="412">
        <v>88</v>
      </c>
      <c r="L21" s="411">
        <v>19</v>
      </c>
      <c r="M21" s="412">
        <v>86</v>
      </c>
      <c r="N21" s="411">
        <v>14</v>
      </c>
      <c r="O21" s="412">
        <v>13</v>
      </c>
      <c r="P21" s="411">
        <v>179</v>
      </c>
      <c r="Q21" s="412">
        <v>12</v>
      </c>
      <c r="R21" s="411">
        <v>106</v>
      </c>
      <c r="S21" s="412">
        <v>46</v>
      </c>
      <c r="T21" s="411">
        <v>5</v>
      </c>
      <c r="U21" s="412">
        <v>0</v>
      </c>
      <c r="V21" s="411">
        <v>7</v>
      </c>
      <c r="W21" s="412">
        <v>8</v>
      </c>
      <c r="X21" s="411">
        <v>0</v>
      </c>
      <c r="Y21" s="412">
        <v>0</v>
      </c>
    </row>
    <row r="22" spans="1:25" ht="93.75" customHeight="1" thickTop="1" thickBot="1">
      <c r="A22" s="130" t="s">
        <v>15</v>
      </c>
      <c r="B22" s="226">
        <v>6036</v>
      </c>
      <c r="C22" s="227">
        <v>10699</v>
      </c>
      <c r="D22" s="226">
        <v>4922</v>
      </c>
      <c r="E22" s="227">
        <v>11196</v>
      </c>
      <c r="F22" s="226">
        <v>44</v>
      </c>
      <c r="G22" s="227">
        <v>5</v>
      </c>
      <c r="H22" s="226">
        <v>13</v>
      </c>
      <c r="I22" s="227">
        <v>4</v>
      </c>
      <c r="J22" s="226">
        <v>95</v>
      </c>
      <c r="K22" s="227">
        <v>581</v>
      </c>
      <c r="L22" s="226">
        <v>89</v>
      </c>
      <c r="M22" s="227">
        <v>567</v>
      </c>
      <c r="N22" s="226">
        <v>427</v>
      </c>
      <c r="O22" s="227">
        <v>275</v>
      </c>
      <c r="P22" s="226">
        <v>1184</v>
      </c>
      <c r="Q22" s="227">
        <v>203</v>
      </c>
      <c r="R22" s="226">
        <v>843</v>
      </c>
      <c r="S22" s="227">
        <v>360</v>
      </c>
      <c r="T22" s="226">
        <v>19</v>
      </c>
      <c r="U22" s="227">
        <v>4</v>
      </c>
      <c r="V22" s="226">
        <v>193</v>
      </c>
      <c r="W22" s="227">
        <v>134</v>
      </c>
      <c r="X22" s="226">
        <v>10</v>
      </c>
      <c r="Y22" s="227">
        <v>1235</v>
      </c>
    </row>
    <row r="23" spans="1:25" ht="21" customHeight="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</row>
    <row r="24" spans="1:25" ht="17.25" customHeight="1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</row>
    <row r="25" spans="1:25" ht="222" customHeight="1" thickBot="1">
      <c r="A25" s="125"/>
      <c r="B25" s="360"/>
      <c r="C25" s="360"/>
      <c r="D25" s="360"/>
      <c r="E25" s="360"/>
      <c r="F25" s="711"/>
      <c r="G25" s="711"/>
      <c r="H25" s="711"/>
      <c r="I25" s="711"/>
      <c r="J25" s="711"/>
      <c r="K25" s="711"/>
      <c r="L25" s="711"/>
      <c r="M25" s="711"/>
      <c r="N25" s="711"/>
      <c r="O25" s="711"/>
      <c r="P25" s="711"/>
      <c r="Q25" s="711"/>
      <c r="R25" s="360"/>
      <c r="S25" s="360"/>
      <c r="T25" s="360"/>
      <c r="U25" s="360"/>
      <c r="V25" s="730"/>
      <c r="W25" s="730"/>
      <c r="X25" s="730"/>
      <c r="Y25" s="730"/>
    </row>
    <row r="26" spans="1:25" ht="201.75" customHeight="1">
      <c r="A26" s="744" t="s">
        <v>137</v>
      </c>
      <c r="B26" s="731" t="s">
        <v>381</v>
      </c>
      <c r="C26" s="732"/>
      <c r="D26" s="731" t="s">
        <v>50</v>
      </c>
      <c r="E26" s="732"/>
      <c r="F26" s="731" t="s">
        <v>105</v>
      </c>
      <c r="G26" s="732"/>
      <c r="H26" s="731" t="s">
        <v>356</v>
      </c>
      <c r="I26" s="739"/>
      <c r="J26" s="739"/>
      <c r="K26" s="732"/>
      <c r="L26" s="731" t="s">
        <v>357</v>
      </c>
      <c r="M26" s="739"/>
      <c r="N26" s="739"/>
      <c r="O26" s="732"/>
      <c r="P26" s="731" t="s">
        <v>382</v>
      </c>
      <c r="Q26" s="732"/>
      <c r="R26" s="731" t="s">
        <v>358</v>
      </c>
      <c r="S26" s="739"/>
      <c r="T26" s="739"/>
      <c r="U26" s="732"/>
      <c r="V26" s="731" t="s">
        <v>165</v>
      </c>
      <c r="W26" s="732"/>
      <c r="X26" s="731" t="s">
        <v>156</v>
      </c>
      <c r="Y26" s="732"/>
    </row>
    <row r="27" spans="1:25" ht="201.75" customHeight="1" thickBot="1">
      <c r="A27" s="745"/>
      <c r="B27" s="733"/>
      <c r="C27" s="734"/>
      <c r="D27" s="733"/>
      <c r="E27" s="734"/>
      <c r="F27" s="733"/>
      <c r="G27" s="734"/>
      <c r="H27" s="733"/>
      <c r="I27" s="740"/>
      <c r="J27" s="740"/>
      <c r="K27" s="734"/>
      <c r="L27" s="733"/>
      <c r="M27" s="740"/>
      <c r="N27" s="740"/>
      <c r="O27" s="734"/>
      <c r="P27" s="733"/>
      <c r="Q27" s="734"/>
      <c r="R27" s="733"/>
      <c r="S27" s="740"/>
      <c r="T27" s="740"/>
      <c r="U27" s="734"/>
      <c r="V27" s="733"/>
      <c r="W27" s="734"/>
      <c r="X27" s="733"/>
      <c r="Y27" s="734"/>
    </row>
    <row r="28" spans="1:25" ht="111" customHeight="1" thickTop="1">
      <c r="A28" s="745"/>
      <c r="B28" s="735" t="s">
        <v>383</v>
      </c>
      <c r="C28" s="736"/>
      <c r="D28" s="735" t="s">
        <v>107</v>
      </c>
      <c r="E28" s="736"/>
      <c r="F28" s="735" t="s">
        <v>135</v>
      </c>
      <c r="G28" s="736"/>
      <c r="H28" s="735" t="s">
        <v>106</v>
      </c>
      <c r="I28" s="736"/>
      <c r="J28" s="735" t="s">
        <v>108</v>
      </c>
      <c r="K28" s="736"/>
      <c r="L28" s="735" t="s">
        <v>106</v>
      </c>
      <c r="M28" s="736"/>
      <c r="N28" s="735" t="s">
        <v>108</v>
      </c>
      <c r="O28" s="736"/>
      <c r="P28" s="735" t="s">
        <v>366</v>
      </c>
      <c r="Q28" s="736"/>
      <c r="R28" s="735" t="s">
        <v>106</v>
      </c>
      <c r="S28" s="736"/>
      <c r="T28" s="735" t="s">
        <v>108</v>
      </c>
      <c r="U28" s="736"/>
      <c r="V28" s="735" t="s">
        <v>108</v>
      </c>
      <c r="W28" s="736"/>
      <c r="X28" s="737" t="s">
        <v>108</v>
      </c>
      <c r="Y28" s="738"/>
    </row>
    <row r="29" spans="1:25" ht="82.5" customHeight="1">
      <c r="A29" s="745"/>
      <c r="B29" s="721" t="s">
        <v>157</v>
      </c>
      <c r="C29" s="724" t="s">
        <v>158</v>
      </c>
      <c r="D29" s="721" t="s">
        <v>157</v>
      </c>
      <c r="E29" s="724" t="s">
        <v>158</v>
      </c>
      <c r="F29" s="721" t="s">
        <v>157</v>
      </c>
      <c r="G29" s="724" t="s">
        <v>158</v>
      </c>
      <c r="H29" s="721" t="s">
        <v>157</v>
      </c>
      <c r="I29" s="724" t="s">
        <v>158</v>
      </c>
      <c r="J29" s="721" t="s">
        <v>157</v>
      </c>
      <c r="K29" s="724" t="s">
        <v>158</v>
      </c>
      <c r="L29" s="721" t="s">
        <v>157</v>
      </c>
      <c r="M29" s="724" t="s">
        <v>158</v>
      </c>
      <c r="N29" s="721" t="s">
        <v>157</v>
      </c>
      <c r="O29" s="724" t="s">
        <v>158</v>
      </c>
      <c r="P29" s="721" t="s">
        <v>157</v>
      </c>
      <c r="Q29" s="724" t="s">
        <v>158</v>
      </c>
      <c r="R29" s="721" t="s">
        <v>157</v>
      </c>
      <c r="S29" s="724" t="s">
        <v>158</v>
      </c>
      <c r="T29" s="721" t="s">
        <v>157</v>
      </c>
      <c r="U29" s="724" t="s">
        <v>158</v>
      </c>
      <c r="V29" s="721" t="s">
        <v>157</v>
      </c>
      <c r="W29" s="724" t="s">
        <v>158</v>
      </c>
      <c r="X29" s="721" t="s">
        <v>157</v>
      </c>
      <c r="Y29" s="724" t="s">
        <v>158</v>
      </c>
    </row>
    <row r="30" spans="1:25" ht="82.5" customHeight="1">
      <c r="A30" s="745"/>
      <c r="B30" s="722"/>
      <c r="C30" s="725"/>
      <c r="D30" s="722"/>
      <c r="E30" s="725"/>
      <c r="F30" s="722"/>
      <c r="G30" s="725"/>
      <c r="H30" s="722"/>
      <c r="I30" s="725"/>
      <c r="J30" s="722"/>
      <c r="K30" s="725"/>
      <c r="L30" s="722"/>
      <c r="M30" s="725"/>
      <c r="N30" s="722"/>
      <c r="O30" s="725"/>
      <c r="P30" s="722"/>
      <c r="Q30" s="725"/>
      <c r="R30" s="722"/>
      <c r="S30" s="725"/>
      <c r="T30" s="722"/>
      <c r="U30" s="725"/>
      <c r="V30" s="722"/>
      <c r="W30" s="725"/>
      <c r="X30" s="722"/>
      <c r="Y30" s="725"/>
    </row>
    <row r="31" spans="1:25" ht="82.5" customHeight="1" thickBot="1">
      <c r="A31" s="746"/>
      <c r="B31" s="723"/>
      <c r="C31" s="726"/>
      <c r="D31" s="723"/>
      <c r="E31" s="726"/>
      <c r="F31" s="723"/>
      <c r="G31" s="726"/>
      <c r="H31" s="723"/>
      <c r="I31" s="726"/>
      <c r="J31" s="723"/>
      <c r="K31" s="726"/>
      <c r="L31" s="723"/>
      <c r="M31" s="726"/>
      <c r="N31" s="723"/>
      <c r="O31" s="726"/>
      <c r="P31" s="723"/>
      <c r="Q31" s="726"/>
      <c r="R31" s="723"/>
      <c r="S31" s="726"/>
      <c r="T31" s="723"/>
      <c r="U31" s="726"/>
      <c r="V31" s="723"/>
      <c r="W31" s="726"/>
      <c r="X31" s="723"/>
      <c r="Y31" s="726"/>
    </row>
    <row r="32" spans="1:25" ht="93.75" customHeight="1">
      <c r="A32" s="131" t="s">
        <v>1</v>
      </c>
      <c r="B32" s="228">
        <v>452</v>
      </c>
      <c r="C32" s="229">
        <v>75</v>
      </c>
      <c r="D32" s="228">
        <v>0</v>
      </c>
      <c r="E32" s="229">
        <v>0</v>
      </c>
      <c r="F32" s="228">
        <v>0</v>
      </c>
      <c r="G32" s="229">
        <v>0</v>
      </c>
      <c r="H32" s="228">
        <v>14</v>
      </c>
      <c r="I32" s="229">
        <v>14</v>
      </c>
      <c r="J32" s="228">
        <v>5</v>
      </c>
      <c r="K32" s="229">
        <v>7</v>
      </c>
      <c r="L32" s="228">
        <v>12</v>
      </c>
      <c r="M32" s="229">
        <v>18</v>
      </c>
      <c r="N32" s="228">
        <v>11</v>
      </c>
      <c r="O32" s="229">
        <v>15</v>
      </c>
      <c r="P32" s="228">
        <v>0</v>
      </c>
      <c r="Q32" s="229">
        <v>0</v>
      </c>
      <c r="R32" s="228">
        <v>0</v>
      </c>
      <c r="S32" s="229">
        <v>0</v>
      </c>
      <c r="T32" s="228">
        <v>0</v>
      </c>
      <c r="U32" s="229">
        <v>0</v>
      </c>
      <c r="V32" s="228">
        <v>16</v>
      </c>
      <c r="W32" s="229">
        <v>546</v>
      </c>
      <c r="X32" s="228">
        <v>0</v>
      </c>
      <c r="Y32" s="229">
        <v>5</v>
      </c>
    </row>
    <row r="33" spans="1:25" ht="93.75" customHeight="1">
      <c r="A33" s="413" t="s">
        <v>2</v>
      </c>
      <c r="B33" s="414">
        <v>259</v>
      </c>
      <c r="C33" s="415">
        <v>22</v>
      </c>
      <c r="D33" s="414">
        <v>0</v>
      </c>
      <c r="E33" s="415">
        <v>0</v>
      </c>
      <c r="F33" s="414">
        <v>0</v>
      </c>
      <c r="G33" s="415">
        <v>0</v>
      </c>
      <c r="H33" s="414">
        <v>46</v>
      </c>
      <c r="I33" s="415">
        <v>67</v>
      </c>
      <c r="J33" s="414">
        <v>36</v>
      </c>
      <c r="K33" s="415">
        <v>53</v>
      </c>
      <c r="L33" s="414">
        <v>241</v>
      </c>
      <c r="M33" s="415">
        <v>329</v>
      </c>
      <c r="N33" s="414">
        <v>226</v>
      </c>
      <c r="O33" s="415">
        <v>298</v>
      </c>
      <c r="P33" s="414">
        <v>5</v>
      </c>
      <c r="Q33" s="415">
        <v>18</v>
      </c>
      <c r="R33" s="414">
        <v>90</v>
      </c>
      <c r="S33" s="415">
        <v>113</v>
      </c>
      <c r="T33" s="414">
        <v>88</v>
      </c>
      <c r="U33" s="415">
        <v>111</v>
      </c>
      <c r="V33" s="414">
        <v>51</v>
      </c>
      <c r="W33" s="415">
        <v>772</v>
      </c>
      <c r="X33" s="414">
        <v>0</v>
      </c>
      <c r="Y33" s="415">
        <v>9</v>
      </c>
    </row>
    <row r="34" spans="1:25" ht="93.75" customHeight="1">
      <c r="A34" s="413" t="s">
        <v>3</v>
      </c>
      <c r="B34" s="414">
        <v>397</v>
      </c>
      <c r="C34" s="415">
        <v>58</v>
      </c>
      <c r="D34" s="414">
        <v>0</v>
      </c>
      <c r="E34" s="415">
        <v>1</v>
      </c>
      <c r="F34" s="414">
        <v>0</v>
      </c>
      <c r="G34" s="415">
        <v>0</v>
      </c>
      <c r="H34" s="414">
        <v>50</v>
      </c>
      <c r="I34" s="415">
        <v>107</v>
      </c>
      <c r="J34" s="414">
        <v>41</v>
      </c>
      <c r="K34" s="415">
        <v>77</v>
      </c>
      <c r="L34" s="414">
        <v>55</v>
      </c>
      <c r="M34" s="415">
        <v>80</v>
      </c>
      <c r="N34" s="414">
        <v>47</v>
      </c>
      <c r="O34" s="415">
        <v>71</v>
      </c>
      <c r="P34" s="414">
        <v>5</v>
      </c>
      <c r="Q34" s="415">
        <v>7</v>
      </c>
      <c r="R34" s="414">
        <v>24</v>
      </c>
      <c r="S34" s="415">
        <v>29</v>
      </c>
      <c r="T34" s="414">
        <v>24</v>
      </c>
      <c r="U34" s="415">
        <v>30</v>
      </c>
      <c r="V34" s="414">
        <v>3</v>
      </c>
      <c r="W34" s="415">
        <v>180</v>
      </c>
      <c r="X34" s="414">
        <v>0</v>
      </c>
      <c r="Y34" s="415">
        <v>190</v>
      </c>
    </row>
    <row r="35" spans="1:25" ht="93.75" customHeight="1">
      <c r="A35" s="413" t="s">
        <v>4</v>
      </c>
      <c r="B35" s="414">
        <v>176</v>
      </c>
      <c r="C35" s="415">
        <v>14</v>
      </c>
      <c r="D35" s="414">
        <v>0</v>
      </c>
      <c r="E35" s="415">
        <v>0</v>
      </c>
      <c r="F35" s="414">
        <v>0</v>
      </c>
      <c r="G35" s="415">
        <v>0</v>
      </c>
      <c r="H35" s="414">
        <v>20</v>
      </c>
      <c r="I35" s="415">
        <v>45</v>
      </c>
      <c r="J35" s="414">
        <v>14</v>
      </c>
      <c r="K35" s="415">
        <v>39</v>
      </c>
      <c r="L35" s="414">
        <v>40</v>
      </c>
      <c r="M35" s="415">
        <v>42</v>
      </c>
      <c r="N35" s="414">
        <v>32</v>
      </c>
      <c r="O35" s="415">
        <v>37</v>
      </c>
      <c r="P35" s="414">
        <v>3</v>
      </c>
      <c r="Q35" s="415">
        <v>10</v>
      </c>
      <c r="R35" s="414">
        <v>26</v>
      </c>
      <c r="S35" s="415">
        <v>29</v>
      </c>
      <c r="T35" s="414">
        <v>21</v>
      </c>
      <c r="U35" s="415">
        <v>30</v>
      </c>
      <c r="V35" s="414">
        <v>28</v>
      </c>
      <c r="W35" s="415">
        <v>471</v>
      </c>
      <c r="X35" s="414">
        <v>2</v>
      </c>
      <c r="Y35" s="415">
        <v>121</v>
      </c>
    </row>
    <row r="36" spans="1:25" ht="93.75" customHeight="1">
      <c r="A36" s="413" t="s">
        <v>5</v>
      </c>
      <c r="B36" s="414">
        <v>62</v>
      </c>
      <c r="C36" s="415">
        <v>5</v>
      </c>
      <c r="D36" s="414">
        <v>0</v>
      </c>
      <c r="E36" s="415">
        <v>0</v>
      </c>
      <c r="F36" s="414">
        <v>0</v>
      </c>
      <c r="G36" s="415">
        <v>0</v>
      </c>
      <c r="H36" s="414">
        <v>82</v>
      </c>
      <c r="I36" s="415">
        <v>97</v>
      </c>
      <c r="J36" s="414">
        <v>47</v>
      </c>
      <c r="K36" s="415">
        <v>54</v>
      </c>
      <c r="L36" s="414">
        <v>87</v>
      </c>
      <c r="M36" s="415">
        <v>98</v>
      </c>
      <c r="N36" s="414">
        <v>90</v>
      </c>
      <c r="O36" s="415">
        <v>106</v>
      </c>
      <c r="P36" s="414">
        <v>14</v>
      </c>
      <c r="Q36" s="415">
        <v>31</v>
      </c>
      <c r="R36" s="414">
        <v>5</v>
      </c>
      <c r="S36" s="415">
        <v>5</v>
      </c>
      <c r="T36" s="414">
        <v>4</v>
      </c>
      <c r="U36" s="415">
        <v>7</v>
      </c>
      <c r="V36" s="414">
        <v>9</v>
      </c>
      <c r="W36" s="415">
        <v>168</v>
      </c>
      <c r="X36" s="414">
        <v>0</v>
      </c>
      <c r="Y36" s="415">
        <v>54</v>
      </c>
    </row>
    <row r="37" spans="1:25" ht="93.75" customHeight="1">
      <c r="A37" s="413" t="s">
        <v>6</v>
      </c>
      <c r="B37" s="414">
        <v>363</v>
      </c>
      <c r="C37" s="415">
        <v>39</v>
      </c>
      <c r="D37" s="414">
        <v>0</v>
      </c>
      <c r="E37" s="415">
        <v>0</v>
      </c>
      <c r="F37" s="414">
        <v>0</v>
      </c>
      <c r="G37" s="415">
        <v>0</v>
      </c>
      <c r="H37" s="414">
        <v>77</v>
      </c>
      <c r="I37" s="415">
        <v>83</v>
      </c>
      <c r="J37" s="414">
        <v>61</v>
      </c>
      <c r="K37" s="415">
        <v>72</v>
      </c>
      <c r="L37" s="414">
        <v>648</v>
      </c>
      <c r="M37" s="415">
        <v>694</v>
      </c>
      <c r="N37" s="414">
        <v>573</v>
      </c>
      <c r="O37" s="415">
        <v>611</v>
      </c>
      <c r="P37" s="414">
        <v>50</v>
      </c>
      <c r="Q37" s="415">
        <v>122</v>
      </c>
      <c r="R37" s="414">
        <v>28</v>
      </c>
      <c r="S37" s="415">
        <v>53</v>
      </c>
      <c r="T37" s="414">
        <v>28</v>
      </c>
      <c r="U37" s="415">
        <v>54</v>
      </c>
      <c r="V37" s="414">
        <v>20</v>
      </c>
      <c r="W37" s="415">
        <v>415</v>
      </c>
      <c r="X37" s="414">
        <v>1</v>
      </c>
      <c r="Y37" s="415">
        <v>151</v>
      </c>
    </row>
    <row r="38" spans="1:25" ht="93.75" customHeight="1">
      <c r="A38" s="413" t="s">
        <v>7</v>
      </c>
      <c r="B38" s="414">
        <v>178</v>
      </c>
      <c r="C38" s="415">
        <v>15</v>
      </c>
      <c r="D38" s="414">
        <v>0</v>
      </c>
      <c r="E38" s="415">
        <v>0</v>
      </c>
      <c r="F38" s="414">
        <v>0</v>
      </c>
      <c r="G38" s="415">
        <v>0</v>
      </c>
      <c r="H38" s="414">
        <v>29</v>
      </c>
      <c r="I38" s="415">
        <v>40</v>
      </c>
      <c r="J38" s="414">
        <v>24</v>
      </c>
      <c r="K38" s="415">
        <v>36</v>
      </c>
      <c r="L38" s="414">
        <v>72</v>
      </c>
      <c r="M38" s="415">
        <v>124</v>
      </c>
      <c r="N38" s="414">
        <v>54</v>
      </c>
      <c r="O38" s="415">
        <v>107</v>
      </c>
      <c r="P38" s="414">
        <v>25</v>
      </c>
      <c r="Q38" s="415">
        <v>47</v>
      </c>
      <c r="R38" s="414">
        <v>8</v>
      </c>
      <c r="S38" s="415">
        <v>27</v>
      </c>
      <c r="T38" s="414">
        <v>7</v>
      </c>
      <c r="U38" s="415">
        <v>24</v>
      </c>
      <c r="V38" s="414">
        <v>13</v>
      </c>
      <c r="W38" s="415">
        <v>446</v>
      </c>
      <c r="X38" s="414">
        <v>0</v>
      </c>
      <c r="Y38" s="415">
        <v>612</v>
      </c>
    </row>
    <row r="39" spans="1:25" ht="93.75" customHeight="1">
      <c r="A39" s="413" t="s">
        <v>8</v>
      </c>
      <c r="B39" s="414">
        <v>211</v>
      </c>
      <c r="C39" s="415">
        <v>25</v>
      </c>
      <c r="D39" s="414">
        <v>0</v>
      </c>
      <c r="E39" s="415">
        <v>0</v>
      </c>
      <c r="F39" s="414">
        <v>0</v>
      </c>
      <c r="G39" s="415">
        <v>0</v>
      </c>
      <c r="H39" s="414">
        <v>68</v>
      </c>
      <c r="I39" s="415">
        <v>60</v>
      </c>
      <c r="J39" s="414">
        <v>54</v>
      </c>
      <c r="K39" s="415">
        <v>61</v>
      </c>
      <c r="L39" s="414">
        <v>81</v>
      </c>
      <c r="M39" s="415">
        <v>95</v>
      </c>
      <c r="N39" s="414">
        <v>76</v>
      </c>
      <c r="O39" s="415">
        <v>90</v>
      </c>
      <c r="P39" s="414">
        <v>9</v>
      </c>
      <c r="Q39" s="415">
        <v>36</v>
      </c>
      <c r="R39" s="414">
        <v>40</v>
      </c>
      <c r="S39" s="415">
        <v>48</v>
      </c>
      <c r="T39" s="414">
        <v>40</v>
      </c>
      <c r="U39" s="415">
        <v>48</v>
      </c>
      <c r="V39" s="414">
        <v>4</v>
      </c>
      <c r="W39" s="415">
        <v>166</v>
      </c>
      <c r="X39" s="414">
        <v>1</v>
      </c>
      <c r="Y39" s="415">
        <v>151</v>
      </c>
    </row>
    <row r="40" spans="1:25" ht="93.75" customHeight="1">
      <c r="A40" s="413" t="s">
        <v>9</v>
      </c>
      <c r="B40" s="414">
        <v>180</v>
      </c>
      <c r="C40" s="415">
        <v>21</v>
      </c>
      <c r="D40" s="414">
        <v>0</v>
      </c>
      <c r="E40" s="415">
        <v>0</v>
      </c>
      <c r="F40" s="414">
        <v>0</v>
      </c>
      <c r="G40" s="415">
        <v>0</v>
      </c>
      <c r="H40" s="414">
        <v>27</v>
      </c>
      <c r="I40" s="415">
        <v>32</v>
      </c>
      <c r="J40" s="414">
        <v>13</v>
      </c>
      <c r="K40" s="415">
        <v>19</v>
      </c>
      <c r="L40" s="414">
        <v>54</v>
      </c>
      <c r="M40" s="415">
        <v>95</v>
      </c>
      <c r="N40" s="414">
        <v>61</v>
      </c>
      <c r="O40" s="415">
        <v>105</v>
      </c>
      <c r="P40" s="414">
        <v>11</v>
      </c>
      <c r="Q40" s="415">
        <v>35</v>
      </c>
      <c r="R40" s="414">
        <v>26</v>
      </c>
      <c r="S40" s="415">
        <v>36</v>
      </c>
      <c r="T40" s="414">
        <v>26</v>
      </c>
      <c r="U40" s="415">
        <v>36</v>
      </c>
      <c r="V40" s="414">
        <v>13</v>
      </c>
      <c r="W40" s="415">
        <v>161</v>
      </c>
      <c r="X40" s="414">
        <v>0</v>
      </c>
      <c r="Y40" s="415">
        <v>185</v>
      </c>
    </row>
    <row r="41" spans="1:25" ht="93.75" customHeight="1">
      <c r="A41" s="413" t="s">
        <v>103</v>
      </c>
      <c r="B41" s="414">
        <v>208</v>
      </c>
      <c r="C41" s="415">
        <v>34</v>
      </c>
      <c r="D41" s="414">
        <v>0</v>
      </c>
      <c r="E41" s="415">
        <v>0</v>
      </c>
      <c r="F41" s="414">
        <v>0</v>
      </c>
      <c r="G41" s="415">
        <v>0</v>
      </c>
      <c r="H41" s="414">
        <v>39</v>
      </c>
      <c r="I41" s="415">
        <v>49</v>
      </c>
      <c r="J41" s="414">
        <v>36</v>
      </c>
      <c r="K41" s="415">
        <v>46</v>
      </c>
      <c r="L41" s="414">
        <v>104</v>
      </c>
      <c r="M41" s="415">
        <v>124</v>
      </c>
      <c r="N41" s="414">
        <v>88</v>
      </c>
      <c r="O41" s="415">
        <v>104</v>
      </c>
      <c r="P41" s="414">
        <v>30</v>
      </c>
      <c r="Q41" s="415">
        <v>55</v>
      </c>
      <c r="R41" s="414">
        <v>37</v>
      </c>
      <c r="S41" s="415">
        <v>39</v>
      </c>
      <c r="T41" s="414">
        <v>37</v>
      </c>
      <c r="U41" s="415">
        <v>39</v>
      </c>
      <c r="V41" s="414">
        <v>26</v>
      </c>
      <c r="W41" s="415">
        <v>436</v>
      </c>
      <c r="X41" s="414">
        <v>45</v>
      </c>
      <c r="Y41" s="415">
        <v>62</v>
      </c>
    </row>
    <row r="42" spans="1:25" ht="93.75" customHeight="1">
      <c r="A42" s="413" t="s">
        <v>11</v>
      </c>
      <c r="B42" s="414">
        <v>487</v>
      </c>
      <c r="C42" s="415">
        <v>58</v>
      </c>
      <c r="D42" s="414">
        <v>0</v>
      </c>
      <c r="E42" s="415">
        <v>0</v>
      </c>
      <c r="F42" s="414">
        <v>0</v>
      </c>
      <c r="G42" s="415">
        <v>0</v>
      </c>
      <c r="H42" s="414">
        <v>65</v>
      </c>
      <c r="I42" s="415">
        <v>76</v>
      </c>
      <c r="J42" s="414">
        <v>46</v>
      </c>
      <c r="K42" s="415">
        <v>60</v>
      </c>
      <c r="L42" s="414">
        <v>320</v>
      </c>
      <c r="M42" s="415">
        <v>391</v>
      </c>
      <c r="N42" s="414">
        <v>298</v>
      </c>
      <c r="O42" s="415">
        <v>372</v>
      </c>
      <c r="P42" s="414">
        <v>30</v>
      </c>
      <c r="Q42" s="415">
        <v>73</v>
      </c>
      <c r="R42" s="414">
        <v>138</v>
      </c>
      <c r="S42" s="415">
        <v>155</v>
      </c>
      <c r="T42" s="414">
        <v>92</v>
      </c>
      <c r="U42" s="415">
        <v>121</v>
      </c>
      <c r="V42" s="414">
        <v>11</v>
      </c>
      <c r="W42" s="415">
        <v>251</v>
      </c>
      <c r="X42" s="414">
        <v>3</v>
      </c>
      <c r="Y42" s="415">
        <v>763</v>
      </c>
    </row>
    <row r="43" spans="1:25" ht="93.75" customHeight="1">
      <c r="A43" s="413" t="s">
        <v>12</v>
      </c>
      <c r="B43" s="414">
        <v>224</v>
      </c>
      <c r="C43" s="415">
        <v>37</v>
      </c>
      <c r="D43" s="414">
        <v>0</v>
      </c>
      <c r="E43" s="415">
        <v>0</v>
      </c>
      <c r="F43" s="414">
        <v>0</v>
      </c>
      <c r="G43" s="415">
        <v>0</v>
      </c>
      <c r="H43" s="414">
        <v>33</v>
      </c>
      <c r="I43" s="415">
        <v>38</v>
      </c>
      <c r="J43" s="414">
        <v>30</v>
      </c>
      <c r="K43" s="415">
        <v>35</v>
      </c>
      <c r="L43" s="414">
        <v>146</v>
      </c>
      <c r="M43" s="415">
        <v>193</v>
      </c>
      <c r="N43" s="414">
        <v>143</v>
      </c>
      <c r="O43" s="415">
        <v>187</v>
      </c>
      <c r="P43" s="414">
        <v>51</v>
      </c>
      <c r="Q43" s="415">
        <v>158</v>
      </c>
      <c r="R43" s="414">
        <v>31</v>
      </c>
      <c r="S43" s="415">
        <v>45</v>
      </c>
      <c r="T43" s="414">
        <v>31</v>
      </c>
      <c r="U43" s="415">
        <v>45</v>
      </c>
      <c r="V43" s="414">
        <v>27</v>
      </c>
      <c r="W43" s="415">
        <v>217</v>
      </c>
      <c r="X43" s="414">
        <v>40</v>
      </c>
      <c r="Y43" s="415">
        <v>310</v>
      </c>
    </row>
    <row r="44" spans="1:25" ht="93.75" customHeight="1">
      <c r="A44" s="413" t="s">
        <v>13</v>
      </c>
      <c r="B44" s="414">
        <v>199</v>
      </c>
      <c r="C44" s="415">
        <v>25</v>
      </c>
      <c r="D44" s="414">
        <v>1</v>
      </c>
      <c r="E44" s="415">
        <v>1</v>
      </c>
      <c r="F44" s="414">
        <v>0</v>
      </c>
      <c r="G44" s="415">
        <v>0</v>
      </c>
      <c r="H44" s="414">
        <v>53</v>
      </c>
      <c r="I44" s="415">
        <v>66</v>
      </c>
      <c r="J44" s="414">
        <v>41</v>
      </c>
      <c r="K44" s="415">
        <v>53</v>
      </c>
      <c r="L44" s="414">
        <v>223</v>
      </c>
      <c r="M44" s="415">
        <v>221</v>
      </c>
      <c r="N44" s="414">
        <v>221</v>
      </c>
      <c r="O44" s="415">
        <v>218</v>
      </c>
      <c r="P44" s="414">
        <v>22</v>
      </c>
      <c r="Q44" s="415">
        <v>54</v>
      </c>
      <c r="R44" s="414">
        <v>27</v>
      </c>
      <c r="S44" s="415">
        <v>34</v>
      </c>
      <c r="T44" s="414">
        <v>27</v>
      </c>
      <c r="U44" s="415">
        <v>34</v>
      </c>
      <c r="V44" s="414">
        <v>39</v>
      </c>
      <c r="W44" s="415">
        <v>461</v>
      </c>
      <c r="X44" s="414">
        <v>0</v>
      </c>
      <c r="Y44" s="415">
        <v>13</v>
      </c>
    </row>
    <row r="45" spans="1:25" ht="93.75" customHeight="1" thickBot="1">
      <c r="A45" s="132" t="s">
        <v>14</v>
      </c>
      <c r="B45" s="416">
        <v>423</v>
      </c>
      <c r="C45" s="417">
        <v>61</v>
      </c>
      <c r="D45" s="416">
        <v>2</v>
      </c>
      <c r="E45" s="417">
        <v>3</v>
      </c>
      <c r="F45" s="416">
        <v>0</v>
      </c>
      <c r="G45" s="417">
        <v>0</v>
      </c>
      <c r="H45" s="416">
        <v>99</v>
      </c>
      <c r="I45" s="417">
        <v>112</v>
      </c>
      <c r="J45" s="416">
        <v>64</v>
      </c>
      <c r="K45" s="417">
        <v>78</v>
      </c>
      <c r="L45" s="416">
        <v>256</v>
      </c>
      <c r="M45" s="417">
        <v>288</v>
      </c>
      <c r="N45" s="416">
        <v>254</v>
      </c>
      <c r="O45" s="417">
        <v>283</v>
      </c>
      <c r="P45" s="416">
        <v>24</v>
      </c>
      <c r="Q45" s="417">
        <v>59</v>
      </c>
      <c r="R45" s="416">
        <v>91</v>
      </c>
      <c r="S45" s="417">
        <v>88</v>
      </c>
      <c r="T45" s="416">
        <v>91</v>
      </c>
      <c r="U45" s="417">
        <v>88</v>
      </c>
      <c r="V45" s="416">
        <v>60</v>
      </c>
      <c r="W45" s="417">
        <v>579</v>
      </c>
      <c r="X45" s="416">
        <v>73</v>
      </c>
      <c r="Y45" s="417">
        <v>1666</v>
      </c>
    </row>
    <row r="46" spans="1:25" ht="93.75" customHeight="1" thickTop="1" thickBot="1">
      <c r="A46" s="133" t="s">
        <v>15</v>
      </c>
      <c r="B46" s="230">
        <v>3819</v>
      </c>
      <c r="C46" s="231">
        <v>489</v>
      </c>
      <c r="D46" s="230">
        <v>3</v>
      </c>
      <c r="E46" s="231">
        <v>5</v>
      </c>
      <c r="F46" s="230">
        <v>0</v>
      </c>
      <c r="G46" s="231">
        <v>0</v>
      </c>
      <c r="H46" s="230">
        <v>702</v>
      </c>
      <c r="I46" s="231">
        <v>886</v>
      </c>
      <c r="J46" s="230">
        <v>512</v>
      </c>
      <c r="K46" s="231">
        <v>690</v>
      </c>
      <c r="L46" s="230">
        <v>2339</v>
      </c>
      <c r="M46" s="231">
        <v>2792</v>
      </c>
      <c r="N46" s="230">
        <v>2174</v>
      </c>
      <c r="O46" s="231">
        <v>2604</v>
      </c>
      <c r="P46" s="230">
        <v>279</v>
      </c>
      <c r="Q46" s="231">
        <v>705</v>
      </c>
      <c r="R46" s="230">
        <v>571</v>
      </c>
      <c r="S46" s="231">
        <v>701</v>
      </c>
      <c r="T46" s="230">
        <v>516</v>
      </c>
      <c r="U46" s="231">
        <v>667</v>
      </c>
      <c r="V46" s="230">
        <v>320</v>
      </c>
      <c r="W46" s="231">
        <v>5269</v>
      </c>
      <c r="X46" s="230">
        <v>165</v>
      </c>
      <c r="Y46" s="231">
        <v>4292</v>
      </c>
    </row>
    <row r="47" spans="1:25" ht="48.75" customHeight="1">
      <c r="A47" s="134" t="s">
        <v>104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</row>
    <row r="48" spans="1:25" ht="78.75" customHeight="1">
      <c r="A48" s="743" t="s">
        <v>384</v>
      </c>
      <c r="B48" s="743"/>
      <c r="C48" s="743"/>
      <c r="D48" s="743"/>
      <c r="E48" s="743"/>
      <c r="F48" s="743"/>
      <c r="G48" s="743"/>
      <c r="H48" s="743"/>
      <c r="I48" s="743"/>
      <c r="J48" s="743"/>
      <c r="K48" s="743"/>
      <c r="L48" s="743"/>
      <c r="M48" s="743"/>
      <c r="N48" s="743"/>
      <c r="O48" s="743"/>
      <c r="P48" s="743"/>
      <c r="Q48" s="743"/>
      <c r="R48" s="743"/>
      <c r="S48" s="743"/>
      <c r="T48" s="743"/>
      <c r="U48" s="743"/>
      <c r="V48" s="743"/>
      <c r="W48" s="743"/>
      <c r="X48" s="743"/>
      <c r="Y48" s="743"/>
    </row>
    <row r="49" spans="1:25" ht="36" customHeight="1">
      <c r="A49" s="134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7"/>
      <c r="X49" s="138"/>
      <c r="Y49" s="137"/>
    </row>
    <row r="50" spans="1:25" ht="28.5" customHeight="1">
      <c r="A50" s="4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55"/>
      <c r="X50" s="741"/>
      <c r="Y50" s="741"/>
    </row>
    <row r="51" spans="1:25">
      <c r="W51" s="3"/>
      <c r="X51" s="741"/>
      <c r="Y51" s="741"/>
    </row>
    <row r="52" spans="1:25" ht="15.75">
      <c r="B52" s="45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56"/>
      <c r="X52" s="742"/>
      <c r="Y52" s="742"/>
    </row>
    <row r="53" spans="1:25" ht="21" customHeight="1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8"/>
      <c r="P53" s="48"/>
      <c r="Q53" s="48"/>
      <c r="R53" s="48"/>
      <c r="S53" s="48"/>
      <c r="T53" s="48"/>
      <c r="U53" s="48"/>
      <c r="V53" s="48"/>
      <c r="W53" s="55"/>
      <c r="X53" s="361"/>
      <c r="Y53" s="361"/>
    </row>
    <row r="54" spans="1:25" ht="15.75">
      <c r="W54" s="3"/>
      <c r="X54" s="361"/>
      <c r="Y54" s="361"/>
    </row>
    <row r="55" spans="1:25" ht="15.75">
      <c r="W55" s="3"/>
      <c r="X55" s="361"/>
      <c r="Y55" s="361"/>
    </row>
    <row r="56" spans="1:25" ht="15.75">
      <c r="W56" s="3"/>
      <c r="X56" s="53"/>
      <c r="Y56" s="53"/>
    </row>
    <row r="57" spans="1:25" ht="15.75">
      <c r="W57" s="3"/>
      <c r="X57" s="53"/>
      <c r="Y57" s="53"/>
    </row>
    <row r="58" spans="1:25" ht="15.75">
      <c r="W58" s="3"/>
      <c r="X58" s="53"/>
      <c r="Y58" s="53"/>
    </row>
    <row r="59" spans="1:25" ht="15.75">
      <c r="W59" s="3"/>
      <c r="X59" s="53"/>
      <c r="Y59" s="53"/>
    </row>
    <row r="60" spans="1:25" ht="15.75">
      <c r="W60" s="3"/>
      <c r="X60" s="53"/>
      <c r="Y60" s="53"/>
    </row>
    <row r="61" spans="1:25" ht="15.75">
      <c r="W61" s="3"/>
      <c r="X61" s="53"/>
      <c r="Y61" s="53"/>
    </row>
    <row r="62" spans="1:25" ht="15.75">
      <c r="W62" s="3"/>
      <c r="X62" s="53"/>
      <c r="Y62" s="53"/>
    </row>
    <row r="63" spans="1:25" ht="15.75">
      <c r="W63" s="3"/>
      <c r="X63" s="53"/>
      <c r="Y63" s="53"/>
    </row>
    <row r="64" spans="1:25" ht="15.75">
      <c r="W64" s="3"/>
      <c r="X64" s="53"/>
      <c r="Y64" s="53"/>
    </row>
    <row r="65" spans="23:25" ht="15.75">
      <c r="W65" s="3"/>
      <c r="X65" s="53"/>
      <c r="Y65" s="53"/>
    </row>
    <row r="66" spans="23:25" ht="15.75">
      <c r="W66" s="3"/>
      <c r="X66" s="53"/>
      <c r="Y66" s="53"/>
    </row>
    <row r="67" spans="23:25" ht="15.75">
      <c r="W67" s="3"/>
      <c r="X67" s="53"/>
      <c r="Y67" s="53"/>
    </row>
    <row r="68" spans="23:25" ht="15.75">
      <c r="W68" s="3"/>
      <c r="X68" s="53"/>
      <c r="Y68" s="53"/>
    </row>
    <row r="69" spans="23:25" ht="15.75">
      <c r="W69" s="3"/>
      <c r="X69" s="53"/>
      <c r="Y69" s="53"/>
    </row>
    <row r="70" spans="23:25" ht="15.75">
      <c r="W70" s="3"/>
      <c r="X70" s="54"/>
      <c r="Y70" s="54"/>
    </row>
    <row r="71" spans="23:25">
      <c r="W71" s="3"/>
      <c r="X71" s="3"/>
      <c r="Y71" s="3"/>
    </row>
    <row r="72" spans="23:25">
      <c r="W72" s="3"/>
      <c r="X72" s="3"/>
      <c r="Y72" s="3"/>
    </row>
    <row r="73" spans="23:25">
      <c r="W73" s="3"/>
      <c r="X73" s="3"/>
      <c r="Y73" s="3"/>
    </row>
  </sheetData>
  <mergeCells count="102">
    <mergeCell ref="X50:Y51"/>
    <mergeCell ref="X52:Y52"/>
    <mergeCell ref="U29:U31"/>
    <mergeCell ref="V29:V31"/>
    <mergeCell ref="W29:W31"/>
    <mergeCell ref="X29:X31"/>
    <mergeCell ref="Y29:Y31"/>
    <mergeCell ref="A48:Y48"/>
    <mergeCell ref="O29:O31"/>
    <mergeCell ref="P29:P31"/>
    <mergeCell ref="Q29:Q31"/>
    <mergeCell ref="R29:R31"/>
    <mergeCell ref="S29:S31"/>
    <mergeCell ref="T29:T31"/>
    <mergeCell ref="I29:I31"/>
    <mergeCell ref="J29:J31"/>
    <mergeCell ref="K29:K31"/>
    <mergeCell ref="L29:L31"/>
    <mergeCell ref="M29:M31"/>
    <mergeCell ref="N29:N31"/>
    <mergeCell ref="A26:A31"/>
    <mergeCell ref="B29:B31"/>
    <mergeCell ref="C29:C31"/>
    <mergeCell ref="D29:D31"/>
    <mergeCell ref="X26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B26:C27"/>
    <mergeCell ref="D26:E27"/>
    <mergeCell ref="F26:G27"/>
    <mergeCell ref="H26:K27"/>
    <mergeCell ref="L26:O27"/>
    <mergeCell ref="P26:Q27"/>
    <mergeCell ref="R26:U27"/>
    <mergeCell ref="V26:W27"/>
    <mergeCell ref="E29:E31"/>
    <mergeCell ref="F29:F31"/>
    <mergeCell ref="G29:G31"/>
    <mergeCell ref="H29:H31"/>
    <mergeCell ref="X5:X7"/>
    <mergeCell ref="Y5:Y7"/>
    <mergeCell ref="F25:G25"/>
    <mergeCell ref="H25:K25"/>
    <mergeCell ref="L25:O25"/>
    <mergeCell ref="P25:Q25"/>
    <mergeCell ref="V25:W25"/>
    <mergeCell ref="O5:O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X25:Y25"/>
    <mergeCell ref="C5:C7"/>
    <mergeCell ref="D5:D7"/>
    <mergeCell ref="E5:E7"/>
    <mergeCell ref="F5:F7"/>
    <mergeCell ref="G5:G7"/>
    <mergeCell ref="H5:H7"/>
    <mergeCell ref="U5:U7"/>
    <mergeCell ref="V5:V7"/>
    <mergeCell ref="W5:W7"/>
    <mergeCell ref="A1:Y1"/>
    <mergeCell ref="J2:K2"/>
    <mergeCell ref="A3:A7"/>
    <mergeCell ref="B3:E3"/>
    <mergeCell ref="F3:I3"/>
    <mergeCell ref="J3:M3"/>
    <mergeCell ref="N3:O3"/>
    <mergeCell ref="P3:S3"/>
    <mergeCell ref="T3:U3"/>
    <mergeCell ref="V3:W3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5:B7"/>
  </mergeCells>
  <conditionalFormatting sqref="B50:W50 A49 A26:P26 B28:Q28 B27:O27 A47:Y47 A32:E46">
    <cfRule type="cellIs" dxfId="32" priority="32" operator="lessThan">
      <formula>0</formula>
    </cfRule>
  </conditionalFormatting>
  <conditionalFormatting sqref="O53:W53 X26:Y28">
    <cfRule type="cellIs" dxfId="31" priority="33" operator="lessThan">
      <formula>0</formula>
    </cfRule>
  </conditionalFormatting>
  <conditionalFormatting sqref="A50">
    <cfRule type="cellIs" dxfId="30" priority="30" operator="lessThan">
      <formula>0</formula>
    </cfRule>
  </conditionalFormatting>
  <conditionalFormatting sqref="B52:W52">
    <cfRule type="cellIs" dxfId="29" priority="31" operator="lessThan">
      <formula>0</formula>
    </cfRule>
  </conditionalFormatting>
  <conditionalFormatting sqref="X50:Y68">
    <cfRule type="cellIs" dxfId="28" priority="29" operator="lessThan">
      <formula>0</formula>
    </cfRule>
  </conditionalFormatting>
  <conditionalFormatting sqref="X69:Y70">
    <cfRule type="cellIs" dxfId="27" priority="28" operator="lessThan">
      <formula>0</formula>
    </cfRule>
  </conditionalFormatting>
  <conditionalFormatting sqref="V26:W28">
    <cfRule type="cellIs" dxfId="26" priority="27" operator="lessThan">
      <formula>0</formula>
    </cfRule>
  </conditionalFormatting>
  <conditionalFormatting sqref="R26:U28">
    <cfRule type="cellIs" dxfId="25" priority="26" operator="lessThan">
      <formula>0</formula>
    </cfRule>
  </conditionalFormatting>
  <conditionalFormatting sqref="C5">
    <cfRule type="cellIs" dxfId="24" priority="25" operator="lessThan">
      <formula>0</formula>
    </cfRule>
  </conditionalFormatting>
  <conditionalFormatting sqref="W5">
    <cfRule type="cellIs" dxfId="23" priority="15" operator="lessThan">
      <formula>0</formula>
    </cfRule>
  </conditionalFormatting>
  <conditionalFormatting sqref="G5">
    <cfRule type="cellIs" dxfId="22" priority="23" operator="lessThan">
      <formula>0</formula>
    </cfRule>
  </conditionalFormatting>
  <conditionalFormatting sqref="E5">
    <cfRule type="cellIs" dxfId="21" priority="24" operator="lessThan">
      <formula>0</formula>
    </cfRule>
  </conditionalFormatting>
  <conditionalFormatting sqref="I5">
    <cfRule type="cellIs" dxfId="20" priority="22" operator="lessThan">
      <formula>0</formula>
    </cfRule>
  </conditionalFormatting>
  <conditionalFormatting sqref="K5">
    <cfRule type="cellIs" dxfId="19" priority="21" operator="lessThan">
      <formula>0</formula>
    </cfRule>
  </conditionalFormatting>
  <conditionalFormatting sqref="M5">
    <cfRule type="cellIs" dxfId="18" priority="20" operator="lessThan">
      <formula>0</formula>
    </cfRule>
  </conditionalFormatting>
  <conditionalFormatting sqref="O5">
    <cfRule type="cellIs" dxfId="17" priority="19" operator="lessThan">
      <formula>0</formula>
    </cfRule>
  </conditionalFormatting>
  <conditionalFormatting sqref="Q5">
    <cfRule type="cellIs" dxfId="16" priority="18" operator="lessThan">
      <formula>0</formula>
    </cfRule>
  </conditionalFormatting>
  <conditionalFormatting sqref="S5">
    <cfRule type="cellIs" dxfId="15" priority="17" operator="lessThan">
      <formula>0</formula>
    </cfRule>
  </conditionalFormatting>
  <conditionalFormatting sqref="U5">
    <cfRule type="cellIs" dxfId="14" priority="16" operator="lessThan">
      <formula>0</formula>
    </cfRule>
  </conditionalFormatting>
  <conditionalFormatting sqref="Y5">
    <cfRule type="cellIs" dxfId="13" priority="14" operator="lessThan">
      <formula>0</formula>
    </cfRule>
  </conditionalFormatting>
  <conditionalFormatting sqref="C29">
    <cfRule type="cellIs" dxfId="12" priority="13" operator="lessThan">
      <formula>0</formula>
    </cfRule>
  </conditionalFormatting>
  <conditionalFormatting sqref="E29">
    <cfRule type="cellIs" dxfId="11" priority="12" operator="lessThan">
      <formula>0</formula>
    </cfRule>
  </conditionalFormatting>
  <conditionalFormatting sqref="G29">
    <cfRule type="cellIs" dxfId="10" priority="11" operator="lessThan">
      <formula>0</formula>
    </cfRule>
  </conditionalFormatting>
  <conditionalFormatting sqref="I29">
    <cfRule type="cellIs" dxfId="9" priority="10" operator="lessThan">
      <formula>0</formula>
    </cfRule>
  </conditionalFormatting>
  <conditionalFormatting sqref="K29">
    <cfRule type="cellIs" dxfId="8" priority="9" operator="lessThan">
      <formula>0</formula>
    </cfRule>
  </conditionalFormatting>
  <conditionalFormatting sqref="M29">
    <cfRule type="cellIs" dxfId="7" priority="8" operator="lessThan">
      <formula>0</formula>
    </cfRule>
  </conditionalFormatting>
  <conditionalFormatting sqref="O29">
    <cfRule type="cellIs" dxfId="6" priority="7" operator="lessThan">
      <formula>0</formula>
    </cfRule>
  </conditionalFormatting>
  <conditionalFormatting sqref="Q29">
    <cfRule type="cellIs" dxfId="5" priority="6" operator="lessThan">
      <formula>0</formula>
    </cfRule>
  </conditionalFormatting>
  <conditionalFormatting sqref="S29">
    <cfRule type="cellIs" dxfId="4" priority="5" operator="lessThan">
      <formula>0</formula>
    </cfRule>
  </conditionalFormatting>
  <conditionalFormatting sqref="U29">
    <cfRule type="cellIs" dxfId="3" priority="4" operator="lessThan">
      <formula>0</formula>
    </cfRule>
  </conditionalFormatting>
  <conditionalFormatting sqref="W29">
    <cfRule type="cellIs" dxfId="2" priority="3" operator="lessThan">
      <formula>0</formula>
    </cfRule>
  </conditionalFormatting>
  <conditionalFormatting sqref="Y29">
    <cfRule type="cellIs" dxfId="1" priority="2" operator="lessThan">
      <formula>0</formula>
    </cfRule>
  </conditionalFormatting>
  <conditionalFormatting sqref="F32:Y46">
    <cfRule type="cellIs" dxfId="0" priority="1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2" orientation="landscape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29"/>
  <sheetViews>
    <sheetView view="pageBreakPreview" zoomScale="30" zoomScaleNormal="40" zoomScaleSheetLayoutView="30" workbookViewId="0">
      <selection sqref="A1:F1"/>
    </sheetView>
  </sheetViews>
  <sheetFormatPr defaultColWidth="12" defaultRowHeight="12.75"/>
  <cols>
    <col min="1" max="1" width="8.7109375" style="4" customWidth="1"/>
    <col min="2" max="2" width="11.85546875" style="4" customWidth="1"/>
    <col min="3" max="30" width="19.28515625" style="4" customWidth="1"/>
    <col min="31" max="32" width="11.42578125" style="4" customWidth="1"/>
    <col min="33" max="33" width="12" style="4" customWidth="1"/>
    <col min="34" max="34" width="11.28515625" style="4" customWidth="1"/>
    <col min="35" max="35" width="66" style="4" customWidth="1"/>
    <col min="36" max="36" width="13" style="4" customWidth="1"/>
    <col min="37" max="37" width="12" style="4" customWidth="1"/>
    <col min="38" max="16384" width="12" style="4"/>
  </cols>
  <sheetData>
    <row r="2" spans="1:43" ht="64.5" customHeight="1">
      <c r="A2" s="747"/>
      <c r="B2" s="748" t="s">
        <v>441</v>
      </c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  <c r="S2" s="748"/>
      <c r="T2" s="748"/>
      <c r="U2" s="748"/>
      <c r="V2" s="748"/>
      <c r="W2" s="748"/>
      <c r="X2" s="748"/>
      <c r="Y2" s="748"/>
      <c r="Z2" s="748"/>
      <c r="AA2" s="748"/>
      <c r="AB2" s="748"/>
      <c r="AC2" s="748"/>
      <c r="AD2" s="748"/>
      <c r="AI2" s="42"/>
      <c r="AJ2" s="17"/>
      <c r="AK2" s="17"/>
      <c r="AL2" s="17"/>
    </row>
    <row r="3" spans="1:43" ht="43.5" customHeight="1" thickBot="1">
      <c r="A3" s="747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749"/>
      <c r="AB3" s="749"/>
      <c r="AC3" s="749"/>
      <c r="AD3" s="749"/>
      <c r="AI3" s="42"/>
      <c r="AJ3" s="17"/>
      <c r="AK3" s="17"/>
      <c r="AL3" s="17"/>
    </row>
    <row r="4" spans="1:43" ht="15.75" customHeight="1">
      <c r="A4" s="747"/>
      <c r="B4" s="750" t="s">
        <v>49</v>
      </c>
      <c r="C4" s="753" t="s">
        <v>123</v>
      </c>
      <c r="D4" s="754"/>
      <c r="E4" s="754"/>
      <c r="F4" s="755"/>
      <c r="G4" s="753" t="s">
        <v>166</v>
      </c>
      <c r="H4" s="754"/>
      <c r="I4" s="754"/>
      <c r="J4" s="755"/>
      <c r="K4" s="754" t="s">
        <v>124</v>
      </c>
      <c r="L4" s="754"/>
      <c r="M4" s="754"/>
      <c r="N4" s="754"/>
      <c r="O4" s="753" t="s">
        <v>125</v>
      </c>
      <c r="P4" s="755"/>
      <c r="Q4" s="753" t="s">
        <v>378</v>
      </c>
      <c r="R4" s="754"/>
      <c r="S4" s="754"/>
      <c r="T4" s="755"/>
      <c r="U4" s="754" t="s">
        <v>379</v>
      </c>
      <c r="V4" s="754"/>
      <c r="W4" s="753" t="s">
        <v>380</v>
      </c>
      <c r="X4" s="755"/>
      <c r="Y4" s="754" t="s">
        <v>385</v>
      </c>
      <c r="Z4" s="754"/>
      <c r="AA4" s="753" t="s">
        <v>386</v>
      </c>
      <c r="AB4" s="755"/>
      <c r="AC4" s="754" t="s">
        <v>50</v>
      </c>
      <c r="AD4" s="755"/>
      <c r="AG4" s="41"/>
      <c r="AI4" s="40"/>
      <c r="AJ4" s="34"/>
      <c r="AK4" s="39"/>
      <c r="AL4" s="17"/>
    </row>
    <row r="5" spans="1:43" s="32" customFormat="1" ht="89.25" customHeight="1">
      <c r="A5" s="747"/>
      <c r="B5" s="751"/>
      <c r="C5" s="756"/>
      <c r="D5" s="757"/>
      <c r="E5" s="757"/>
      <c r="F5" s="758"/>
      <c r="G5" s="756"/>
      <c r="H5" s="757"/>
      <c r="I5" s="757"/>
      <c r="J5" s="758"/>
      <c r="K5" s="757"/>
      <c r="L5" s="757"/>
      <c r="M5" s="757"/>
      <c r="N5" s="757"/>
      <c r="O5" s="756"/>
      <c r="P5" s="758"/>
      <c r="Q5" s="756"/>
      <c r="R5" s="757"/>
      <c r="S5" s="757"/>
      <c r="T5" s="758"/>
      <c r="U5" s="757"/>
      <c r="V5" s="757"/>
      <c r="W5" s="756"/>
      <c r="X5" s="758"/>
      <c r="Y5" s="757"/>
      <c r="Z5" s="757"/>
      <c r="AA5" s="756"/>
      <c r="AB5" s="758"/>
      <c r="AC5" s="757"/>
      <c r="AD5" s="758"/>
      <c r="AG5" s="38"/>
      <c r="AH5" s="38"/>
      <c r="AI5" s="31"/>
      <c r="AJ5" s="37"/>
      <c r="AK5" s="36"/>
      <c r="AL5" s="20"/>
    </row>
    <row r="6" spans="1:43" ht="60" customHeight="1" thickBot="1">
      <c r="A6" s="747"/>
      <c r="B6" s="751"/>
      <c r="C6" s="761" t="s">
        <v>51</v>
      </c>
      <c r="D6" s="763"/>
      <c r="E6" s="764" t="s">
        <v>52</v>
      </c>
      <c r="F6" s="762"/>
      <c r="G6" s="761" t="s">
        <v>51</v>
      </c>
      <c r="H6" s="763"/>
      <c r="I6" s="764" t="s">
        <v>52</v>
      </c>
      <c r="J6" s="762"/>
      <c r="K6" s="760" t="s">
        <v>51</v>
      </c>
      <c r="L6" s="763"/>
      <c r="M6" s="764" t="s">
        <v>52</v>
      </c>
      <c r="N6" s="760"/>
      <c r="O6" s="761" t="s">
        <v>52</v>
      </c>
      <c r="P6" s="762"/>
      <c r="Q6" s="761" t="s">
        <v>51</v>
      </c>
      <c r="R6" s="763"/>
      <c r="S6" s="771" t="s">
        <v>391</v>
      </c>
      <c r="T6" s="770"/>
      <c r="U6" s="769" t="s">
        <v>391</v>
      </c>
      <c r="V6" s="770"/>
      <c r="W6" s="769" t="s">
        <v>391</v>
      </c>
      <c r="X6" s="770"/>
      <c r="Y6" s="760" t="s">
        <v>383</v>
      </c>
      <c r="Z6" s="760"/>
      <c r="AA6" s="761" t="s">
        <v>53</v>
      </c>
      <c r="AB6" s="762"/>
      <c r="AC6" s="760" t="s">
        <v>54</v>
      </c>
      <c r="AD6" s="762"/>
      <c r="AG6" s="25"/>
      <c r="AH6" s="29"/>
      <c r="AI6" s="25"/>
      <c r="AJ6" s="33"/>
      <c r="AK6" s="35"/>
    </row>
    <row r="7" spans="1:43" ht="45" customHeight="1">
      <c r="A7" s="747"/>
      <c r="B7" s="751"/>
      <c r="C7" s="66" t="s">
        <v>55</v>
      </c>
      <c r="D7" s="67" t="s">
        <v>56</v>
      </c>
      <c r="E7" s="67" t="s">
        <v>55</v>
      </c>
      <c r="F7" s="68" t="s">
        <v>56</v>
      </c>
      <c r="G7" s="66" t="s">
        <v>55</v>
      </c>
      <c r="H7" s="67" t="s">
        <v>56</v>
      </c>
      <c r="I7" s="67" t="s">
        <v>55</v>
      </c>
      <c r="J7" s="69" t="s">
        <v>56</v>
      </c>
      <c r="K7" s="70" t="s">
        <v>55</v>
      </c>
      <c r="L7" s="67" t="s">
        <v>56</v>
      </c>
      <c r="M7" s="67" t="s">
        <v>55</v>
      </c>
      <c r="N7" s="71" t="s">
        <v>56</v>
      </c>
      <c r="O7" s="72" t="s">
        <v>55</v>
      </c>
      <c r="P7" s="69" t="s">
        <v>56</v>
      </c>
      <c r="Q7" s="73" t="s">
        <v>55</v>
      </c>
      <c r="R7" s="67" t="s">
        <v>56</v>
      </c>
      <c r="S7" s="67" t="s">
        <v>55</v>
      </c>
      <c r="T7" s="74" t="s">
        <v>56</v>
      </c>
      <c r="U7" s="75" t="s">
        <v>55</v>
      </c>
      <c r="V7" s="76" t="s">
        <v>56</v>
      </c>
      <c r="W7" s="72" t="s">
        <v>55</v>
      </c>
      <c r="X7" s="69" t="s">
        <v>56</v>
      </c>
      <c r="Y7" s="75" t="s">
        <v>55</v>
      </c>
      <c r="Z7" s="76" t="s">
        <v>56</v>
      </c>
      <c r="AA7" s="72" t="s">
        <v>55</v>
      </c>
      <c r="AB7" s="69" t="s">
        <v>56</v>
      </c>
      <c r="AC7" s="75" t="s">
        <v>55</v>
      </c>
      <c r="AD7" s="69" t="s">
        <v>56</v>
      </c>
      <c r="AG7" s="25"/>
      <c r="AH7" s="29"/>
      <c r="AI7" s="25"/>
      <c r="AJ7" s="33"/>
      <c r="AK7" s="35"/>
    </row>
    <row r="8" spans="1:43" ht="45" customHeight="1">
      <c r="A8" s="747"/>
      <c r="B8" s="751"/>
      <c r="C8" s="66" t="s">
        <v>57</v>
      </c>
      <c r="D8" s="67" t="s">
        <v>58</v>
      </c>
      <c r="E8" s="67" t="s">
        <v>57</v>
      </c>
      <c r="F8" s="68" t="s">
        <v>58</v>
      </c>
      <c r="G8" s="66" t="s">
        <v>57</v>
      </c>
      <c r="H8" s="67" t="s">
        <v>58</v>
      </c>
      <c r="I8" s="67" t="s">
        <v>57</v>
      </c>
      <c r="J8" s="69" t="s">
        <v>58</v>
      </c>
      <c r="K8" s="70" t="s">
        <v>57</v>
      </c>
      <c r="L8" s="67" t="s">
        <v>58</v>
      </c>
      <c r="M8" s="67" t="s">
        <v>57</v>
      </c>
      <c r="N8" s="71" t="s">
        <v>58</v>
      </c>
      <c r="O8" s="72" t="s">
        <v>57</v>
      </c>
      <c r="P8" s="69" t="s">
        <v>58</v>
      </c>
      <c r="Q8" s="73" t="s">
        <v>57</v>
      </c>
      <c r="R8" s="67" t="s">
        <v>58</v>
      </c>
      <c r="S8" s="67" t="s">
        <v>57</v>
      </c>
      <c r="T8" s="74" t="s">
        <v>58</v>
      </c>
      <c r="U8" s="75" t="s">
        <v>57</v>
      </c>
      <c r="V8" s="76" t="s">
        <v>58</v>
      </c>
      <c r="W8" s="72" t="s">
        <v>57</v>
      </c>
      <c r="X8" s="69" t="s">
        <v>58</v>
      </c>
      <c r="Y8" s="75" t="s">
        <v>57</v>
      </c>
      <c r="Z8" s="76" t="s">
        <v>58</v>
      </c>
      <c r="AA8" s="72" t="s">
        <v>57</v>
      </c>
      <c r="AB8" s="69" t="s">
        <v>58</v>
      </c>
      <c r="AC8" s="75" t="s">
        <v>57</v>
      </c>
      <c r="AD8" s="69" t="s">
        <v>58</v>
      </c>
      <c r="AG8" s="25"/>
      <c r="AH8" s="29"/>
      <c r="AI8" s="25"/>
      <c r="AJ8" s="33"/>
      <c r="AK8" s="35"/>
    </row>
    <row r="9" spans="1:43" ht="45" customHeight="1" thickBot="1">
      <c r="A9" s="747"/>
      <c r="B9" s="752"/>
      <c r="C9" s="77" t="s">
        <v>59</v>
      </c>
      <c r="D9" s="78" t="s">
        <v>60</v>
      </c>
      <c r="E9" s="78" t="s">
        <v>59</v>
      </c>
      <c r="F9" s="79" t="s">
        <v>60</v>
      </c>
      <c r="G9" s="77" t="s">
        <v>59</v>
      </c>
      <c r="H9" s="78" t="s">
        <v>60</v>
      </c>
      <c r="I9" s="78" t="s">
        <v>59</v>
      </c>
      <c r="J9" s="80" t="s">
        <v>60</v>
      </c>
      <c r="K9" s="81" t="s">
        <v>59</v>
      </c>
      <c r="L9" s="78" t="s">
        <v>60</v>
      </c>
      <c r="M9" s="78" t="s">
        <v>59</v>
      </c>
      <c r="N9" s="82" t="s">
        <v>60</v>
      </c>
      <c r="O9" s="83" t="s">
        <v>59</v>
      </c>
      <c r="P9" s="80" t="s">
        <v>60</v>
      </c>
      <c r="Q9" s="84" t="s">
        <v>59</v>
      </c>
      <c r="R9" s="78" t="s">
        <v>60</v>
      </c>
      <c r="S9" s="78" t="s">
        <v>59</v>
      </c>
      <c r="T9" s="85" t="s">
        <v>60</v>
      </c>
      <c r="U9" s="86" t="s">
        <v>59</v>
      </c>
      <c r="V9" s="87" t="s">
        <v>60</v>
      </c>
      <c r="W9" s="83" t="s">
        <v>59</v>
      </c>
      <c r="X9" s="80" t="s">
        <v>60</v>
      </c>
      <c r="Y9" s="86" t="s">
        <v>59</v>
      </c>
      <c r="Z9" s="87" t="s">
        <v>60</v>
      </c>
      <c r="AA9" s="83" t="s">
        <v>59</v>
      </c>
      <c r="AB9" s="80" t="s">
        <v>60</v>
      </c>
      <c r="AC9" s="86" t="s">
        <v>59</v>
      </c>
      <c r="AD9" s="80" t="s">
        <v>60</v>
      </c>
      <c r="AG9" s="25"/>
      <c r="AH9" s="29"/>
      <c r="AI9" s="25"/>
      <c r="AJ9" s="50"/>
      <c r="AK9" s="50"/>
      <c r="AL9" s="50"/>
      <c r="AM9" s="50"/>
      <c r="AN9" s="51"/>
      <c r="AO9" s="51"/>
      <c r="AP9" s="51"/>
      <c r="AQ9" s="51"/>
    </row>
    <row r="10" spans="1:43" ht="45" customHeight="1" thickTop="1">
      <c r="A10" s="747"/>
      <c r="B10" s="88">
        <v>1</v>
      </c>
      <c r="C10" s="232">
        <v>6312</v>
      </c>
      <c r="D10" s="233">
        <v>1359</v>
      </c>
      <c r="E10" s="233">
        <v>5484</v>
      </c>
      <c r="F10" s="234">
        <v>1403</v>
      </c>
      <c r="G10" s="232">
        <v>48</v>
      </c>
      <c r="H10" s="233">
        <v>0</v>
      </c>
      <c r="I10" s="233">
        <v>17</v>
      </c>
      <c r="J10" s="235">
        <v>0</v>
      </c>
      <c r="K10" s="236">
        <v>1360</v>
      </c>
      <c r="L10" s="236">
        <v>383</v>
      </c>
      <c r="M10" s="233">
        <v>1324</v>
      </c>
      <c r="N10" s="233">
        <v>378</v>
      </c>
      <c r="O10" s="237">
        <v>1223</v>
      </c>
      <c r="P10" s="234">
        <v>14</v>
      </c>
      <c r="Q10" s="232">
        <v>1645</v>
      </c>
      <c r="R10" s="233">
        <v>1</v>
      </c>
      <c r="S10" s="233">
        <v>1209</v>
      </c>
      <c r="T10" s="234">
        <v>25</v>
      </c>
      <c r="U10" s="238">
        <v>30</v>
      </c>
      <c r="V10" s="236">
        <v>0</v>
      </c>
      <c r="W10" s="237">
        <v>132</v>
      </c>
      <c r="X10" s="234">
        <v>20</v>
      </c>
      <c r="Y10" s="238">
        <v>3449</v>
      </c>
      <c r="Z10" s="255">
        <v>26</v>
      </c>
      <c r="AA10" s="237">
        <v>0</v>
      </c>
      <c r="AB10" s="237">
        <v>0</v>
      </c>
      <c r="AC10" s="238">
        <v>30</v>
      </c>
      <c r="AD10" s="234">
        <v>1</v>
      </c>
      <c r="AG10" s="25"/>
      <c r="AH10" s="25"/>
      <c r="AI10" s="25"/>
      <c r="AJ10" s="37"/>
      <c r="AK10" s="37"/>
      <c r="AL10" s="37"/>
      <c r="AM10" s="37"/>
      <c r="AN10" s="52"/>
      <c r="AO10" s="52"/>
      <c r="AP10" s="52"/>
      <c r="AQ10" s="52"/>
    </row>
    <row r="11" spans="1:43" ht="45" customHeight="1">
      <c r="A11" s="747"/>
      <c r="B11" s="88">
        <v>2</v>
      </c>
      <c r="C11" s="242">
        <v>5640</v>
      </c>
      <c r="D11" s="243">
        <v>1696</v>
      </c>
      <c r="E11" s="243">
        <v>4825</v>
      </c>
      <c r="F11" s="241">
        <v>1665</v>
      </c>
      <c r="G11" s="242">
        <v>48</v>
      </c>
      <c r="H11" s="243">
        <v>0</v>
      </c>
      <c r="I11" s="243">
        <v>17</v>
      </c>
      <c r="J11" s="244">
        <v>0</v>
      </c>
      <c r="K11" s="245">
        <v>1014</v>
      </c>
      <c r="L11" s="243">
        <v>414</v>
      </c>
      <c r="M11" s="243">
        <v>989</v>
      </c>
      <c r="N11" s="245">
        <v>409</v>
      </c>
      <c r="O11" s="246">
        <v>1173</v>
      </c>
      <c r="P11" s="241">
        <v>28</v>
      </c>
      <c r="Q11" s="242">
        <v>1603</v>
      </c>
      <c r="R11" s="243">
        <v>2</v>
      </c>
      <c r="S11" s="243">
        <v>1168</v>
      </c>
      <c r="T11" s="241">
        <v>37</v>
      </c>
      <c r="U11" s="239">
        <v>30</v>
      </c>
      <c r="V11" s="245">
        <v>0</v>
      </c>
      <c r="W11" s="246">
        <v>198</v>
      </c>
      <c r="X11" s="241">
        <v>86</v>
      </c>
      <c r="Y11" s="239">
        <v>3519</v>
      </c>
      <c r="Z11" s="240">
        <v>98</v>
      </c>
      <c r="AA11" s="246">
        <v>0</v>
      </c>
      <c r="AB11" s="244">
        <v>0</v>
      </c>
      <c r="AC11" s="239">
        <v>26</v>
      </c>
      <c r="AD11" s="241">
        <v>2</v>
      </c>
      <c r="AG11" s="25"/>
      <c r="AH11" s="25"/>
      <c r="AI11" s="25"/>
      <c r="AJ11" s="37"/>
      <c r="AK11" s="37"/>
      <c r="AL11" s="37"/>
      <c r="AM11" s="37"/>
      <c r="AN11" s="52"/>
      <c r="AO11" s="52"/>
      <c r="AP11" s="52"/>
      <c r="AQ11" s="52"/>
    </row>
    <row r="12" spans="1:43" ht="45" customHeight="1">
      <c r="A12" s="747"/>
      <c r="B12" s="88">
        <v>3</v>
      </c>
      <c r="C12" s="242">
        <v>5784</v>
      </c>
      <c r="D12" s="243">
        <v>3212</v>
      </c>
      <c r="E12" s="243">
        <v>3872</v>
      </c>
      <c r="F12" s="241">
        <v>2061</v>
      </c>
      <c r="G12" s="242">
        <v>47</v>
      </c>
      <c r="H12" s="243">
        <v>1</v>
      </c>
      <c r="I12" s="243">
        <v>17</v>
      </c>
      <c r="J12" s="244">
        <v>1</v>
      </c>
      <c r="K12" s="245">
        <v>626</v>
      </c>
      <c r="L12" s="243">
        <v>417</v>
      </c>
      <c r="M12" s="243">
        <v>606</v>
      </c>
      <c r="N12" s="245">
        <v>411</v>
      </c>
      <c r="O12" s="246">
        <v>1053</v>
      </c>
      <c r="P12" s="241">
        <v>39</v>
      </c>
      <c r="Q12" s="242">
        <v>1529</v>
      </c>
      <c r="R12" s="243">
        <v>3</v>
      </c>
      <c r="S12" s="243">
        <v>1097</v>
      </c>
      <c r="T12" s="241">
        <v>80</v>
      </c>
      <c r="U12" s="239">
        <v>30</v>
      </c>
      <c r="V12" s="245">
        <v>0</v>
      </c>
      <c r="W12" s="246">
        <v>191</v>
      </c>
      <c r="X12" s="241">
        <v>94</v>
      </c>
      <c r="Y12" s="239">
        <v>3564</v>
      </c>
      <c r="Z12" s="240">
        <v>149</v>
      </c>
      <c r="AA12" s="246">
        <v>0</v>
      </c>
      <c r="AB12" s="244">
        <v>0</v>
      </c>
      <c r="AC12" s="239">
        <v>20</v>
      </c>
      <c r="AD12" s="241">
        <v>2</v>
      </c>
      <c r="AG12" s="25"/>
      <c r="AH12" s="29"/>
      <c r="AI12" s="25"/>
      <c r="AJ12" s="37"/>
      <c r="AK12" s="37"/>
      <c r="AL12" s="37"/>
      <c r="AM12" s="37"/>
      <c r="AN12" s="52"/>
      <c r="AO12" s="52"/>
      <c r="AP12" s="52"/>
      <c r="AQ12" s="52"/>
    </row>
    <row r="13" spans="1:43" ht="45" customHeight="1">
      <c r="A13" s="747"/>
      <c r="B13" s="88">
        <v>4</v>
      </c>
      <c r="C13" s="242">
        <v>6894</v>
      </c>
      <c r="D13" s="243">
        <v>5477</v>
      </c>
      <c r="E13" s="243">
        <v>4918</v>
      </c>
      <c r="F13" s="241">
        <v>4113</v>
      </c>
      <c r="G13" s="242">
        <v>47</v>
      </c>
      <c r="H13" s="243">
        <v>1</v>
      </c>
      <c r="I13" s="243">
        <v>17</v>
      </c>
      <c r="J13" s="244">
        <v>1</v>
      </c>
      <c r="K13" s="245">
        <v>319</v>
      </c>
      <c r="L13" s="243">
        <v>433</v>
      </c>
      <c r="M13" s="243">
        <v>305</v>
      </c>
      <c r="N13" s="245">
        <v>423</v>
      </c>
      <c r="O13" s="246">
        <v>949</v>
      </c>
      <c r="P13" s="241">
        <v>46</v>
      </c>
      <c r="Q13" s="242">
        <v>1463</v>
      </c>
      <c r="R13" s="243">
        <v>5</v>
      </c>
      <c r="S13" s="243">
        <v>1051</v>
      </c>
      <c r="T13" s="241">
        <v>104</v>
      </c>
      <c r="U13" s="239">
        <v>29</v>
      </c>
      <c r="V13" s="245">
        <v>0</v>
      </c>
      <c r="W13" s="246">
        <v>178</v>
      </c>
      <c r="X13" s="241">
        <v>99</v>
      </c>
      <c r="Y13" s="239">
        <v>3607</v>
      </c>
      <c r="Z13" s="240">
        <v>196</v>
      </c>
      <c r="AA13" s="246">
        <v>0</v>
      </c>
      <c r="AB13" s="244">
        <v>0</v>
      </c>
      <c r="AC13" s="239">
        <v>14</v>
      </c>
      <c r="AD13" s="241">
        <v>2</v>
      </c>
      <c r="AG13" s="25"/>
      <c r="AH13" s="25"/>
      <c r="AI13" s="25"/>
      <c r="AJ13" s="37"/>
      <c r="AK13" s="37"/>
      <c r="AL13" s="37"/>
      <c r="AM13" s="37"/>
      <c r="AN13" s="52"/>
      <c r="AO13" s="52"/>
      <c r="AP13" s="52"/>
      <c r="AQ13" s="52"/>
    </row>
    <row r="14" spans="1:43" ht="45" customHeight="1">
      <c r="A14" s="747"/>
      <c r="B14" s="88">
        <v>5</v>
      </c>
      <c r="C14" s="242">
        <v>7542</v>
      </c>
      <c r="D14" s="243">
        <v>6801</v>
      </c>
      <c r="E14" s="243">
        <v>5939</v>
      </c>
      <c r="F14" s="241">
        <v>5899</v>
      </c>
      <c r="G14" s="242">
        <v>44</v>
      </c>
      <c r="H14" s="243">
        <v>1</v>
      </c>
      <c r="I14" s="243">
        <v>14</v>
      </c>
      <c r="J14" s="244">
        <v>1</v>
      </c>
      <c r="K14" s="245">
        <v>254</v>
      </c>
      <c r="L14" s="243">
        <v>452</v>
      </c>
      <c r="M14" s="243">
        <v>240</v>
      </c>
      <c r="N14" s="245">
        <v>441</v>
      </c>
      <c r="O14" s="246">
        <v>833</v>
      </c>
      <c r="P14" s="241">
        <v>52</v>
      </c>
      <c r="Q14" s="242">
        <v>1392</v>
      </c>
      <c r="R14" s="243">
        <v>14</v>
      </c>
      <c r="S14" s="243">
        <v>988</v>
      </c>
      <c r="T14" s="241">
        <v>122</v>
      </c>
      <c r="U14" s="239">
        <v>29</v>
      </c>
      <c r="V14" s="245">
        <v>1</v>
      </c>
      <c r="W14" s="246">
        <v>180</v>
      </c>
      <c r="X14" s="241">
        <v>101</v>
      </c>
      <c r="Y14" s="239">
        <v>3663</v>
      </c>
      <c r="Z14" s="240">
        <v>254</v>
      </c>
      <c r="AA14" s="246">
        <v>0</v>
      </c>
      <c r="AB14" s="244">
        <v>0</v>
      </c>
      <c r="AC14" s="239">
        <v>8</v>
      </c>
      <c r="AD14" s="241">
        <v>2</v>
      </c>
      <c r="AG14" s="12"/>
      <c r="AH14" s="25"/>
      <c r="AI14" s="25"/>
      <c r="AJ14" s="37"/>
      <c r="AK14" s="37"/>
      <c r="AL14" s="37"/>
      <c r="AM14" s="37"/>
      <c r="AN14" s="52"/>
      <c r="AO14" s="52"/>
      <c r="AP14" s="52"/>
      <c r="AQ14" s="52"/>
    </row>
    <row r="15" spans="1:43" ht="45" customHeight="1">
      <c r="A15" s="747"/>
      <c r="B15" s="265">
        <v>6</v>
      </c>
      <c r="C15" s="242">
        <v>8366</v>
      </c>
      <c r="D15" s="243">
        <v>8050</v>
      </c>
      <c r="E15" s="243">
        <v>6781</v>
      </c>
      <c r="F15" s="241">
        <v>7240</v>
      </c>
      <c r="G15" s="242">
        <v>44</v>
      </c>
      <c r="H15" s="243">
        <v>1</v>
      </c>
      <c r="I15" s="243">
        <v>14</v>
      </c>
      <c r="J15" s="244">
        <v>1</v>
      </c>
      <c r="K15" s="245">
        <v>214</v>
      </c>
      <c r="L15" s="243">
        <v>470</v>
      </c>
      <c r="M15" s="243">
        <v>195</v>
      </c>
      <c r="N15" s="245">
        <v>453</v>
      </c>
      <c r="O15" s="246">
        <v>733</v>
      </c>
      <c r="P15" s="241">
        <v>59</v>
      </c>
      <c r="Q15" s="242">
        <v>1318</v>
      </c>
      <c r="R15" s="243">
        <v>17</v>
      </c>
      <c r="S15" s="243">
        <v>928</v>
      </c>
      <c r="T15" s="241">
        <v>140</v>
      </c>
      <c r="U15" s="239">
        <v>28</v>
      </c>
      <c r="V15" s="245">
        <v>1</v>
      </c>
      <c r="W15" s="246">
        <v>181</v>
      </c>
      <c r="X15" s="241">
        <v>104</v>
      </c>
      <c r="Y15" s="239">
        <v>3692</v>
      </c>
      <c r="Z15" s="240">
        <v>289</v>
      </c>
      <c r="AA15" s="246">
        <v>0</v>
      </c>
      <c r="AB15" s="244">
        <v>0</v>
      </c>
      <c r="AC15" s="239">
        <v>4</v>
      </c>
      <c r="AD15" s="241">
        <v>2</v>
      </c>
      <c r="AG15" s="12"/>
      <c r="AI15" s="25"/>
      <c r="AJ15" s="37"/>
      <c r="AK15" s="37"/>
      <c r="AL15" s="37"/>
      <c r="AM15" s="37"/>
      <c r="AN15" s="52"/>
      <c r="AO15" s="52"/>
      <c r="AP15" s="52"/>
      <c r="AQ15" s="52"/>
    </row>
    <row r="16" spans="1:43" ht="45" customHeight="1">
      <c r="A16" s="747"/>
      <c r="B16" s="88">
        <v>7</v>
      </c>
      <c r="C16" s="242">
        <v>8524</v>
      </c>
      <c r="D16" s="243">
        <v>8764</v>
      </c>
      <c r="E16" s="243">
        <v>7299</v>
      </c>
      <c r="F16" s="241">
        <v>8428</v>
      </c>
      <c r="G16" s="242">
        <v>43</v>
      </c>
      <c r="H16" s="243">
        <v>1</v>
      </c>
      <c r="I16" s="243">
        <v>13</v>
      </c>
      <c r="J16" s="244">
        <v>1</v>
      </c>
      <c r="K16" s="245">
        <v>181</v>
      </c>
      <c r="L16" s="243">
        <v>486</v>
      </c>
      <c r="M16" s="243">
        <v>167</v>
      </c>
      <c r="N16" s="245">
        <v>469</v>
      </c>
      <c r="O16" s="246">
        <v>652</v>
      </c>
      <c r="P16" s="241">
        <v>65</v>
      </c>
      <c r="Q16" s="242">
        <v>1251</v>
      </c>
      <c r="R16" s="243">
        <v>24</v>
      </c>
      <c r="S16" s="243">
        <v>875</v>
      </c>
      <c r="T16" s="241">
        <v>162</v>
      </c>
      <c r="U16" s="239">
        <v>26</v>
      </c>
      <c r="V16" s="245">
        <v>1</v>
      </c>
      <c r="W16" s="246">
        <v>173</v>
      </c>
      <c r="X16" s="241">
        <v>105</v>
      </c>
      <c r="Y16" s="239">
        <v>3715</v>
      </c>
      <c r="Z16" s="240">
        <v>322</v>
      </c>
      <c r="AA16" s="246">
        <v>0</v>
      </c>
      <c r="AB16" s="244">
        <v>0</v>
      </c>
      <c r="AC16" s="239">
        <v>0</v>
      </c>
      <c r="AD16" s="241">
        <v>2</v>
      </c>
      <c r="AG16" s="12"/>
      <c r="AI16" s="25"/>
      <c r="AJ16" s="37"/>
      <c r="AK16" s="37"/>
      <c r="AL16" s="37"/>
      <c r="AM16" s="37"/>
      <c r="AN16" s="52"/>
      <c r="AO16" s="52"/>
      <c r="AP16" s="52"/>
      <c r="AQ16" s="52"/>
    </row>
    <row r="17" spans="1:43" ht="45" customHeight="1">
      <c r="A17" s="747"/>
      <c r="B17" s="88">
        <v>8</v>
      </c>
      <c r="C17" s="242">
        <v>8863</v>
      </c>
      <c r="D17" s="243">
        <v>9357</v>
      </c>
      <c r="E17" s="243">
        <v>7486</v>
      </c>
      <c r="F17" s="241">
        <v>8995</v>
      </c>
      <c r="G17" s="242">
        <v>43</v>
      </c>
      <c r="H17" s="243">
        <v>1</v>
      </c>
      <c r="I17" s="243">
        <v>13</v>
      </c>
      <c r="J17" s="244">
        <v>1</v>
      </c>
      <c r="K17" s="245">
        <v>166</v>
      </c>
      <c r="L17" s="243">
        <v>496</v>
      </c>
      <c r="M17" s="243">
        <v>152</v>
      </c>
      <c r="N17" s="245">
        <v>480</v>
      </c>
      <c r="O17" s="246">
        <v>594</v>
      </c>
      <c r="P17" s="241">
        <v>78</v>
      </c>
      <c r="Q17" s="242">
        <v>1215</v>
      </c>
      <c r="R17" s="243">
        <v>33</v>
      </c>
      <c r="S17" s="243">
        <v>866</v>
      </c>
      <c r="T17" s="241">
        <v>195</v>
      </c>
      <c r="U17" s="239">
        <v>25</v>
      </c>
      <c r="V17" s="245">
        <v>1</v>
      </c>
      <c r="W17" s="246">
        <v>172</v>
      </c>
      <c r="X17" s="241">
        <v>105</v>
      </c>
      <c r="Y17" s="239">
        <v>3756</v>
      </c>
      <c r="Z17" s="240">
        <v>373</v>
      </c>
      <c r="AA17" s="246">
        <v>0</v>
      </c>
      <c r="AB17" s="244">
        <v>0</v>
      </c>
      <c r="AC17" s="239">
        <v>0</v>
      </c>
      <c r="AD17" s="241">
        <v>2</v>
      </c>
      <c r="AG17" s="12"/>
      <c r="AI17" s="25"/>
      <c r="AJ17" s="37"/>
      <c r="AK17" s="37"/>
      <c r="AL17" s="37"/>
      <c r="AM17" s="37"/>
      <c r="AN17" s="52"/>
      <c r="AO17" s="52"/>
      <c r="AP17" s="52"/>
      <c r="AQ17" s="52"/>
    </row>
    <row r="18" spans="1:43" ht="45" customHeight="1">
      <c r="A18" s="747"/>
      <c r="B18" s="88">
        <v>9</v>
      </c>
      <c r="C18" s="242">
        <v>9358</v>
      </c>
      <c r="D18" s="243">
        <v>10176</v>
      </c>
      <c r="E18" s="243">
        <v>7975</v>
      </c>
      <c r="F18" s="241">
        <v>10028</v>
      </c>
      <c r="G18" s="242">
        <v>41</v>
      </c>
      <c r="H18" s="243">
        <v>1</v>
      </c>
      <c r="I18" s="243">
        <v>11</v>
      </c>
      <c r="J18" s="244">
        <v>1</v>
      </c>
      <c r="K18" s="245">
        <v>146</v>
      </c>
      <c r="L18" s="243">
        <v>527</v>
      </c>
      <c r="M18" s="243">
        <v>123</v>
      </c>
      <c r="N18" s="245">
        <v>502</v>
      </c>
      <c r="O18" s="246">
        <v>503</v>
      </c>
      <c r="P18" s="241">
        <v>108</v>
      </c>
      <c r="Q18" s="242">
        <v>1177</v>
      </c>
      <c r="R18" s="243">
        <v>51</v>
      </c>
      <c r="S18" s="243">
        <v>836</v>
      </c>
      <c r="T18" s="241">
        <v>212</v>
      </c>
      <c r="U18" s="239">
        <v>23</v>
      </c>
      <c r="V18" s="245">
        <v>1</v>
      </c>
      <c r="W18" s="246">
        <v>169</v>
      </c>
      <c r="X18" s="241">
        <v>106</v>
      </c>
      <c r="Y18" s="239">
        <v>3784</v>
      </c>
      <c r="Z18" s="240">
        <v>408</v>
      </c>
      <c r="AA18" s="246">
        <v>0</v>
      </c>
      <c r="AB18" s="244">
        <v>0</v>
      </c>
      <c r="AC18" s="239">
        <v>1</v>
      </c>
      <c r="AD18" s="241">
        <v>3</v>
      </c>
      <c r="AG18" s="12"/>
      <c r="AI18" s="25"/>
      <c r="AJ18" s="37"/>
      <c r="AK18" s="37"/>
      <c r="AL18" s="37"/>
      <c r="AM18" s="37"/>
      <c r="AN18" s="52"/>
      <c r="AO18" s="52"/>
      <c r="AP18" s="52"/>
      <c r="AQ18" s="52"/>
    </row>
    <row r="19" spans="1:43" ht="45" customHeight="1">
      <c r="A19" s="747"/>
      <c r="B19" s="88">
        <v>10</v>
      </c>
      <c r="C19" s="242">
        <v>9289</v>
      </c>
      <c r="D19" s="243">
        <v>10587</v>
      </c>
      <c r="E19" s="243">
        <v>8083</v>
      </c>
      <c r="F19" s="241">
        <v>10813</v>
      </c>
      <c r="G19" s="242">
        <v>42</v>
      </c>
      <c r="H19" s="243">
        <v>2</v>
      </c>
      <c r="I19" s="243">
        <v>12</v>
      </c>
      <c r="J19" s="244">
        <v>2</v>
      </c>
      <c r="K19" s="245">
        <v>132</v>
      </c>
      <c r="L19" s="243">
        <v>565</v>
      </c>
      <c r="M19" s="243">
        <v>109</v>
      </c>
      <c r="N19" s="245">
        <v>537</v>
      </c>
      <c r="O19" s="246">
        <v>460</v>
      </c>
      <c r="P19" s="241">
        <v>150</v>
      </c>
      <c r="Q19" s="242">
        <v>1199</v>
      </c>
      <c r="R19" s="243">
        <v>103</v>
      </c>
      <c r="S19" s="243">
        <v>837</v>
      </c>
      <c r="T19" s="241">
        <v>247</v>
      </c>
      <c r="U19" s="239">
        <v>22</v>
      </c>
      <c r="V19" s="245">
        <v>3</v>
      </c>
      <c r="W19" s="246">
        <v>171</v>
      </c>
      <c r="X19" s="241">
        <v>111</v>
      </c>
      <c r="Y19" s="239">
        <v>3795</v>
      </c>
      <c r="Z19" s="240">
        <v>428</v>
      </c>
      <c r="AA19" s="246">
        <v>0</v>
      </c>
      <c r="AB19" s="244">
        <v>0</v>
      </c>
      <c r="AC19" s="239">
        <v>2</v>
      </c>
      <c r="AD19" s="241">
        <v>4</v>
      </c>
      <c r="AG19" s="12"/>
      <c r="AI19" s="25"/>
      <c r="AJ19" s="37"/>
      <c r="AK19" s="37"/>
      <c r="AL19" s="37"/>
      <c r="AM19" s="37"/>
      <c r="AN19" s="52"/>
      <c r="AO19" s="52"/>
      <c r="AP19" s="52"/>
      <c r="AQ19" s="52"/>
    </row>
    <row r="20" spans="1:43" ht="45" customHeight="1">
      <c r="A20" s="747"/>
      <c r="B20" s="88">
        <v>11</v>
      </c>
      <c r="C20" s="242">
        <v>8789</v>
      </c>
      <c r="D20" s="243">
        <v>10666</v>
      </c>
      <c r="E20" s="243">
        <v>7646</v>
      </c>
      <c r="F20" s="241">
        <v>11100</v>
      </c>
      <c r="G20" s="242">
        <v>44</v>
      </c>
      <c r="H20" s="243">
        <v>4</v>
      </c>
      <c r="I20" s="243">
        <v>12</v>
      </c>
      <c r="J20" s="244">
        <v>2</v>
      </c>
      <c r="K20" s="245">
        <v>127</v>
      </c>
      <c r="L20" s="243">
        <v>574</v>
      </c>
      <c r="M20" s="243">
        <v>120</v>
      </c>
      <c r="N20" s="245">
        <v>559</v>
      </c>
      <c r="O20" s="246">
        <v>431</v>
      </c>
      <c r="P20" s="241">
        <v>211</v>
      </c>
      <c r="Q20" s="242">
        <v>1214</v>
      </c>
      <c r="R20" s="243">
        <v>176</v>
      </c>
      <c r="S20" s="243">
        <v>811</v>
      </c>
      <c r="T20" s="241">
        <v>282</v>
      </c>
      <c r="U20" s="239">
        <v>20</v>
      </c>
      <c r="V20" s="245">
        <v>4</v>
      </c>
      <c r="W20" s="246">
        <v>179</v>
      </c>
      <c r="X20" s="241">
        <v>120</v>
      </c>
      <c r="Y20" s="239">
        <v>3820</v>
      </c>
      <c r="Z20" s="240">
        <v>465</v>
      </c>
      <c r="AA20" s="246">
        <v>0</v>
      </c>
      <c r="AB20" s="244">
        <v>0</v>
      </c>
      <c r="AC20" s="239">
        <v>3</v>
      </c>
      <c r="AD20" s="241">
        <v>5</v>
      </c>
      <c r="AG20" s="12"/>
      <c r="AI20" s="25"/>
      <c r="AJ20" s="37"/>
      <c r="AK20" s="37"/>
      <c r="AL20" s="37"/>
      <c r="AM20" s="37"/>
      <c r="AN20" s="52"/>
      <c r="AO20" s="52"/>
      <c r="AP20" s="52"/>
      <c r="AQ20" s="52"/>
    </row>
    <row r="21" spans="1:43" ht="45" customHeight="1" thickBot="1">
      <c r="A21" s="747"/>
      <c r="B21" s="89">
        <v>12</v>
      </c>
      <c r="C21" s="256">
        <v>6036</v>
      </c>
      <c r="D21" s="257">
        <v>10699</v>
      </c>
      <c r="E21" s="257">
        <v>4922</v>
      </c>
      <c r="F21" s="258">
        <v>11196</v>
      </c>
      <c r="G21" s="256">
        <v>44</v>
      </c>
      <c r="H21" s="257">
        <v>5</v>
      </c>
      <c r="I21" s="257">
        <v>13</v>
      </c>
      <c r="J21" s="259">
        <v>4</v>
      </c>
      <c r="K21" s="260">
        <v>95</v>
      </c>
      <c r="L21" s="257">
        <v>581</v>
      </c>
      <c r="M21" s="257">
        <v>89</v>
      </c>
      <c r="N21" s="260">
        <v>567</v>
      </c>
      <c r="O21" s="261">
        <v>427</v>
      </c>
      <c r="P21" s="258">
        <v>275</v>
      </c>
      <c r="Q21" s="256">
        <v>1184</v>
      </c>
      <c r="R21" s="257">
        <v>203</v>
      </c>
      <c r="S21" s="257">
        <v>843</v>
      </c>
      <c r="T21" s="258">
        <v>360</v>
      </c>
      <c r="U21" s="262">
        <v>19</v>
      </c>
      <c r="V21" s="260">
        <v>4</v>
      </c>
      <c r="W21" s="261">
        <v>193</v>
      </c>
      <c r="X21" s="258">
        <v>134</v>
      </c>
      <c r="Y21" s="262">
        <v>3819</v>
      </c>
      <c r="Z21" s="263">
        <v>489</v>
      </c>
      <c r="AA21" s="261">
        <v>0</v>
      </c>
      <c r="AB21" s="259">
        <v>0</v>
      </c>
      <c r="AC21" s="262">
        <v>3</v>
      </c>
      <c r="AD21" s="258">
        <v>5</v>
      </c>
      <c r="AG21" s="12"/>
      <c r="AI21" s="25"/>
      <c r="AJ21" s="37"/>
      <c r="AK21" s="37"/>
      <c r="AL21" s="37"/>
      <c r="AM21" s="37"/>
      <c r="AN21" s="52"/>
      <c r="AO21" s="52"/>
      <c r="AP21" s="52"/>
      <c r="AQ21" s="52"/>
    </row>
    <row r="22" spans="1:43" ht="33" customHeight="1">
      <c r="A22" s="747"/>
      <c r="B22" s="59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G22" s="12"/>
      <c r="AI22" s="25"/>
      <c r="AJ22" s="37"/>
      <c r="AK22" s="37"/>
      <c r="AL22" s="37"/>
      <c r="AM22" s="37"/>
      <c r="AN22" s="52"/>
      <c r="AO22" s="52"/>
      <c r="AP22" s="52"/>
      <c r="AQ22" s="52"/>
    </row>
    <row r="23" spans="1:43" ht="33" customHeight="1">
      <c r="A23" s="747"/>
      <c r="B23" s="59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G23" s="12"/>
      <c r="AI23" s="25"/>
      <c r="AJ23" s="37"/>
      <c r="AK23" s="37"/>
      <c r="AL23" s="37"/>
      <c r="AM23" s="37"/>
      <c r="AN23" s="52"/>
      <c r="AO23" s="52"/>
      <c r="AP23" s="52"/>
      <c r="AQ23" s="52"/>
    </row>
    <row r="24" spans="1:43" ht="33" customHeight="1">
      <c r="A24" s="747"/>
      <c r="B24" s="59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G24" s="12"/>
      <c r="AI24" s="25"/>
      <c r="AJ24" s="37"/>
      <c r="AK24" s="37"/>
      <c r="AL24" s="37"/>
      <c r="AM24" s="37"/>
      <c r="AN24" s="52"/>
      <c r="AO24" s="52"/>
      <c r="AP24" s="52"/>
      <c r="AQ24" s="52"/>
    </row>
    <row r="25" spans="1:43" ht="46.5" customHeight="1" thickBot="1">
      <c r="A25" s="747"/>
      <c r="B25" s="59"/>
      <c r="C25" s="749"/>
      <c r="D25" s="749"/>
      <c r="E25" s="759"/>
      <c r="F25" s="759"/>
      <c r="G25" s="749"/>
      <c r="H25" s="749"/>
      <c r="I25" s="362"/>
      <c r="J25" s="362"/>
      <c r="K25" s="759"/>
      <c r="L25" s="759"/>
      <c r="M25" s="749"/>
      <c r="N25" s="749"/>
      <c r="O25" s="362"/>
      <c r="P25" s="362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27"/>
      <c r="AF25" s="27"/>
      <c r="AH25" s="9"/>
      <c r="AI25" s="9"/>
      <c r="AJ25" s="9"/>
      <c r="AK25" s="17"/>
      <c r="AL25" s="17"/>
    </row>
    <row r="26" spans="1:43" ht="86.25" customHeight="1">
      <c r="A26" s="747"/>
      <c r="B26" s="750" t="s">
        <v>49</v>
      </c>
      <c r="C26" s="753" t="s">
        <v>359</v>
      </c>
      <c r="D26" s="755"/>
      <c r="E26" s="753" t="s">
        <v>360</v>
      </c>
      <c r="F26" s="755"/>
      <c r="G26" s="765" t="s">
        <v>362</v>
      </c>
      <c r="H26" s="766"/>
      <c r="I26" s="753" t="s">
        <v>387</v>
      </c>
      <c r="J26" s="755"/>
      <c r="K26" s="753" t="s">
        <v>388</v>
      </c>
      <c r="L26" s="755"/>
      <c r="M26" s="753" t="s">
        <v>389</v>
      </c>
      <c r="N26" s="755"/>
      <c r="O26" s="753" t="s">
        <v>164</v>
      </c>
      <c r="P26" s="755"/>
      <c r="Q26" s="61"/>
      <c r="R26" s="62"/>
      <c r="S26" s="62"/>
      <c r="T26" s="62"/>
      <c r="U26" s="62"/>
      <c r="V26" s="62"/>
      <c r="W26" s="62"/>
      <c r="X26" s="57"/>
      <c r="Y26" s="57"/>
      <c r="Z26" s="57"/>
      <c r="AA26" s="57"/>
      <c r="AB26" s="60"/>
      <c r="AC26" s="27"/>
      <c r="AD26" s="27"/>
      <c r="AF26" s="9"/>
    </row>
    <row r="27" spans="1:43" ht="86.25" customHeight="1">
      <c r="A27" s="747"/>
      <c r="B27" s="751"/>
      <c r="C27" s="756"/>
      <c r="D27" s="758"/>
      <c r="E27" s="756"/>
      <c r="F27" s="758"/>
      <c r="G27" s="767"/>
      <c r="H27" s="768"/>
      <c r="I27" s="756"/>
      <c r="J27" s="758"/>
      <c r="K27" s="756"/>
      <c r="L27" s="758"/>
      <c r="M27" s="756"/>
      <c r="N27" s="758"/>
      <c r="O27" s="756"/>
      <c r="P27" s="758"/>
      <c r="Q27" s="65"/>
      <c r="R27" s="65"/>
      <c r="S27" s="61"/>
      <c r="T27" s="61"/>
      <c r="U27" s="61"/>
      <c r="V27" s="61"/>
      <c r="W27" s="63"/>
      <c r="X27" s="57"/>
      <c r="Y27" s="57"/>
      <c r="Z27" s="57"/>
      <c r="AA27" s="57"/>
      <c r="AB27" s="60"/>
      <c r="AC27" s="27"/>
      <c r="AD27" s="21"/>
      <c r="AE27" s="116"/>
      <c r="AF27" s="116"/>
      <c r="AG27" s="116"/>
      <c r="AH27" s="116"/>
      <c r="AI27" s="116"/>
    </row>
    <row r="28" spans="1:43" ht="45" customHeight="1" thickBot="1">
      <c r="A28" s="747"/>
      <c r="B28" s="751"/>
      <c r="C28" s="761" t="s">
        <v>52</v>
      </c>
      <c r="D28" s="762"/>
      <c r="E28" s="761" t="s">
        <v>52</v>
      </c>
      <c r="F28" s="762"/>
      <c r="G28" s="761" t="s">
        <v>363</v>
      </c>
      <c r="H28" s="762"/>
      <c r="I28" s="761" t="s">
        <v>52</v>
      </c>
      <c r="J28" s="762"/>
      <c r="K28" s="761" t="s">
        <v>61</v>
      </c>
      <c r="L28" s="762"/>
      <c r="M28" s="761" t="s">
        <v>61</v>
      </c>
      <c r="N28" s="762"/>
      <c r="O28" s="761" t="s">
        <v>61</v>
      </c>
      <c r="P28" s="762"/>
      <c r="Q28" s="65"/>
      <c r="R28" s="65"/>
      <c r="S28" s="61"/>
      <c r="T28" s="61"/>
      <c r="U28" s="61"/>
      <c r="V28" s="61"/>
      <c r="W28" s="63"/>
      <c r="X28" s="57"/>
      <c r="Y28" s="57"/>
      <c r="Z28" s="57"/>
      <c r="AA28" s="57"/>
      <c r="AB28" s="60"/>
      <c r="AC28" s="27"/>
      <c r="AD28" s="27"/>
      <c r="AE28" s="116"/>
      <c r="AF28" s="117"/>
      <c r="AG28" s="118"/>
      <c r="AH28" s="118"/>
      <c r="AI28" s="118"/>
    </row>
    <row r="29" spans="1:43" ht="45" customHeight="1">
      <c r="A29" s="747"/>
      <c r="B29" s="751"/>
      <c r="C29" s="72" t="s">
        <v>55</v>
      </c>
      <c r="D29" s="69" t="s">
        <v>56</v>
      </c>
      <c r="E29" s="72" t="s">
        <v>55</v>
      </c>
      <c r="F29" s="69" t="s">
        <v>56</v>
      </c>
      <c r="G29" s="72" t="s">
        <v>55</v>
      </c>
      <c r="H29" s="69" t="s">
        <v>56</v>
      </c>
      <c r="I29" s="75" t="s">
        <v>55</v>
      </c>
      <c r="J29" s="76" t="s">
        <v>56</v>
      </c>
      <c r="K29" s="72" t="s">
        <v>55</v>
      </c>
      <c r="L29" s="69" t="s">
        <v>56</v>
      </c>
      <c r="M29" s="90" t="s">
        <v>55</v>
      </c>
      <c r="N29" s="74" t="s">
        <v>56</v>
      </c>
      <c r="O29" s="266" t="s">
        <v>55</v>
      </c>
      <c r="P29" s="69" t="s">
        <v>56</v>
      </c>
      <c r="Q29" s="65"/>
      <c r="R29" s="65"/>
      <c r="S29" s="61"/>
      <c r="T29" s="61"/>
      <c r="U29" s="61"/>
      <c r="V29" s="61"/>
      <c r="W29" s="63"/>
      <c r="X29" s="57"/>
      <c r="Y29" s="57"/>
      <c r="Z29" s="57"/>
      <c r="AA29" s="57"/>
      <c r="AB29" s="60"/>
      <c r="AC29" s="27"/>
      <c r="AE29" s="116"/>
      <c r="AF29" s="119"/>
      <c r="AG29" s="119"/>
      <c r="AH29" s="120"/>
      <c r="AI29" s="118"/>
    </row>
    <row r="30" spans="1:43" ht="45" customHeight="1">
      <c r="A30" s="747"/>
      <c r="B30" s="751"/>
      <c r="C30" s="72" t="s">
        <v>57</v>
      </c>
      <c r="D30" s="69" t="s">
        <v>58</v>
      </c>
      <c r="E30" s="72" t="s">
        <v>57</v>
      </c>
      <c r="F30" s="69" t="s">
        <v>58</v>
      </c>
      <c r="G30" s="72" t="s">
        <v>57</v>
      </c>
      <c r="H30" s="69" t="s">
        <v>58</v>
      </c>
      <c r="I30" s="75" t="s">
        <v>57</v>
      </c>
      <c r="J30" s="76" t="s">
        <v>58</v>
      </c>
      <c r="K30" s="72" t="s">
        <v>57</v>
      </c>
      <c r="L30" s="69" t="s">
        <v>58</v>
      </c>
      <c r="M30" s="72" t="s">
        <v>57</v>
      </c>
      <c r="N30" s="74" t="s">
        <v>58</v>
      </c>
      <c r="O30" s="266" t="s">
        <v>57</v>
      </c>
      <c r="P30" s="69" t="s">
        <v>58</v>
      </c>
      <c r="Q30" s="65"/>
      <c r="R30" s="65"/>
      <c r="S30" s="64"/>
      <c r="T30" s="64"/>
      <c r="U30" s="64"/>
      <c r="V30" s="64"/>
      <c r="W30" s="64"/>
      <c r="X30" s="57"/>
      <c r="Y30" s="57"/>
      <c r="Z30" s="57"/>
      <c r="AA30" s="57"/>
      <c r="AB30" s="60"/>
      <c r="AC30" s="27"/>
      <c r="AD30" s="27"/>
      <c r="AE30" s="116"/>
      <c r="AF30" s="119"/>
      <c r="AG30" s="119"/>
      <c r="AH30" s="120"/>
      <c r="AI30" s="118"/>
    </row>
    <row r="31" spans="1:43" ht="45" customHeight="1" thickBot="1">
      <c r="A31" s="747"/>
      <c r="B31" s="752"/>
      <c r="C31" s="83" t="s">
        <v>59</v>
      </c>
      <c r="D31" s="80" t="s">
        <v>60</v>
      </c>
      <c r="E31" s="83" t="s">
        <v>59</v>
      </c>
      <c r="F31" s="80" t="s">
        <v>60</v>
      </c>
      <c r="G31" s="83" t="s">
        <v>59</v>
      </c>
      <c r="H31" s="80" t="s">
        <v>60</v>
      </c>
      <c r="I31" s="86" t="s">
        <v>59</v>
      </c>
      <c r="J31" s="87" t="s">
        <v>60</v>
      </c>
      <c r="K31" s="83" t="s">
        <v>59</v>
      </c>
      <c r="L31" s="80" t="s">
        <v>60</v>
      </c>
      <c r="M31" s="83" t="s">
        <v>59</v>
      </c>
      <c r="N31" s="85" t="s">
        <v>60</v>
      </c>
      <c r="O31" s="267" t="s">
        <v>59</v>
      </c>
      <c r="P31" s="80" t="s">
        <v>60</v>
      </c>
      <c r="Q31" s="65"/>
      <c r="R31" s="65"/>
      <c r="S31" s="64"/>
      <c r="T31" s="64"/>
      <c r="U31" s="64"/>
      <c r="V31" s="64"/>
      <c r="W31" s="64"/>
      <c r="X31" s="57"/>
      <c r="Y31" s="57"/>
      <c r="Z31" s="57"/>
      <c r="AA31" s="57"/>
      <c r="AB31" s="60"/>
      <c r="AC31" s="27"/>
      <c r="AD31" s="27"/>
      <c r="AE31" s="116"/>
      <c r="AF31" s="119"/>
      <c r="AG31" s="121"/>
      <c r="AH31" s="120"/>
      <c r="AI31" s="118"/>
    </row>
    <row r="32" spans="1:43" ht="45" customHeight="1" thickTop="1">
      <c r="A32" s="747"/>
      <c r="B32" s="88">
        <v>1</v>
      </c>
      <c r="C32" s="246">
        <v>38</v>
      </c>
      <c r="D32" s="246">
        <v>9</v>
      </c>
      <c r="E32" s="246">
        <v>1932</v>
      </c>
      <c r="F32" s="246">
        <v>187</v>
      </c>
      <c r="G32" s="249">
        <v>1510</v>
      </c>
      <c r="H32" s="249">
        <v>125</v>
      </c>
      <c r="I32" s="250">
        <v>1263</v>
      </c>
      <c r="J32" s="248">
        <v>99</v>
      </c>
      <c r="K32" s="246">
        <v>338</v>
      </c>
      <c r="L32" s="241">
        <v>377</v>
      </c>
      <c r="M32" s="249">
        <v>425</v>
      </c>
      <c r="N32" s="247">
        <v>437</v>
      </c>
      <c r="O32" s="264">
        <v>5</v>
      </c>
      <c r="P32" s="247">
        <v>23</v>
      </c>
      <c r="Q32" s="65"/>
      <c r="R32" s="65"/>
      <c r="S32" s="64"/>
      <c r="T32" s="64"/>
      <c r="U32" s="64"/>
      <c r="V32" s="64"/>
      <c r="W32" s="64"/>
      <c r="X32" s="57"/>
      <c r="Y32" s="57"/>
      <c r="Z32" s="57"/>
      <c r="AA32" s="57"/>
      <c r="AB32" s="60"/>
      <c r="AC32" s="27"/>
      <c r="AD32" s="27"/>
      <c r="AE32" s="116"/>
      <c r="AF32" s="119"/>
      <c r="AG32" s="118"/>
      <c r="AH32" s="120"/>
      <c r="AI32" s="118"/>
    </row>
    <row r="33" spans="1:40" ht="45" customHeight="1">
      <c r="A33" s="747"/>
      <c r="B33" s="88">
        <v>2</v>
      </c>
      <c r="C33" s="246">
        <v>36</v>
      </c>
      <c r="D33" s="241">
        <v>17</v>
      </c>
      <c r="E33" s="246">
        <v>1911</v>
      </c>
      <c r="F33" s="241">
        <v>303</v>
      </c>
      <c r="G33" s="249">
        <v>1395</v>
      </c>
      <c r="H33" s="247">
        <v>207</v>
      </c>
      <c r="I33" s="250">
        <v>1109</v>
      </c>
      <c r="J33" s="248">
        <v>146</v>
      </c>
      <c r="K33" s="246">
        <v>511</v>
      </c>
      <c r="L33" s="241">
        <v>917</v>
      </c>
      <c r="M33" s="249">
        <v>483</v>
      </c>
      <c r="N33" s="247">
        <v>900</v>
      </c>
      <c r="O33" s="249">
        <v>7</v>
      </c>
      <c r="P33" s="247">
        <v>88</v>
      </c>
      <c r="Q33" s="65"/>
      <c r="R33" s="65"/>
      <c r="S33" s="64"/>
      <c r="T33" s="64"/>
      <c r="U33" s="64"/>
      <c r="V33" s="64"/>
      <c r="W33" s="64"/>
      <c r="X33" s="57"/>
      <c r="Y33" s="57"/>
      <c r="Z33" s="57"/>
      <c r="AA33" s="57"/>
      <c r="AB33" s="60"/>
      <c r="AC33" s="27"/>
      <c r="AD33" s="27"/>
      <c r="AE33" s="116"/>
      <c r="AF33" s="119"/>
      <c r="AG33" s="121"/>
      <c r="AH33" s="120"/>
      <c r="AI33" s="118"/>
    </row>
    <row r="34" spans="1:40" ht="45" customHeight="1">
      <c r="A34" s="747"/>
      <c r="B34" s="88">
        <v>3</v>
      </c>
      <c r="C34" s="246">
        <v>39</v>
      </c>
      <c r="D34" s="241">
        <v>24</v>
      </c>
      <c r="E34" s="246">
        <v>1860</v>
      </c>
      <c r="F34" s="241">
        <v>482</v>
      </c>
      <c r="G34" s="249">
        <v>1150</v>
      </c>
      <c r="H34" s="247">
        <v>235</v>
      </c>
      <c r="I34" s="250">
        <v>1065</v>
      </c>
      <c r="J34" s="248">
        <v>213</v>
      </c>
      <c r="K34" s="246">
        <v>592</v>
      </c>
      <c r="L34" s="241">
        <v>1629</v>
      </c>
      <c r="M34" s="249">
        <v>552</v>
      </c>
      <c r="N34" s="247">
        <v>1425</v>
      </c>
      <c r="O34" s="249">
        <v>9</v>
      </c>
      <c r="P34" s="247">
        <v>201</v>
      </c>
      <c r="Q34" s="65"/>
      <c r="R34" s="65"/>
      <c r="S34" s="64"/>
      <c r="T34" s="64"/>
      <c r="U34" s="64"/>
      <c r="V34" s="64"/>
      <c r="W34" s="64"/>
      <c r="X34" s="57"/>
      <c r="Y34" s="57"/>
      <c r="Z34" s="57"/>
      <c r="AA34" s="57"/>
      <c r="AB34" s="60"/>
      <c r="AC34" s="27"/>
      <c r="AD34" s="27"/>
      <c r="AE34" s="116"/>
      <c r="AF34" s="119"/>
      <c r="AG34" s="118"/>
      <c r="AH34" s="122"/>
      <c r="AI34" s="118"/>
    </row>
    <row r="35" spans="1:40" ht="45" customHeight="1">
      <c r="A35" s="747"/>
      <c r="B35" s="88">
        <v>4</v>
      </c>
      <c r="C35" s="246">
        <v>44</v>
      </c>
      <c r="D35" s="241">
        <v>37</v>
      </c>
      <c r="E35" s="246">
        <v>1938</v>
      </c>
      <c r="F35" s="241">
        <v>766</v>
      </c>
      <c r="G35" s="249">
        <v>987</v>
      </c>
      <c r="H35" s="247">
        <v>309</v>
      </c>
      <c r="I35" s="250">
        <v>960</v>
      </c>
      <c r="J35" s="248">
        <v>283</v>
      </c>
      <c r="K35" s="246">
        <v>457</v>
      </c>
      <c r="L35" s="241">
        <v>2079</v>
      </c>
      <c r="M35" s="249">
        <v>521</v>
      </c>
      <c r="N35" s="247">
        <v>1935</v>
      </c>
      <c r="O35" s="249">
        <v>13</v>
      </c>
      <c r="P35" s="247">
        <v>316</v>
      </c>
      <c r="Q35" s="65"/>
      <c r="R35" s="65"/>
      <c r="S35" s="64"/>
      <c r="T35" s="64"/>
      <c r="U35" s="64"/>
      <c r="V35" s="64"/>
      <c r="W35" s="64"/>
      <c r="X35" s="57"/>
      <c r="Y35" s="57"/>
      <c r="Z35" s="57"/>
      <c r="AA35" s="57"/>
      <c r="AB35" s="60"/>
      <c r="AC35" s="27"/>
      <c r="AD35" s="27"/>
      <c r="AE35" s="116"/>
      <c r="AF35" s="123"/>
      <c r="AG35" s="121"/>
      <c r="AH35" s="120"/>
      <c r="AI35" s="118"/>
    </row>
    <row r="36" spans="1:40" ht="45" customHeight="1">
      <c r="A36" s="747"/>
      <c r="B36" s="88">
        <v>5</v>
      </c>
      <c r="C36" s="246">
        <v>82</v>
      </c>
      <c r="D36" s="241">
        <v>81</v>
      </c>
      <c r="E36" s="246">
        <v>1994</v>
      </c>
      <c r="F36" s="241">
        <v>1022</v>
      </c>
      <c r="G36" s="249">
        <v>865</v>
      </c>
      <c r="H36" s="247">
        <v>351</v>
      </c>
      <c r="I36" s="250">
        <v>884</v>
      </c>
      <c r="J36" s="248">
        <v>363</v>
      </c>
      <c r="K36" s="246">
        <v>325</v>
      </c>
      <c r="L36" s="241">
        <v>2388</v>
      </c>
      <c r="M36" s="249">
        <v>460</v>
      </c>
      <c r="N36" s="247">
        <v>2472</v>
      </c>
      <c r="O36" s="249">
        <v>16</v>
      </c>
      <c r="P36" s="247">
        <v>423</v>
      </c>
      <c r="Q36" s="65"/>
      <c r="R36" s="65"/>
      <c r="S36" s="64"/>
      <c r="T36" s="64"/>
      <c r="U36" s="64"/>
      <c r="V36" s="64"/>
      <c r="W36" s="64"/>
      <c r="X36" s="57"/>
      <c r="Y36" s="57"/>
      <c r="Z36" s="57"/>
      <c r="AA36" s="57"/>
      <c r="AB36" s="60"/>
      <c r="AC36" s="27"/>
      <c r="AD36" s="27"/>
      <c r="AE36" s="116"/>
      <c r="AF36" s="123"/>
      <c r="AG36" s="118"/>
      <c r="AH36" s="122"/>
      <c r="AI36" s="124"/>
      <c r="AJ36" s="30"/>
      <c r="AK36" s="30"/>
      <c r="AL36" s="30"/>
    </row>
    <row r="37" spans="1:40" ht="45" customHeight="1">
      <c r="A37" s="747"/>
      <c r="B37" s="88">
        <v>6</v>
      </c>
      <c r="C37" s="246">
        <v>122</v>
      </c>
      <c r="D37" s="241">
        <v>127</v>
      </c>
      <c r="E37" s="246">
        <v>2024</v>
      </c>
      <c r="F37" s="241">
        <v>1272</v>
      </c>
      <c r="G37" s="249">
        <v>728</v>
      </c>
      <c r="H37" s="247">
        <v>386</v>
      </c>
      <c r="I37" s="250">
        <v>788</v>
      </c>
      <c r="J37" s="248">
        <v>411</v>
      </c>
      <c r="K37" s="246">
        <v>172</v>
      </c>
      <c r="L37" s="241">
        <v>2645</v>
      </c>
      <c r="M37" s="249">
        <v>271</v>
      </c>
      <c r="N37" s="247">
        <v>2852</v>
      </c>
      <c r="O37" s="249">
        <v>0</v>
      </c>
      <c r="P37" s="247">
        <v>612</v>
      </c>
      <c r="Q37" s="65"/>
      <c r="R37" s="65"/>
      <c r="S37" s="64"/>
      <c r="T37" s="64"/>
      <c r="U37" s="64"/>
      <c r="V37" s="64"/>
      <c r="W37" s="64"/>
      <c r="X37" s="57"/>
      <c r="Y37" s="57"/>
      <c r="Z37" s="57"/>
      <c r="AA37" s="57"/>
      <c r="AB37" s="60"/>
      <c r="AC37" s="27"/>
      <c r="AD37" s="27"/>
      <c r="AE37" s="116"/>
      <c r="AF37" s="119"/>
      <c r="AG37" s="121"/>
      <c r="AH37" s="120"/>
      <c r="AI37" s="28"/>
      <c r="AJ37" s="30"/>
      <c r="AK37" s="30"/>
      <c r="AL37" s="30"/>
    </row>
    <row r="38" spans="1:40" ht="42.75" customHeight="1">
      <c r="A38" s="747"/>
      <c r="B38" s="88">
        <v>7</v>
      </c>
      <c r="C38" s="246">
        <v>199</v>
      </c>
      <c r="D38" s="241">
        <v>212</v>
      </c>
      <c r="E38" s="246">
        <v>2014</v>
      </c>
      <c r="F38" s="241">
        <v>1480</v>
      </c>
      <c r="G38" s="249">
        <v>566</v>
      </c>
      <c r="H38" s="247">
        <v>433</v>
      </c>
      <c r="I38" s="250">
        <v>672</v>
      </c>
      <c r="J38" s="248">
        <v>459</v>
      </c>
      <c r="K38" s="246">
        <v>105</v>
      </c>
      <c r="L38" s="241">
        <v>2788</v>
      </c>
      <c r="M38" s="249">
        <v>249</v>
      </c>
      <c r="N38" s="247">
        <v>3135</v>
      </c>
      <c r="O38" s="249">
        <v>0</v>
      </c>
      <c r="P38" s="247">
        <v>634</v>
      </c>
      <c r="Q38" s="58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60"/>
      <c r="AE38" s="27"/>
      <c r="AF38" s="27"/>
      <c r="AG38" s="32"/>
      <c r="AH38" s="26"/>
      <c r="AI38" s="9"/>
      <c r="AJ38" s="9"/>
      <c r="AK38" s="26"/>
      <c r="AL38" s="26"/>
      <c r="AM38" s="26"/>
      <c r="AN38" s="26"/>
    </row>
    <row r="39" spans="1:40" ht="42.75" customHeight="1">
      <c r="A39" s="747"/>
      <c r="B39" s="88">
        <v>8</v>
      </c>
      <c r="C39" s="246">
        <v>245</v>
      </c>
      <c r="D39" s="241">
        <v>265</v>
      </c>
      <c r="E39" s="246">
        <v>2053</v>
      </c>
      <c r="F39" s="241">
        <v>1655</v>
      </c>
      <c r="G39" s="249">
        <v>425</v>
      </c>
      <c r="H39" s="247">
        <v>469</v>
      </c>
      <c r="I39" s="250">
        <v>656</v>
      </c>
      <c r="J39" s="248">
        <v>503</v>
      </c>
      <c r="K39" s="246">
        <v>137</v>
      </c>
      <c r="L39" s="241">
        <v>2939</v>
      </c>
      <c r="M39" s="249">
        <v>204</v>
      </c>
      <c r="N39" s="247">
        <v>3330</v>
      </c>
      <c r="O39" s="249">
        <v>1</v>
      </c>
      <c r="P39" s="247">
        <v>640</v>
      </c>
      <c r="Q39" s="58"/>
      <c r="R39" s="58"/>
      <c r="S39" s="58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60"/>
      <c r="AE39" s="27"/>
      <c r="AF39" s="27"/>
      <c r="AH39" s="26"/>
      <c r="AI39" s="9"/>
      <c r="AJ39" s="9"/>
      <c r="AK39" s="26"/>
      <c r="AL39" s="26"/>
      <c r="AM39" s="26"/>
      <c r="AN39" s="26"/>
    </row>
    <row r="40" spans="1:40" ht="42.75" customHeight="1">
      <c r="A40" s="747"/>
      <c r="B40" s="88">
        <v>9</v>
      </c>
      <c r="C40" s="246">
        <v>349</v>
      </c>
      <c r="D40" s="241">
        <v>381</v>
      </c>
      <c r="E40" s="246">
        <v>2125</v>
      </c>
      <c r="F40" s="241">
        <v>1920</v>
      </c>
      <c r="G40" s="249">
        <v>353</v>
      </c>
      <c r="H40" s="247">
        <v>535</v>
      </c>
      <c r="I40" s="250">
        <v>641</v>
      </c>
      <c r="J40" s="248">
        <v>547</v>
      </c>
      <c r="K40" s="246">
        <v>305</v>
      </c>
      <c r="L40" s="241">
        <v>3292</v>
      </c>
      <c r="M40" s="249">
        <v>385</v>
      </c>
      <c r="N40" s="247">
        <v>3739</v>
      </c>
      <c r="O40" s="249">
        <v>6</v>
      </c>
      <c r="P40" s="247">
        <v>698</v>
      </c>
      <c r="Q40" s="57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H40" s="26"/>
      <c r="AI40" s="9"/>
      <c r="AJ40" s="9"/>
      <c r="AK40" s="26"/>
      <c r="AL40" s="26"/>
      <c r="AM40" s="26"/>
      <c r="AN40" s="26"/>
    </row>
    <row r="41" spans="1:40" ht="42.75" customHeight="1">
      <c r="B41" s="88">
        <v>10</v>
      </c>
      <c r="C41" s="246">
        <v>437</v>
      </c>
      <c r="D41" s="241">
        <v>510</v>
      </c>
      <c r="E41" s="246">
        <v>2201</v>
      </c>
      <c r="F41" s="241">
        <v>2161</v>
      </c>
      <c r="G41" s="249">
        <v>300</v>
      </c>
      <c r="H41" s="247">
        <v>603</v>
      </c>
      <c r="I41" s="250">
        <v>620</v>
      </c>
      <c r="J41" s="248">
        <v>588</v>
      </c>
      <c r="K41" s="246">
        <v>375</v>
      </c>
      <c r="L41" s="241">
        <v>3730</v>
      </c>
      <c r="M41" s="249">
        <v>646</v>
      </c>
      <c r="N41" s="247">
        <v>4316</v>
      </c>
      <c r="O41" s="249">
        <v>12</v>
      </c>
      <c r="P41" s="247">
        <v>859</v>
      </c>
      <c r="AG41" s="25"/>
      <c r="AH41" s="9"/>
      <c r="AI41" s="9"/>
      <c r="AJ41" s="9"/>
      <c r="AK41" s="9"/>
      <c r="AL41" s="9"/>
      <c r="AM41" s="9"/>
      <c r="AN41" s="9"/>
    </row>
    <row r="42" spans="1:40" ht="42.75" customHeight="1">
      <c r="B42" s="88">
        <v>11</v>
      </c>
      <c r="C42" s="246">
        <v>504</v>
      </c>
      <c r="D42" s="241">
        <v>618</v>
      </c>
      <c r="E42" s="246">
        <v>2176</v>
      </c>
      <c r="F42" s="241">
        <v>2372</v>
      </c>
      <c r="G42" s="249">
        <v>301</v>
      </c>
      <c r="H42" s="247">
        <v>665</v>
      </c>
      <c r="I42" s="250">
        <v>579</v>
      </c>
      <c r="J42" s="248">
        <v>633</v>
      </c>
      <c r="K42" s="246">
        <v>423</v>
      </c>
      <c r="L42" s="241">
        <v>4178</v>
      </c>
      <c r="M42" s="249">
        <v>547</v>
      </c>
      <c r="N42" s="247">
        <v>4854</v>
      </c>
      <c r="O42" s="249">
        <v>17</v>
      </c>
      <c r="P42" s="247">
        <v>1043</v>
      </c>
      <c r="AI42" s="17"/>
      <c r="AJ42" s="17"/>
      <c r="AK42" s="9"/>
      <c r="AL42" s="9"/>
      <c r="AM42" s="9"/>
      <c r="AN42" s="9"/>
    </row>
    <row r="43" spans="1:40" ht="42.75" customHeight="1" thickBot="1">
      <c r="B43" s="89">
        <v>12</v>
      </c>
      <c r="C43" s="261">
        <v>512</v>
      </c>
      <c r="D43" s="258">
        <v>690</v>
      </c>
      <c r="E43" s="261">
        <v>2174</v>
      </c>
      <c r="F43" s="258">
        <v>2604</v>
      </c>
      <c r="G43" s="253">
        <v>279</v>
      </c>
      <c r="H43" s="251">
        <v>705</v>
      </c>
      <c r="I43" s="254">
        <v>516</v>
      </c>
      <c r="J43" s="252">
        <v>667</v>
      </c>
      <c r="K43" s="261">
        <v>165</v>
      </c>
      <c r="L43" s="258">
        <v>4292</v>
      </c>
      <c r="M43" s="253">
        <v>320</v>
      </c>
      <c r="N43" s="251">
        <v>5269</v>
      </c>
      <c r="O43" s="253">
        <v>10</v>
      </c>
      <c r="P43" s="251">
        <v>1235</v>
      </c>
      <c r="AK43" s="9"/>
      <c r="AL43" s="9"/>
      <c r="AM43" s="9"/>
      <c r="AN43" s="9"/>
    </row>
    <row r="44" spans="1:40" ht="21.75" customHeight="1">
      <c r="P44" s="24"/>
      <c r="AK44" s="9"/>
      <c r="AL44" s="9"/>
      <c r="AM44" s="9"/>
      <c r="AN44" s="9"/>
    </row>
    <row r="45" spans="1:40" ht="29.25">
      <c r="B45" s="127" t="s">
        <v>159</v>
      </c>
      <c r="AK45" s="9"/>
      <c r="AL45" s="9"/>
      <c r="AM45" s="9"/>
      <c r="AN45" s="9"/>
    </row>
    <row r="46" spans="1:40" ht="29.25">
      <c r="B46" s="127" t="s">
        <v>390</v>
      </c>
      <c r="N46" s="17"/>
      <c r="O46" s="17"/>
      <c r="P46" s="23"/>
      <c r="Q46" s="17"/>
      <c r="R46" s="17"/>
      <c r="AK46" s="9"/>
      <c r="AL46" s="9"/>
      <c r="AM46" s="9"/>
      <c r="AN46" s="9"/>
    </row>
    <row r="47" spans="1:40" ht="18">
      <c r="N47" s="17"/>
      <c r="O47" s="17"/>
      <c r="P47" s="22"/>
      <c r="Q47" s="17"/>
      <c r="R47" s="17"/>
      <c r="AK47" s="9"/>
      <c r="AL47" s="9"/>
      <c r="AM47" s="9"/>
      <c r="AN47" s="9"/>
    </row>
    <row r="48" spans="1:40" ht="18">
      <c r="N48" s="17"/>
      <c r="O48" s="17"/>
      <c r="P48" s="22"/>
      <c r="Q48" s="17"/>
      <c r="R48" s="17"/>
      <c r="AH48" s="9"/>
      <c r="AI48" s="9"/>
      <c r="AJ48" s="9"/>
      <c r="AK48" s="9"/>
      <c r="AL48" s="9"/>
      <c r="AM48" s="9"/>
      <c r="AN48" s="9"/>
    </row>
    <row r="49" spans="3:40" ht="18">
      <c r="N49" s="17"/>
      <c r="O49" s="17"/>
      <c r="P49" s="22"/>
      <c r="Q49" s="17"/>
      <c r="R49" s="17"/>
      <c r="AH49" s="9"/>
      <c r="AI49" s="9"/>
      <c r="AJ49" s="9"/>
      <c r="AK49" s="9"/>
      <c r="AL49" s="9"/>
      <c r="AM49" s="9"/>
      <c r="AN49" s="9"/>
    </row>
    <row r="50" spans="3:40" ht="18">
      <c r="N50" s="17"/>
      <c r="O50" s="10"/>
      <c r="P50" s="19"/>
      <c r="Q50" s="17"/>
      <c r="R50" s="17"/>
      <c r="AH50" s="20"/>
      <c r="AI50" s="20"/>
      <c r="AJ50" s="21"/>
      <c r="AK50" s="21"/>
      <c r="AL50" s="20"/>
      <c r="AM50" s="20"/>
      <c r="AN50" s="20"/>
    </row>
    <row r="51" spans="3:40" ht="18">
      <c r="N51" s="17"/>
      <c r="O51" s="10"/>
      <c r="P51" s="19"/>
      <c r="Q51" s="17"/>
      <c r="R51" s="17"/>
      <c r="AJ51" s="18"/>
      <c r="AK51" s="18"/>
    </row>
    <row r="52" spans="3:40" ht="18">
      <c r="N52" s="17"/>
      <c r="O52" s="10"/>
      <c r="P52" s="15"/>
      <c r="Q52" s="17"/>
      <c r="R52" s="17"/>
    </row>
    <row r="53" spans="3:40" ht="18">
      <c r="C53" s="4" t="s">
        <v>167</v>
      </c>
      <c r="D53" s="12"/>
      <c r="N53" s="17"/>
      <c r="O53" s="10"/>
      <c r="P53" s="15"/>
      <c r="Q53" s="17"/>
      <c r="R53" s="17"/>
    </row>
    <row r="54" spans="3:40" ht="18">
      <c r="C54" s="4" t="s">
        <v>168</v>
      </c>
      <c r="D54" s="12"/>
      <c r="N54" s="17"/>
      <c r="O54" s="10"/>
      <c r="P54" s="15"/>
      <c r="Q54" s="17"/>
      <c r="R54" s="17"/>
    </row>
    <row r="55" spans="3:40" ht="18">
      <c r="C55" s="4" t="s">
        <v>169</v>
      </c>
      <c r="D55" s="12"/>
      <c r="N55" s="17"/>
      <c r="O55" s="10"/>
      <c r="P55" s="15"/>
      <c r="Q55" s="17"/>
      <c r="R55" s="17"/>
    </row>
    <row r="56" spans="3:40" ht="18">
      <c r="C56" s="4" t="s">
        <v>102</v>
      </c>
      <c r="D56" s="139"/>
      <c r="N56" s="17"/>
      <c r="O56" s="10"/>
      <c r="P56" s="15"/>
      <c r="Q56" s="17"/>
      <c r="R56" s="17"/>
    </row>
    <row r="57" spans="3:40" ht="18">
      <c r="C57" s="4" t="s">
        <v>170</v>
      </c>
      <c r="D57" s="12"/>
      <c r="N57" s="17"/>
      <c r="O57" s="10"/>
      <c r="P57" s="15"/>
      <c r="Q57" s="17"/>
      <c r="R57" s="14"/>
      <c r="S57" s="5"/>
      <c r="T57" s="5"/>
      <c r="U57" s="5"/>
      <c r="V57" s="5"/>
      <c r="W57" s="5"/>
      <c r="X57" s="5"/>
      <c r="AI57" s="12"/>
      <c r="AJ57" s="12"/>
    </row>
    <row r="58" spans="3:40" ht="18">
      <c r="C58" s="4" t="s">
        <v>171</v>
      </c>
      <c r="D58" s="12"/>
      <c r="N58" s="17"/>
      <c r="O58" s="10"/>
      <c r="P58" s="15"/>
      <c r="Q58" s="17"/>
      <c r="R58" s="14"/>
      <c r="S58" s="5"/>
      <c r="T58" s="5"/>
      <c r="U58" s="5"/>
      <c r="V58" s="5"/>
      <c r="W58" s="5"/>
      <c r="X58" s="5"/>
      <c r="AI58" s="12"/>
      <c r="AJ58" s="12"/>
    </row>
    <row r="59" spans="3:40" ht="18">
      <c r="C59" s="4" t="s">
        <v>172</v>
      </c>
      <c r="D59" s="12"/>
      <c r="E59" s="16"/>
      <c r="F59" s="16"/>
      <c r="G59" s="16"/>
      <c r="H59" s="16"/>
      <c r="N59" s="14"/>
      <c r="O59" s="10"/>
      <c r="P59" s="15"/>
      <c r="Q59" s="14"/>
      <c r="R59" s="11"/>
      <c r="S59" s="8"/>
      <c r="T59" s="8"/>
      <c r="U59" s="8"/>
      <c r="V59" s="8"/>
      <c r="W59" s="8"/>
      <c r="X59" s="8"/>
      <c r="AI59" s="12"/>
      <c r="AJ59" s="12"/>
    </row>
    <row r="60" spans="3:40" ht="18">
      <c r="C60" s="4" t="s">
        <v>173</v>
      </c>
      <c r="D60" s="12"/>
      <c r="E60" s="16"/>
      <c r="F60" s="16"/>
      <c r="G60" s="16"/>
      <c r="H60" s="16"/>
      <c r="K60" s="5"/>
      <c r="L60" s="5"/>
      <c r="M60" s="5"/>
      <c r="N60" s="14"/>
      <c r="O60" s="10"/>
      <c r="P60" s="15"/>
      <c r="Q60" s="14"/>
      <c r="R60" s="11"/>
      <c r="S60" s="8"/>
      <c r="T60" s="8"/>
      <c r="U60" s="8"/>
      <c r="V60" s="8"/>
      <c r="W60" s="8"/>
      <c r="X60" s="8"/>
      <c r="AI60" s="12"/>
      <c r="AJ60" s="12"/>
    </row>
    <row r="61" spans="3:40" ht="18">
      <c r="C61" s="4" t="s">
        <v>174</v>
      </c>
      <c r="D61" s="12"/>
      <c r="E61" s="9"/>
      <c r="F61" s="9"/>
      <c r="G61" s="9"/>
      <c r="H61" s="9"/>
      <c r="K61" s="8"/>
      <c r="L61" s="8"/>
      <c r="M61" s="8"/>
      <c r="N61" s="11"/>
      <c r="O61" s="10"/>
      <c r="P61" s="13"/>
      <c r="Q61" s="11"/>
      <c r="R61" s="11"/>
      <c r="S61" s="8"/>
      <c r="T61" s="8"/>
      <c r="U61" s="8"/>
      <c r="V61" s="8"/>
      <c r="W61" s="8"/>
      <c r="X61" s="8"/>
      <c r="AI61" s="12"/>
      <c r="AJ61" s="12"/>
    </row>
    <row r="62" spans="3:40" ht="18">
      <c r="C62" s="4" t="s">
        <v>50</v>
      </c>
      <c r="D62" s="12"/>
      <c r="E62" s="9"/>
      <c r="F62" s="9"/>
      <c r="G62" s="9"/>
      <c r="H62" s="9"/>
      <c r="K62" s="8"/>
      <c r="L62" s="8"/>
      <c r="M62" s="8"/>
      <c r="N62" s="11"/>
      <c r="O62" s="11"/>
      <c r="P62" s="11"/>
      <c r="Q62" s="11"/>
      <c r="R62" s="11"/>
      <c r="S62" s="8"/>
      <c r="T62" s="8"/>
      <c r="U62" s="8"/>
      <c r="V62" s="8"/>
      <c r="W62" s="8"/>
      <c r="X62" s="8"/>
      <c r="AI62" s="12"/>
      <c r="AJ62" s="12"/>
    </row>
    <row r="63" spans="3:40" ht="18">
      <c r="C63" s="4" t="s">
        <v>364</v>
      </c>
      <c r="D63" s="12"/>
      <c r="E63" s="9"/>
      <c r="F63" s="9"/>
      <c r="G63" s="9"/>
      <c r="H63" s="9"/>
      <c r="K63" s="8"/>
      <c r="L63" s="8"/>
      <c r="M63" s="8"/>
      <c r="N63" s="11"/>
      <c r="O63" s="11"/>
      <c r="P63" s="11"/>
      <c r="Q63" s="11"/>
      <c r="R63" s="11"/>
      <c r="S63" s="8"/>
      <c r="T63" s="8"/>
      <c r="U63" s="8"/>
      <c r="V63" s="8"/>
      <c r="W63" s="8"/>
      <c r="X63" s="8"/>
      <c r="AI63" s="12"/>
      <c r="AJ63" s="12"/>
    </row>
    <row r="64" spans="3:40" ht="18">
      <c r="C64" s="4" t="s">
        <v>365</v>
      </c>
      <c r="D64" s="12"/>
      <c r="E64" s="9"/>
      <c r="F64" s="9"/>
      <c r="G64" s="9"/>
      <c r="H64" s="9"/>
      <c r="I64" s="9"/>
      <c r="J64" s="8"/>
      <c r="K64" s="8"/>
      <c r="L64" s="8"/>
      <c r="M64" s="8"/>
      <c r="N64" s="11"/>
      <c r="O64" s="11"/>
      <c r="P64" s="11"/>
      <c r="Q64" s="11"/>
      <c r="R64" s="11"/>
      <c r="S64" s="8"/>
      <c r="T64" s="8"/>
      <c r="U64" s="8"/>
      <c r="V64" s="8"/>
      <c r="W64" s="8"/>
      <c r="X64" s="8"/>
      <c r="AI64" s="12"/>
      <c r="AJ64" s="12"/>
    </row>
    <row r="65" spans="2:36" ht="18">
      <c r="C65" s="441" t="s">
        <v>362</v>
      </c>
      <c r="D65" s="12"/>
      <c r="E65" s="9"/>
      <c r="F65" s="9"/>
      <c r="G65" s="9"/>
      <c r="H65" s="9"/>
      <c r="I65" s="9"/>
      <c r="J65" s="8"/>
      <c r="K65" s="8"/>
      <c r="L65" s="8"/>
      <c r="M65" s="8"/>
      <c r="N65" s="11"/>
      <c r="O65" s="11"/>
      <c r="P65" s="11"/>
      <c r="Q65" s="11"/>
      <c r="R65" s="11"/>
      <c r="S65" s="8"/>
      <c r="T65" s="8"/>
      <c r="U65" s="8"/>
      <c r="V65" s="8"/>
      <c r="W65" s="8"/>
      <c r="X65" s="8"/>
      <c r="AI65" s="12"/>
      <c r="AJ65" s="12"/>
    </row>
    <row r="66" spans="2:36" ht="18">
      <c r="C66" s="4" t="s">
        <v>175</v>
      </c>
      <c r="D66" s="12"/>
      <c r="E66" s="9"/>
      <c r="F66" s="9"/>
      <c r="G66" s="9"/>
      <c r="H66" s="9"/>
      <c r="I66" s="9"/>
      <c r="J66" s="8"/>
      <c r="K66" s="8"/>
      <c r="L66" s="8"/>
      <c r="M66" s="8"/>
      <c r="N66" s="11"/>
      <c r="O66" s="11"/>
      <c r="P66" s="11"/>
      <c r="Q66" s="11"/>
      <c r="R66" s="11"/>
      <c r="S66" s="8"/>
      <c r="T66" s="8"/>
      <c r="U66" s="8"/>
      <c r="V66" s="8"/>
      <c r="W66" s="8"/>
      <c r="X66" s="8"/>
      <c r="AI66" s="12"/>
      <c r="AJ66" s="12"/>
    </row>
    <row r="67" spans="2:36" ht="18">
      <c r="C67" s="4" t="s">
        <v>156</v>
      </c>
      <c r="D67" s="12"/>
      <c r="E67" s="9"/>
      <c r="F67" s="9"/>
      <c r="G67" s="9"/>
      <c r="H67" s="9"/>
      <c r="I67" s="9"/>
      <c r="J67" s="8"/>
      <c r="K67" s="8"/>
      <c r="L67" s="8"/>
      <c r="M67" s="8"/>
      <c r="N67" s="11"/>
      <c r="O67" s="11"/>
      <c r="P67" s="11"/>
      <c r="Q67" s="11"/>
      <c r="R67" s="11"/>
      <c r="S67" s="8"/>
      <c r="T67" s="8"/>
      <c r="U67" s="8"/>
      <c r="V67" s="8"/>
      <c r="W67" s="8"/>
      <c r="X67" s="8"/>
    </row>
    <row r="68" spans="2:36" ht="18">
      <c r="C68" s="4" t="s">
        <v>176</v>
      </c>
      <c r="D68" s="12"/>
      <c r="E68" s="9"/>
      <c r="F68" s="9"/>
      <c r="G68" s="9"/>
      <c r="H68" s="9"/>
      <c r="I68" s="9"/>
      <c r="J68" s="8"/>
      <c r="K68" s="8"/>
      <c r="L68" s="8"/>
      <c r="M68" s="8"/>
      <c r="N68" s="11"/>
      <c r="O68" s="11"/>
      <c r="P68" s="11"/>
      <c r="Q68" s="11"/>
      <c r="R68" s="11"/>
      <c r="S68" s="8"/>
      <c r="T68" s="8"/>
      <c r="U68" s="8"/>
      <c r="V68" s="8"/>
      <c r="W68" s="8"/>
      <c r="X68" s="8"/>
    </row>
    <row r="69" spans="2:36" ht="18">
      <c r="C69" s="4" t="s">
        <v>164</v>
      </c>
      <c r="D69" s="12"/>
      <c r="E69" s="9"/>
      <c r="F69" s="9"/>
      <c r="G69" s="9"/>
      <c r="H69" s="9"/>
      <c r="I69" s="9"/>
      <c r="J69" s="8"/>
      <c r="K69" s="8"/>
      <c r="L69" s="8"/>
      <c r="M69" s="8"/>
      <c r="N69" s="11"/>
      <c r="O69" s="11"/>
      <c r="P69" s="11"/>
      <c r="Q69" s="11"/>
      <c r="R69" s="11"/>
      <c r="S69" s="8"/>
      <c r="T69" s="8"/>
      <c r="U69" s="8"/>
      <c r="V69" s="8"/>
      <c r="W69" s="8"/>
      <c r="X69" s="8"/>
    </row>
    <row r="70" spans="2:36" ht="18">
      <c r="B70" s="10"/>
      <c r="C70" s="9"/>
      <c r="D70" s="9"/>
      <c r="E70" s="9"/>
      <c r="F70" s="9"/>
      <c r="G70" s="9"/>
      <c r="H70" s="9"/>
      <c r="I70" s="9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2:36" ht="18">
      <c r="B71" s="10"/>
      <c r="C71" s="9"/>
      <c r="D71" s="9"/>
      <c r="E71" s="9"/>
      <c r="F71" s="9"/>
      <c r="G71" s="9"/>
      <c r="H71" s="9"/>
      <c r="I71" s="9"/>
      <c r="J71" s="8"/>
      <c r="K71" s="8"/>
      <c r="L71" s="8"/>
      <c r="M71" s="8"/>
      <c r="N71" s="8"/>
      <c r="O71" s="8"/>
      <c r="P71" s="8"/>
      <c r="Q71" s="8"/>
    </row>
    <row r="72" spans="2:36" ht="18">
      <c r="C72" s="9"/>
      <c r="D72" s="9"/>
      <c r="E72" s="9"/>
      <c r="F72" s="9"/>
      <c r="G72" s="9"/>
      <c r="H72" s="9"/>
      <c r="I72" s="9"/>
      <c r="J72" s="8"/>
      <c r="K72" s="8"/>
      <c r="L72" s="8"/>
      <c r="M72" s="8"/>
      <c r="N72" s="8"/>
      <c r="O72" s="8"/>
      <c r="P72" s="8"/>
      <c r="Q72" s="8"/>
    </row>
    <row r="82" spans="3:4">
      <c r="C82" s="7"/>
    </row>
    <row r="83" spans="3:4">
      <c r="C83" s="6"/>
    </row>
    <row r="84" spans="3:4">
      <c r="D84" s="5"/>
    </row>
    <row r="85" spans="3:4">
      <c r="D85" s="14"/>
    </row>
    <row r="86" spans="3:4">
      <c r="D86" s="14"/>
    </row>
    <row r="125" spans="3:4">
      <c r="C125" s="4">
        <v>9590</v>
      </c>
      <c r="D125" s="4">
        <f>9*140</f>
        <v>1260</v>
      </c>
    </row>
    <row r="126" spans="3:4">
      <c r="C126" s="4">
        <v>9590</v>
      </c>
      <c r="D126" s="4">
        <v>1260</v>
      </c>
    </row>
    <row r="127" spans="3:4">
      <c r="C127" s="4">
        <v>9590</v>
      </c>
      <c r="D127" s="4">
        <v>1260</v>
      </c>
    </row>
    <row r="128" spans="3:4">
      <c r="C128" s="4">
        <f>+C125+C126+C127</f>
        <v>28770</v>
      </c>
      <c r="D128" s="4">
        <f>+D125+D126+D127</f>
        <v>3780</v>
      </c>
    </row>
    <row r="129" spans="3:4">
      <c r="C129" s="4">
        <f>+C128+D128</f>
        <v>32550</v>
      </c>
      <c r="D129" s="4">
        <f>+C129-5500</f>
        <v>27050</v>
      </c>
    </row>
  </sheetData>
  <mergeCells count="49">
    <mergeCell ref="O28:P28"/>
    <mergeCell ref="K26:L27"/>
    <mergeCell ref="W6:X6"/>
    <mergeCell ref="C6:D6"/>
    <mergeCell ref="E6:F6"/>
    <mergeCell ref="M26:N27"/>
    <mergeCell ref="O26:P27"/>
    <mergeCell ref="K28:L28"/>
    <mergeCell ref="M28:N28"/>
    <mergeCell ref="M6:N6"/>
    <mergeCell ref="O6:P6"/>
    <mergeCell ref="Q6:R6"/>
    <mergeCell ref="S6:T6"/>
    <mergeCell ref="U6:V6"/>
    <mergeCell ref="C25:D25"/>
    <mergeCell ref="E25:F25"/>
    <mergeCell ref="G6:H6"/>
    <mergeCell ref="I6:J6"/>
    <mergeCell ref="K6:L6"/>
    <mergeCell ref="B26:B31"/>
    <mergeCell ref="C26:D27"/>
    <mergeCell ref="E26:F27"/>
    <mergeCell ref="G26:H27"/>
    <mergeCell ref="I26:J27"/>
    <mergeCell ref="C28:D28"/>
    <mergeCell ref="E28:F28"/>
    <mergeCell ref="G28:H28"/>
    <mergeCell ref="I28:J28"/>
    <mergeCell ref="AA4:AB5"/>
    <mergeCell ref="AC4:AD5"/>
    <mergeCell ref="Y6:Z6"/>
    <mergeCell ref="AA6:AB6"/>
    <mergeCell ref="AC6:AD6"/>
    <mergeCell ref="A2:A40"/>
    <mergeCell ref="B2:AD2"/>
    <mergeCell ref="AA3:AB3"/>
    <mergeCell ref="AC3:AD3"/>
    <mergeCell ref="B4:B9"/>
    <mergeCell ref="C4:F5"/>
    <mergeCell ref="G4:J5"/>
    <mergeCell ref="K4:N5"/>
    <mergeCell ref="O4:P5"/>
    <mergeCell ref="Q4:T5"/>
    <mergeCell ref="U4:V5"/>
    <mergeCell ref="W4:X5"/>
    <mergeCell ref="Y4:Z5"/>
    <mergeCell ref="G25:H25"/>
    <mergeCell ref="K25:L25"/>
    <mergeCell ref="M25:N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4" orientation="landscape" horizontalDpi="4294967294" r:id="rId1"/>
  <headerFooter>
    <oddHeader>&amp;R&amp;24Příloha č. 6b</oddHeader>
  </headerFooter>
  <rowBreaks count="1" manualBreakCount="1">
    <brk id="46" min="1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I18"/>
  <sheetViews>
    <sheetView workbookViewId="0">
      <selection sqref="A1:B1"/>
    </sheetView>
  </sheetViews>
  <sheetFormatPr defaultRowHeight="15"/>
  <sheetData>
    <row r="18" spans="1:9" ht="36">
      <c r="A18" s="582" t="s">
        <v>85</v>
      </c>
      <c r="B18" s="582"/>
      <c r="C18" s="582"/>
      <c r="D18" s="582"/>
      <c r="E18" s="582"/>
      <c r="F18" s="582"/>
      <c r="G18" s="582"/>
      <c r="H18" s="582"/>
      <c r="I18" s="582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view="pageBreakPreview" zoomScale="70" zoomScaleNormal="90" zoomScaleSheetLayoutView="70" workbookViewId="0">
      <selection sqref="A1:B1"/>
    </sheetView>
  </sheetViews>
  <sheetFormatPr defaultRowHeight="15"/>
  <cols>
    <col min="1" max="1" width="36" customWidth="1"/>
    <col min="2" max="2" width="23" customWidth="1"/>
  </cols>
  <sheetData>
    <row r="1" spans="1:2" ht="84" customHeight="1" thickBot="1">
      <c r="A1" s="631" t="s">
        <v>480</v>
      </c>
      <c r="B1" s="633"/>
    </row>
    <row r="2" spans="1:2" ht="15.6" customHeight="1">
      <c r="A2" s="338"/>
      <c r="B2" s="772" t="s">
        <v>216</v>
      </c>
    </row>
    <row r="3" spans="1:2" ht="15.75">
      <c r="A3" s="339" t="s">
        <v>217</v>
      </c>
      <c r="B3" s="773"/>
    </row>
    <row r="4" spans="1:2" ht="14.45" customHeight="1" thickBot="1">
      <c r="A4" s="340"/>
      <c r="B4" s="774"/>
    </row>
    <row r="5" spans="1:2" ht="18.95" customHeight="1">
      <c r="A5" s="341" t="s">
        <v>218</v>
      </c>
      <c r="B5" s="418">
        <v>1119288325</v>
      </c>
    </row>
    <row r="6" spans="1:2" ht="18.95" customHeight="1">
      <c r="A6" s="342" t="s">
        <v>219</v>
      </c>
      <c r="B6" s="419">
        <v>538119604</v>
      </c>
    </row>
    <row r="7" spans="1:2" ht="18.95" customHeight="1">
      <c r="A7" s="342" t="s">
        <v>220</v>
      </c>
      <c r="B7" s="419">
        <v>408603002</v>
      </c>
    </row>
    <row r="8" spans="1:2" ht="18.95" customHeight="1">
      <c r="A8" s="342" t="s">
        <v>221</v>
      </c>
      <c r="B8" s="419">
        <v>147462063</v>
      </c>
    </row>
    <row r="9" spans="1:2" ht="18.95" customHeight="1">
      <c r="A9" s="342" t="s">
        <v>222</v>
      </c>
      <c r="B9" s="419">
        <v>87604951</v>
      </c>
    </row>
    <row r="10" spans="1:2" ht="18.95" customHeight="1">
      <c r="A10" s="342" t="s">
        <v>223</v>
      </c>
      <c r="B10" s="419">
        <v>334761381</v>
      </c>
    </row>
    <row r="11" spans="1:2" ht="18.95" customHeight="1">
      <c r="A11" s="342" t="s">
        <v>224</v>
      </c>
      <c r="B11" s="419">
        <v>810436331</v>
      </c>
    </row>
    <row r="12" spans="1:2" ht="18.95" customHeight="1">
      <c r="A12" s="342" t="s">
        <v>225</v>
      </c>
      <c r="B12" s="419">
        <v>824380252</v>
      </c>
    </row>
    <row r="13" spans="1:2" ht="18.95" customHeight="1">
      <c r="A13" s="342" t="s">
        <v>226</v>
      </c>
      <c r="B13" s="419">
        <v>340289576</v>
      </c>
    </row>
    <row r="14" spans="1:2" ht="18.95" customHeight="1">
      <c r="A14" s="342" t="s">
        <v>227</v>
      </c>
      <c r="B14" s="419">
        <v>278338537</v>
      </c>
    </row>
    <row r="15" spans="1:2" ht="18.95" customHeight="1">
      <c r="A15" s="342" t="s">
        <v>228</v>
      </c>
      <c r="B15" s="419">
        <v>1176421534</v>
      </c>
    </row>
    <row r="16" spans="1:2" ht="18.95" customHeight="1">
      <c r="A16" s="342" t="s">
        <v>229</v>
      </c>
      <c r="B16" s="419">
        <v>448608500</v>
      </c>
    </row>
    <row r="17" spans="1:2" ht="18.95" customHeight="1">
      <c r="A17" s="342" t="s">
        <v>230</v>
      </c>
      <c r="B17" s="419">
        <v>586403607.5</v>
      </c>
    </row>
    <row r="18" spans="1:2" ht="18.95" customHeight="1" thickBot="1">
      <c r="A18" s="342" t="s">
        <v>231</v>
      </c>
      <c r="B18" s="419">
        <v>304031207</v>
      </c>
    </row>
    <row r="19" spans="1:2" ht="18.95" customHeight="1" thickBot="1">
      <c r="A19" s="343" t="s">
        <v>232</v>
      </c>
      <c r="B19" s="291">
        <v>7404748870.5</v>
      </c>
    </row>
    <row r="20" spans="1:2" ht="15.75">
      <c r="A20" s="344" t="s">
        <v>233</v>
      </c>
      <c r="B20" s="44"/>
    </row>
  </sheetData>
  <mergeCells count="2">
    <mergeCell ref="A1:B1"/>
    <mergeCell ref="B2:B4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view="pageBreakPreview" zoomScale="70" zoomScaleNormal="70" zoomScaleSheetLayoutView="70" workbookViewId="0">
      <selection sqref="A1:C1"/>
    </sheetView>
  </sheetViews>
  <sheetFormatPr defaultRowHeight="15"/>
  <cols>
    <col min="1" max="1" width="30.7109375" customWidth="1"/>
    <col min="2" max="2" width="13.7109375" customWidth="1"/>
    <col min="3" max="3" width="35.140625" customWidth="1"/>
  </cols>
  <sheetData>
    <row r="1" spans="1:3" ht="66.75" customHeight="1" thickBot="1">
      <c r="A1" s="775" t="s">
        <v>475</v>
      </c>
      <c r="B1" s="776"/>
      <c r="C1" s="777"/>
    </row>
    <row r="2" spans="1:3" ht="63.75" thickBot="1">
      <c r="A2" s="147" t="s">
        <v>217</v>
      </c>
      <c r="B2" s="148" t="s">
        <v>239</v>
      </c>
      <c r="C2" s="148" t="s">
        <v>216</v>
      </c>
    </row>
    <row r="3" spans="1:3" ht="23.25" customHeight="1">
      <c r="A3" s="149" t="s">
        <v>218</v>
      </c>
      <c r="B3" s="345">
        <v>364</v>
      </c>
      <c r="C3" s="400">
        <v>29701937</v>
      </c>
    </row>
    <row r="4" spans="1:3" ht="23.25" customHeight="1">
      <c r="A4" s="150" t="s">
        <v>219</v>
      </c>
      <c r="B4" s="345">
        <v>107</v>
      </c>
      <c r="C4" s="400">
        <v>6018225</v>
      </c>
    </row>
    <row r="5" spans="1:3" ht="23.25" customHeight="1">
      <c r="A5" s="150" t="s">
        <v>220</v>
      </c>
      <c r="B5" s="345">
        <v>130</v>
      </c>
      <c r="C5" s="400">
        <v>6002983.5</v>
      </c>
    </row>
    <row r="6" spans="1:3" ht="23.25" customHeight="1">
      <c r="A6" s="150" t="s">
        <v>221</v>
      </c>
      <c r="B6" s="345">
        <v>90</v>
      </c>
      <c r="C6" s="400">
        <v>6960809</v>
      </c>
    </row>
    <row r="7" spans="1:3" ht="23.25" customHeight="1">
      <c r="A7" s="150" t="s">
        <v>222</v>
      </c>
      <c r="B7" s="345">
        <v>262</v>
      </c>
      <c r="C7" s="400">
        <v>17592482.370000001</v>
      </c>
    </row>
    <row r="8" spans="1:3" ht="23.25" customHeight="1">
      <c r="A8" s="150" t="s">
        <v>223</v>
      </c>
      <c r="B8" s="345">
        <v>109</v>
      </c>
      <c r="C8" s="400">
        <v>5986924</v>
      </c>
    </row>
    <row r="9" spans="1:3" ht="23.25" customHeight="1">
      <c r="A9" s="150" t="s">
        <v>224</v>
      </c>
      <c r="B9" s="345">
        <v>250</v>
      </c>
      <c r="C9" s="400">
        <v>15148807.999999998</v>
      </c>
    </row>
    <row r="10" spans="1:3" ht="23.25" customHeight="1">
      <c r="A10" s="150" t="s">
        <v>225</v>
      </c>
      <c r="B10" s="345">
        <v>241</v>
      </c>
      <c r="C10" s="400">
        <v>12002089</v>
      </c>
    </row>
    <row r="11" spans="1:3" ht="23.25" customHeight="1">
      <c r="A11" s="150" t="s">
        <v>226</v>
      </c>
      <c r="B11" s="345">
        <v>134</v>
      </c>
      <c r="C11" s="400">
        <v>8214582</v>
      </c>
    </row>
    <row r="12" spans="1:3" ht="23.25" customHeight="1">
      <c r="A12" s="150" t="s">
        <v>227</v>
      </c>
      <c r="B12" s="345">
        <v>926</v>
      </c>
      <c r="C12" s="400">
        <v>49165871</v>
      </c>
    </row>
    <row r="13" spans="1:3" ht="23.25" customHeight="1">
      <c r="A13" s="150" t="s">
        <v>240</v>
      </c>
      <c r="B13" s="345">
        <v>972</v>
      </c>
      <c r="C13" s="400">
        <v>70903960.659999996</v>
      </c>
    </row>
    <row r="14" spans="1:3" ht="23.25" customHeight="1">
      <c r="A14" s="150" t="s">
        <v>229</v>
      </c>
      <c r="B14" s="345">
        <v>665</v>
      </c>
      <c r="C14" s="400">
        <v>41708980</v>
      </c>
    </row>
    <row r="15" spans="1:3" ht="23.25" customHeight="1">
      <c r="A15" s="150" t="s">
        <v>230</v>
      </c>
      <c r="B15" s="345">
        <v>59</v>
      </c>
      <c r="C15" s="400">
        <v>2181608</v>
      </c>
    </row>
    <row r="16" spans="1:3" ht="23.25" customHeight="1" thickBot="1">
      <c r="A16" s="150" t="s">
        <v>231</v>
      </c>
      <c r="B16" s="345">
        <v>122</v>
      </c>
      <c r="C16" s="400">
        <v>6083120</v>
      </c>
    </row>
    <row r="17" spans="1:3" ht="23.25" customHeight="1" thickBot="1">
      <c r="A17" s="401" t="s">
        <v>232</v>
      </c>
      <c r="B17" s="402">
        <v>4431</v>
      </c>
      <c r="C17" s="403">
        <v>277672379.52999997</v>
      </c>
    </row>
    <row r="18" spans="1:3" ht="23.25" customHeight="1">
      <c r="A18" s="778"/>
      <c r="B18" s="778"/>
      <c r="C18" s="778"/>
    </row>
  </sheetData>
  <mergeCells count="2">
    <mergeCell ref="A1:C1"/>
    <mergeCell ref="A18:C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view="pageBreakPreview" zoomScale="70" zoomScaleNormal="80" zoomScaleSheetLayoutView="70" workbookViewId="0">
      <selection sqref="A1:E1"/>
    </sheetView>
  </sheetViews>
  <sheetFormatPr defaultRowHeight="15"/>
  <cols>
    <col min="1" max="1" width="30.42578125" customWidth="1"/>
    <col min="2" max="5" width="16.85546875" customWidth="1"/>
  </cols>
  <sheetData>
    <row r="1" spans="1:5" ht="81" customHeight="1" thickBot="1">
      <c r="A1" s="631" t="s">
        <v>488</v>
      </c>
      <c r="B1" s="632"/>
      <c r="C1" s="632"/>
      <c r="D1" s="632"/>
      <c r="E1" s="633"/>
    </row>
    <row r="2" spans="1:5" ht="49.5" customHeight="1" thickBot="1">
      <c r="A2" s="221" t="s">
        <v>126</v>
      </c>
      <c r="B2" s="383" t="s">
        <v>375</v>
      </c>
      <c r="C2" s="383" t="s">
        <v>376</v>
      </c>
      <c r="D2" s="383" t="s">
        <v>377</v>
      </c>
      <c r="E2" s="383" t="s">
        <v>272</v>
      </c>
    </row>
    <row r="3" spans="1:5" ht="20.25" customHeight="1">
      <c r="A3" s="292" t="s">
        <v>127</v>
      </c>
      <c r="B3" s="384">
        <v>45</v>
      </c>
      <c r="C3" s="385">
        <v>47</v>
      </c>
      <c r="D3" s="385">
        <v>23</v>
      </c>
      <c r="E3" s="332">
        <v>115</v>
      </c>
    </row>
    <row r="4" spans="1:5" ht="20.25" customHeight="1">
      <c r="A4" s="293" t="s">
        <v>218</v>
      </c>
      <c r="B4" s="386">
        <v>41</v>
      </c>
      <c r="C4" s="387">
        <v>55</v>
      </c>
      <c r="D4" s="387">
        <v>3</v>
      </c>
      <c r="E4" s="333">
        <v>99</v>
      </c>
    </row>
    <row r="5" spans="1:5" ht="20.25" customHeight="1">
      <c r="A5" s="293" t="s">
        <v>368</v>
      </c>
      <c r="B5" s="386">
        <v>20</v>
      </c>
      <c r="C5" s="387">
        <v>17</v>
      </c>
      <c r="D5" s="387">
        <v>2</v>
      </c>
      <c r="E5" s="333">
        <v>39</v>
      </c>
    </row>
    <row r="6" spans="1:5" ht="20.25" customHeight="1">
      <c r="A6" s="293" t="s">
        <v>369</v>
      </c>
      <c r="B6" s="386">
        <v>19</v>
      </c>
      <c r="C6" s="387">
        <v>18</v>
      </c>
      <c r="D6" s="387">
        <v>0</v>
      </c>
      <c r="E6" s="333">
        <v>37</v>
      </c>
    </row>
    <row r="7" spans="1:5" ht="20.25" customHeight="1">
      <c r="A7" s="293" t="s">
        <v>370</v>
      </c>
      <c r="B7" s="386">
        <v>5</v>
      </c>
      <c r="C7" s="387">
        <v>12</v>
      </c>
      <c r="D7" s="387">
        <v>0</v>
      </c>
      <c r="E7" s="333">
        <v>17</v>
      </c>
    </row>
    <row r="8" spans="1:5" ht="20.25" customHeight="1">
      <c r="A8" s="293" t="s">
        <v>371</v>
      </c>
      <c r="B8" s="386">
        <v>27</v>
      </c>
      <c r="C8" s="387">
        <v>20</v>
      </c>
      <c r="D8" s="387">
        <v>2</v>
      </c>
      <c r="E8" s="333">
        <v>49</v>
      </c>
    </row>
    <row r="9" spans="1:5" ht="20.25" customHeight="1">
      <c r="A9" s="293" t="s">
        <v>372</v>
      </c>
      <c r="B9" s="386">
        <v>8</v>
      </c>
      <c r="C9" s="387">
        <v>9</v>
      </c>
      <c r="D9" s="387">
        <v>1</v>
      </c>
      <c r="E9" s="333">
        <v>18</v>
      </c>
    </row>
    <row r="10" spans="1:5" ht="20.25" customHeight="1">
      <c r="A10" s="293" t="s">
        <v>224</v>
      </c>
      <c r="B10" s="386">
        <v>30</v>
      </c>
      <c r="C10" s="387">
        <v>40</v>
      </c>
      <c r="D10" s="387">
        <v>2</v>
      </c>
      <c r="E10" s="333">
        <v>72</v>
      </c>
    </row>
    <row r="11" spans="1:5" ht="20.25" customHeight="1">
      <c r="A11" s="293" t="s">
        <v>225</v>
      </c>
      <c r="B11" s="386">
        <v>56</v>
      </c>
      <c r="C11" s="387">
        <v>88</v>
      </c>
      <c r="D11" s="387">
        <v>8</v>
      </c>
      <c r="E11" s="333">
        <v>152</v>
      </c>
    </row>
    <row r="12" spans="1:5" ht="20.25" customHeight="1">
      <c r="A12" s="293" t="s">
        <v>226</v>
      </c>
      <c r="B12" s="386">
        <v>8</v>
      </c>
      <c r="C12" s="387">
        <v>8</v>
      </c>
      <c r="D12" s="387">
        <v>0</v>
      </c>
      <c r="E12" s="333">
        <v>16</v>
      </c>
    </row>
    <row r="13" spans="1:5" ht="20.25" customHeight="1">
      <c r="A13" s="293" t="s">
        <v>227</v>
      </c>
      <c r="B13" s="386">
        <v>12</v>
      </c>
      <c r="C13" s="387">
        <v>14</v>
      </c>
      <c r="D13" s="387">
        <v>0</v>
      </c>
      <c r="E13" s="333">
        <v>26</v>
      </c>
    </row>
    <row r="14" spans="1:5" ht="20.25" customHeight="1">
      <c r="A14" s="293" t="s">
        <v>373</v>
      </c>
      <c r="B14" s="386">
        <v>26</v>
      </c>
      <c r="C14" s="387">
        <v>107</v>
      </c>
      <c r="D14" s="387">
        <v>18</v>
      </c>
      <c r="E14" s="333">
        <v>151</v>
      </c>
    </row>
    <row r="15" spans="1:5" ht="20.25" customHeight="1">
      <c r="A15" s="293" t="s">
        <v>229</v>
      </c>
      <c r="B15" s="386">
        <v>23</v>
      </c>
      <c r="C15" s="387">
        <v>42</v>
      </c>
      <c r="D15" s="387">
        <v>2</v>
      </c>
      <c r="E15" s="333">
        <v>67</v>
      </c>
    </row>
    <row r="16" spans="1:5" ht="20.25" customHeight="1">
      <c r="A16" s="293" t="s">
        <v>374</v>
      </c>
      <c r="B16" s="386">
        <v>32</v>
      </c>
      <c r="C16" s="387">
        <v>70</v>
      </c>
      <c r="D16" s="387">
        <v>4</v>
      </c>
      <c r="E16" s="333">
        <v>106</v>
      </c>
    </row>
    <row r="17" spans="1:5" ht="20.25" customHeight="1" thickBot="1">
      <c r="A17" s="293" t="s">
        <v>231</v>
      </c>
      <c r="B17" s="388">
        <v>26</v>
      </c>
      <c r="C17" s="387">
        <v>8</v>
      </c>
      <c r="D17" s="387">
        <v>1</v>
      </c>
      <c r="E17" s="389">
        <v>35</v>
      </c>
    </row>
    <row r="18" spans="1:5" ht="20.25" customHeight="1" thickBot="1">
      <c r="A18" s="390" t="s">
        <v>15</v>
      </c>
      <c r="B18" s="351">
        <v>378</v>
      </c>
      <c r="C18" s="351">
        <v>555</v>
      </c>
      <c r="D18" s="351">
        <v>66</v>
      </c>
      <c r="E18" s="391">
        <v>999</v>
      </c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88" orientation="portrait" horizontalDpi="4294967294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58" customWidth="1"/>
    <col min="2" max="3" width="13" bestFit="1" customWidth="1"/>
  </cols>
  <sheetData>
    <row r="1" spans="1:3" ht="63" customHeight="1" thickBot="1">
      <c r="A1" s="631" t="s">
        <v>489</v>
      </c>
      <c r="B1" s="632"/>
      <c r="C1" s="633"/>
    </row>
    <row r="2" spans="1:3" ht="33" customHeight="1">
      <c r="A2" s="296" t="s">
        <v>310</v>
      </c>
      <c r="B2" s="294" t="s">
        <v>417</v>
      </c>
      <c r="C2" s="295" t="s">
        <v>490</v>
      </c>
    </row>
    <row r="3" spans="1:3" ht="15.75">
      <c r="A3" s="307" t="s">
        <v>311</v>
      </c>
      <c r="B3" s="308">
        <v>333</v>
      </c>
      <c r="C3" s="308">
        <v>250</v>
      </c>
    </row>
    <row r="4" spans="1:3" ht="15.75">
      <c r="A4" s="307" t="s">
        <v>312</v>
      </c>
      <c r="B4" s="308">
        <v>135</v>
      </c>
      <c r="C4" s="308">
        <v>65</v>
      </c>
    </row>
    <row r="5" spans="1:3" ht="15.75">
      <c r="A5" s="307" t="s">
        <v>313</v>
      </c>
      <c r="B5" s="308">
        <v>2</v>
      </c>
      <c r="C5" s="308">
        <v>1</v>
      </c>
    </row>
    <row r="6" spans="1:3" ht="15.75">
      <c r="A6" s="307" t="s">
        <v>314</v>
      </c>
      <c r="B6" s="308">
        <v>1</v>
      </c>
      <c r="C6" s="308">
        <v>0</v>
      </c>
    </row>
    <row r="7" spans="1:3" ht="15.75">
      <c r="A7" s="309" t="s">
        <v>71</v>
      </c>
      <c r="B7" s="310">
        <v>471</v>
      </c>
      <c r="C7" s="310">
        <v>316</v>
      </c>
    </row>
    <row r="8" spans="1:3" ht="15.75">
      <c r="A8" s="307" t="s">
        <v>315</v>
      </c>
      <c r="B8" s="308">
        <v>41</v>
      </c>
      <c r="C8" s="308">
        <v>81</v>
      </c>
    </row>
    <row r="9" spans="1:3" ht="33" customHeight="1">
      <c r="A9" s="392" t="s">
        <v>316</v>
      </c>
      <c r="B9" s="393"/>
      <c r="C9" s="394"/>
    </row>
    <row r="10" spans="1:3" ht="15.75">
      <c r="A10" s="307" t="s">
        <v>69</v>
      </c>
      <c r="B10" s="308">
        <v>458</v>
      </c>
      <c r="C10" s="308">
        <v>533</v>
      </c>
    </row>
    <row r="11" spans="1:3" ht="15.75">
      <c r="A11" s="307" t="s">
        <v>317</v>
      </c>
      <c r="B11" s="308">
        <v>371</v>
      </c>
      <c r="C11" s="308">
        <v>335</v>
      </c>
    </row>
    <row r="12" spans="1:3" ht="15.75">
      <c r="A12" s="307" t="s">
        <v>67</v>
      </c>
      <c r="B12" s="308">
        <v>70</v>
      </c>
      <c r="C12" s="308">
        <v>45</v>
      </c>
    </row>
    <row r="13" spans="1:3" ht="15.75">
      <c r="A13" s="307" t="s">
        <v>318</v>
      </c>
      <c r="B13" s="308">
        <v>22</v>
      </c>
      <c r="C13" s="308">
        <v>30</v>
      </c>
    </row>
    <row r="14" spans="1:3" ht="15.75">
      <c r="A14" s="309" t="s">
        <v>71</v>
      </c>
      <c r="B14" s="310">
        <v>921</v>
      </c>
      <c r="C14" s="310">
        <v>943</v>
      </c>
    </row>
    <row r="15" spans="1:3" ht="15.75">
      <c r="A15" s="307" t="s">
        <v>315</v>
      </c>
      <c r="B15" s="308">
        <v>79</v>
      </c>
      <c r="C15" s="308">
        <v>198</v>
      </c>
    </row>
    <row r="16" spans="1:3" ht="32.25" customHeight="1">
      <c r="A16" s="392" t="s">
        <v>319</v>
      </c>
      <c r="B16" s="393"/>
      <c r="C16" s="394"/>
    </row>
    <row r="17" spans="1:3" ht="15.75">
      <c r="A17" s="307" t="s">
        <v>320</v>
      </c>
      <c r="B17" s="308">
        <v>83</v>
      </c>
      <c r="C17" s="308">
        <v>64</v>
      </c>
    </row>
    <row r="18" spans="1:3" ht="16.5" thickBot="1">
      <c r="A18" s="311" t="s">
        <v>315</v>
      </c>
      <c r="B18" s="359">
        <v>17</v>
      </c>
      <c r="C18" s="359">
        <v>9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view="pageBreakPreview" zoomScale="70" zoomScaleNormal="80" zoomScaleSheetLayoutView="70" workbookViewId="0">
      <selection sqref="A1:C1"/>
    </sheetView>
  </sheetViews>
  <sheetFormatPr defaultRowHeight="15"/>
  <cols>
    <col min="1" max="1" width="40.7109375" customWidth="1"/>
    <col min="2" max="2" width="55.7109375" customWidth="1"/>
    <col min="3" max="3" width="8.85546875" customWidth="1"/>
  </cols>
  <sheetData>
    <row r="1" spans="1:4" ht="74.25" customHeight="1" thickBot="1">
      <c r="A1" s="631" t="s">
        <v>476</v>
      </c>
      <c r="B1" s="632"/>
      <c r="C1" s="633"/>
      <c r="D1" s="297"/>
    </row>
    <row r="2" spans="1:4" ht="15.75">
      <c r="A2" s="302" t="s">
        <v>321</v>
      </c>
      <c r="B2" s="298" t="s">
        <v>328</v>
      </c>
      <c r="C2" s="299">
        <v>254</v>
      </c>
      <c r="D2" s="297"/>
    </row>
    <row r="3" spans="1:4" ht="15.75">
      <c r="A3" s="303" t="s">
        <v>321</v>
      </c>
      <c r="B3" s="300" t="s">
        <v>329</v>
      </c>
      <c r="C3" s="395">
        <v>62</v>
      </c>
      <c r="D3" s="297"/>
    </row>
    <row r="4" spans="1:4" ht="15.75">
      <c r="A4" s="303" t="s">
        <v>322</v>
      </c>
      <c r="B4" s="300" t="s">
        <v>330</v>
      </c>
      <c r="C4" s="395">
        <v>11</v>
      </c>
      <c r="D4" s="297"/>
    </row>
    <row r="5" spans="1:4" ht="31.5">
      <c r="A5" s="303" t="s">
        <v>323</v>
      </c>
      <c r="B5" s="300" t="s">
        <v>324</v>
      </c>
      <c r="C5" s="395">
        <v>0</v>
      </c>
      <c r="D5" s="297"/>
    </row>
    <row r="6" spans="1:4" ht="31.5">
      <c r="A6" s="303" t="s">
        <v>325</v>
      </c>
      <c r="B6" s="300" t="s">
        <v>326</v>
      </c>
      <c r="C6" s="395">
        <v>0</v>
      </c>
      <c r="D6" s="297"/>
    </row>
    <row r="7" spans="1:4" ht="32.25" thickBot="1">
      <c r="A7" s="304" t="s">
        <v>327</v>
      </c>
      <c r="B7" s="301" t="s">
        <v>331</v>
      </c>
      <c r="C7" s="396">
        <v>11</v>
      </c>
      <c r="D7" s="297"/>
    </row>
    <row r="8" spans="1:4" ht="15.75" customHeight="1">
      <c r="D8" s="297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BreakPreview" zoomScale="70" zoomScaleNormal="80" zoomScaleSheetLayoutView="70" workbookViewId="0">
      <selection sqref="A1:G1"/>
    </sheetView>
  </sheetViews>
  <sheetFormatPr defaultRowHeight="15"/>
  <cols>
    <col min="1" max="1" width="31" customWidth="1"/>
    <col min="2" max="7" width="26.28515625" customWidth="1"/>
  </cols>
  <sheetData>
    <row r="1" spans="1:7" ht="42" customHeight="1" thickBot="1">
      <c r="A1" s="631" t="s">
        <v>477</v>
      </c>
      <c r="B1" s="632"/>
      <c r="C1" s="632"/>
      <c r="D1" s="632"/>
      <c r="E1" s="632"/>
      <c r="F1" s="632"/>
      <c r="G1" s="633"/>
    </row>
    <row r="2" spans="1:7" ht="31.5" customHeight="1" thickBot="1">
      <c r="A2" s="423" t="s">
        <v>354</v>
      </c>
      <c r="B2" s="424" t="s">
        <v>332</v>
      </c>
      <c r="C2" s="424" t="s">
        <v>333</v>
      </c>
      <c r="D2" s="424" t="s">
        <v>343</v>
      </c>
      <c r="E2" s="425" t="s">
        <v>367</v>
      </c>
      <c r="F2" s="425" t="s">
        <v>392</v>
      </c>
      <c r="G2" s="425" t="s">
        <v>478</v>
      </c>
    </row>
    <row r="3" spans="1:7" ht="24" customHeight="1">
      <c r="A3" s="426" t="s">
        <v>334</v>
      </c>
      <c r="B3" s="427">
        <v>1806111</v>
      </c>
      <c r="C3" s="428">
        <v>2231313</v>
      </c>
      <c r="D3" s="428">
        <v>4200664</v>
      </c>
      <c r="E3" s="428">
        <v>2522496</v>
      </c>
      <c r="F3" s="554">
        <v>166813</v>
      </c>
      <c r="G3" s="553">
        <v>6457717</v>
      </c>
    </row>
    <row r="4" spans="1:7" ht="24" customHeight="1">
      <c r="A4" s="429" t="s">
        <v>110</v>
      </c>
      <c r="B4" s="430">
        <v>3216422</v>
      </c>
      <c r="C4" s="431">
        <v>3901236.61</v>
      </c>
      <c r="D4" s="431">
        <v>5807166</v>
      </c>
      <c r="E4" s="431">
        <v>5692560</v>
      </c>
      <c r="F4" s="431">
        <v>158240</v>
      </c>
      <c r="G4" s="558">
        <v>7206124</v>
      </c>
    </row>
    <row r="5" spans="1:7" ht="24" customHeight="1">
      <c r="A5" s="429" t="s">
        <v>111</v>
      </c>
      <c r="B5" s="430">
        <v>2659123</v>
      </c>
      <c r="C5" s="431">
        <v>2245458</v>
      </c>
      <c r="D5" s="431">
        <v>4793348</v>
      </c>
      <c r="E5" s="431">
        <v>3076526</v>
      </c>
      <c r="F5" s="431">
        <v>283297</v>
      </c>
      <c r="G5" s="558">
        <v>1358718</v>
      </c>
    </row>
    <row r="6" spans="1:7" ht="24" customHeight="1">
      <c r="A6" s="429" t="s">
        <v>112</v>
      </c>
      <c r="B6" s="430">
        <v>2339918</v>
      </c>
      <c r="C6" s="431">
        <v>3746222</v>
      </c>
      <c r="D6" s="431">
        <v>5428591</v>
      </c>
      <c r="E6" s="431">
        <v>2088727</v>
      </c>
      <c r="F6" s="431">
        <v>0</v>
      </c>
      <c r="G6" s="558">
        <v>3138797</v>
      </c>
    </row>
    <row r="7" spans="1:7" ht="24" customHeight="1">
      <c r="A7" s="429" t="s">
        <v>113</v>
      </c>
      <c r="B7" s="430">
        <v>1278012</v>
      </c>
      <c r="C7" s="431">
        <v>2529093.31</v>
      </c>
      <c r="D7" s="431">
        <v>6618480</v>
      </c>
      <c r="E7" s="431">
        <v>7829412.6500000004</v>
      </c>
      <c r="F7" s="431">
        <v>87750</v>
      </c>
      <c r="G7" s="558">
        <v>2047352</v>
      </c>
    </row>
    <row r="8" spans="1:7" ht="24" customHeight="1">
      <c r="A8" s="429" t="s">
        <v>114</v>
      </c>
      <c r="B8" s="430">
        <v>7418273.2400000002</v>
      </c>
      <c r="C8" s="431">
        <v>5072871.1500000004</v>
      </c>
      <c r="D8" s="431">
        <v>7868818</v>
      </c>
      <c r="E8" s="431">
        <v>6431410.7699999996</v>
      </c>
      <c r="F8" s="431">
        <v>0</v>
      </c>
      <c r="G8" s="558">
        <v>7442770</v>
      </c>
    </row>
    <row r="9" spans="1:7" ht="24" customHeight="1">
      <c r="A9" s="429" t="s">
        <v>115</v>
      </c>
      <c r="B9" s="430">
        <v>834795</v>
      </c>
      <c r="C9" s="431">
        <v>2236351</v>
      </c>
      <c r="D9" s="431">
        <v>2396224</v>
      </c>
      <c r="E9" s="431">
        <v>2150469</v>
      </c>
      <c r="F9" s="431">
        <v>0</v>
      </c>
      <c r="G9" s="558">
        <v>1998626</v>
      </c>
    </row>
    <row r="10" spans="1:7" ht="24" customHeight="1">
      <c r="A10" s="429" t="s">
        <v>116</v>
      </c>
      <c r="B10" s="430">
        <v>1693405</v>
      </c>
      <c r="C10" s="431">
        <v>1720847.08</v>
      </c>
      <c r="D10" s="431">
        <v>2746813</v>
      </c>
      <c r="E10" s="431">
        <v>1687669</v>
      </c>
      <c r="F10" s="431">
        <v>139562</v>
      </c>
      <c r="G10" s="558">
        <v>3721464</v>
      </c>
    </row>
    <row r="11" spans="1:7" ht="24" customHeight="1">
      <c r="A11" s="429" t="s">
        <v>117</v>
      </c>
      <c r="B11" s="430">
        <v>1371999</v>
      </c>
      <c r="C11" s="431">
        <v>2532753</v>
      </c>
      <c r="D11" s="431">
        <v>2289075</v>
      </c>
      <c r="E11" s="431">
        <v>1329301</v>
      </c>
      <c r="F11" s="431">
        <v>0</v>
      </c>
      <c r="G11" s="558">
        <v>1092604</v>
      </c>
    </row>
    <row r="12" spans="1:7" ht="24" customHeight="1">
      <c r="A12" s="429" t="s">
        <v>118</v>
      </c>
      <c r="B12" s="430">
        <v>1740891</v>
      </c>
      <c r="C12" s="431">
        <v>2234651.37</v>
      </c>
      <c r="D12" s="431">
        <v>2444385</v>
      </c>
      <c r="E12" s="431">
        <v>503967</v>
      </c>
      <c r="F12" s="431">
        <v>0</v>
      </c>
      <c r="G12" s="558">
        <v>1692185.8</v>
      </c>
    </row>
    <row r="13" spans="1:7" ht="24" customHeight="1">
      <c r="A13" s="429" t="s">
        <v>119</v>
      </c>
      <c r="B13" s="430">
        <v>9722091.8200000003</v>
      </c>
      <c r="C13" s="431">
        <v>3657860</v>
      </c>
      <c r="D13" s="431">
        <v>7439119</v>
      </c>
      <c r="E13" s="431">
        <v>3864148</v>
      </c>
      <c r="F13" s="431">
        <v>0</v>
      </c>
      <c r="G13" s="558">
        <v>4357165.8600000003</v>
      </c>
    </row>
    <row r="14" spans="1:7" ht="24" customHeight="1">
      <c r="A14" s="429" t="s">
        <v>120</v>
      </c>
      <c r="B14" s="430">
        <v>2473638</v>
      </c>
      <c r="C14" s="431">
        <v>1679478</v>
      </c>
      <c r="D14" s="431">
        <v>1072649</v>
      </c>
      <c r="E14" s="431">
        <v>1764611</v>
      </c>
      <c r="F14" s="431">
        <v>669742</v>
      </c>
      <c r="G14" s="558">
        <v>1326306</v>
      </c>
    </row>
    <row r="15" spans="1:7" ht="24" customHeight="1">
      <c r="A15" s="429" t="s">
        <v>121</v>
      </c>
      <c r="B15" s="430">
        <v>4660302</v>
      </c>
      <c r="C15" s="431">
        <v>3674403</v>
      </c>
      <c r="D15" s="431">
        <v>7405623</v>
      </c>
      <c r="E15" s="431">
        <v>4878322</v>
      </c>
      <c r="F15" s="431">
        <v>195150</v>
      </c>
      <c r="G15" s="558">
        <v>4448823</v>
      </c>
    </row>
    <row r="16" spans="1:7" ht="24" customHeight="1" thickBot="1">
      <c r="A16" s="559" t="s">
        <v>122</v>
      </c>
      <c r="B16" s="560">
        <v>4012981</v>
      </c>
      <c r="C16" s="561">
        <v>4605025.57</v>
      </c>
      <c r="D16" s="561">
        <v>3580900</v>
      </c>
      <c r="E16" s="561">
        <v>960874</v>
      </c>
      <c r="F16" s="561">
        <v>984633</v>
      </c>
      <c r="G16" s="562">
        <v>3726269</v>
      </c>
    </row>
    <row r="17" spans="1:7" ht="24" customHeight="1" thickBot="1">
      <c r="A17" s="423" t="s">
        <v>71</v>
      </c>
      <c r="B17" s="555">
        <v>45227962.060000002</v>
      </c>
      <c r="C17" s="556">
        <v>42067563.090000004</v>
      </c>
      <c r="D17" s="556">
        <v>64091855</v>
      </c>
      <c r="E17" s="556">
        <v>44780493.420000002</v>
      </c>
      <c r="F17" s="556">
        <v>2685187</v>
      </c>
      <c r="G17" s="557">
        <v>50014921.659999996</v>
      </c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65" orientation="landscape" horizontalDpi="4294967294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view="pageBreakPreview" zoomScale="80" zoomScaleNormal="80" zoomScaleSheetLayoutView="80" workbookViewId="0">
      <selection sqref="A1:F1"/>
    </sheetView>
  </sheetViews>
  <sheetFormatPr defaultColWidth="10.7109375" defaultRowHeight="12.75"/>
  <cols>
    <col min="1" max="1" width="28.42578125" style="152" customWidth="1"/>
    <col min="2" max="5" width="20.140625" style="153" customWidth="1"/>
    <col min="6" max="6" width="23.42578125" style="153" customWidth="1"/>
    <col min="7" max="7" width="10.7109375" style="152"/>
    <col min="8" max="8" width="17.140625" style="152" customWidth="1"/>
    <col min="9" max="9" width="18.85546875" style="152" customWidth="1"/>
    <col min="10" max="10" width="19.85546875" style="152" customWidth="1"/>
    <col min="11" max="11" width="5.85546875" style="152" hidden="1" customWidth="1"/>
    <col min="12" max="12" width="10.7109375" style="152" hidden="1" customWidth="1"/>
    <col min="13" max="13" width="26.140625" style="152" hidden="1" customWidth="1"/>
    <col min="14" max="15" width="26.140625" style="152" customWidth="1"/>
    <col min="16" max="16" width="18" style="152" customWidth="1"/>
    <col min="17" max="17" width="10.7109375" style="152"/>
    <col min="18" max="18" width="15.7109375" style="152" customWidth="1"/>
    <col min="19" max="16384" width="10.7109375" style="152"/>
  </cols>
  <sheetData>
    <row r="1" spans="1:18" ht="41.25" customHeight="1" thickBot="1">
      <c r="A1" s="779" t="s">
        <v>481</v>
      </c>
      <c r="B1" s="780"/>
      <c r="C1" s="780"/>
      <c r="D1" s="780"/>
      <c r="E1" s="780"/>
      <c r="F1" s="781"/>
    </row>
    <row r="2" spans="1:18" ht="32.25" thickBot="1">
      <c r="A2" s="91" t="s">
        <v>0</v>
      </c>
      <c r="B2" s="92" t="s">
        <v>65</v>
      </c>
      <c r="C2" s="93" t="s">
        <v>66</v>
      </c>
      <c r="D2" s="92" t="s">
        <v>67</v>
      </c>
      <c r="E2" s="93" t="s">
        <v>68</v>
      </c>
      <c r="F2" s="94" t="s">
        <v>69</v>
      </c>
      <c r="K2" s="153"/>
      <c r="M2" s="154"/>
      <c r="N2" s="154"/>
      <c r="O2" s="154"/>
      <c r="P2" s="154"/>
      <c r="R2" s="153"/>
    </row>
    <row r="3" spans="1:18" ht="15" customHeight="1">
      <c r="A3" s="159" t="s">
        <v>234</v>
      </c>
      <c r="B3" s="370">
        <v>8.8900000000000003E-3</v>
      </c>
      <c r="C3" s="346">
        <v>851495.23600000003</v>
      </c>
      <c r="D3" s="370">
        <v>0</v>
      </c>
      <c r="E3" s="346">
        <v>0</v>
      </c>
      <c r="F3" s="347">
        <v>589.93632000000002</v>
      </c>
      <c r="K3" s="153"/>
      <c r="M3" s="154"/>
      <c r="N3" s="154"/>
      <c r="O3" s="154"/>
      <c r="P3" s="154"/>
      <c r="R3" s="153"/>
    </row>
    <row r="4" spans="1:18" ht="15" customHeight="1">
      <c r="A4" s="160" t="s">
        <v>70</v>
      </c>
      <c r="B4" s="370">
        <v>349463.1361</v>
      </c>
      <c r="C4" s="348">
        <v>307059.34499999997</v>
      </c>
      <c r="D4" s="370">
        <v>223045.05850000001</v>
      </c>
      <c r="E4" s="348">
        <v>2398661.9975999999</v>
      </c>
      <c r="F4" s="349">
        <v>4410241.5785799995</v>
      </c>
      <c r="I4" s="155"/>
      <c r="J4" s="151"/>
      <c r="K4" s="153"/>
      <c r="M4" s="154"/>
      <c r="N4" s="154"/>
      <c r="O4" s="154"/>
      <c r="P4" s="154"/>
      <c r="R4" s="153"/>
    </row>
    <row r="5" spans="1:18" ht="15" customHeight="1">
      <c r="A5" s="160" t="s">
        <v>3</v>
      </c>
      <c r="B5" s="370">
        <v>182517.40181000001</v>
      </c>
      <c r="C5" s="348">
        <v>210049.59358000002</v>
      </c>
      <c r="D5" s="370">
        <v>170746.7849</v>
      </c>
      <c r="E5" s="348">
        <v>1819305.3030999999</v>
      </c>
      <c r="F5" s="349">
        <v>1880300.3304000003</v>
      </c>
      <c r="I5" s="155"/>
      <c r="J5" s="151"/>
      <c r="K5" s="153"/>
      <c r="M5" s="154"/>
      <c r="N5" s="154"/>
      <c r="O5" s="154"/>
      <c r="P5" s="154"/>
      <c r="R5" s="153"/>
    </row>
    <row r="6" spans="1:18" ht="15" customHeight="1">
      <c r="A6" s="160" t="s">
        <v>11</v>
      </c>
      <c r="B6" s="370">
        <v>432291.18736999994</v>
      </c>
      <c r="C6" s="348">
        <v>344843.81400000001</v>
      </c>
      <c r="D6" s="370">
        <v>327101.02250000002</v>
      </c>
      <c r="E6" s="348">
        <v>3719905.3979000002</v>
      </c>
      <c r="F6" s="349">
        <v>3938406.2253399999</v>
      </c>
      <c r="I6" s="155"/>
      <c r="J6" s="151"/>
      <c r="K6" s="153"/>
      <c r="M6" s="154"/>
      <c r="N6" s="154"/>
      <c r="O6" s="154"/>
      <c r="P6" s="154"/>
      <c r="R6" s="153"/>
    </row>
    <row r="7" spans="1:18" ht="15" customHeight="1">
      <c r="A7" s="160" t="s">
        <v>5</v>
      </c>
      <c r="B7" s="370">
        <v>160745.38479999997</v>
      </c>
      <c r="C7" s="348">
        <v>173852.709</v>
      </c>
      <c r="D7" s="370">
        <v>64525.0602</v>
      </c>
      <c r="E7" s="348">
        <v>773701.51179999998</v>
      </c>
      <c r="F7" s="349">
        <v>887937.25672999991</v>
      </c>
      <c r="I7" s="155"/>
      <c r="J7" s="151"/>
      <c r="K7" s="153"/>
      <c r="M7" s="154"/>
      <c r="N7" s="154"/>
      <c r="O7" s="154"/>
      <c r="P7" s="154"/>
      <c r="R7" s="153"/>
    </row>
    <row r="8" spans="1:18" ht="15" customHeight="1">
      <c r="A8" s="160" t="s">
        <v>8</v>
      </c>
      <c r="B8" s="370">
        <v>149921.49990999998</v>
      </c>
      <c r="C8" s="348">
        <v>185879.75087000002</v>
      </c>
      <c r="D8" s="370">
        <v>145990.49328</v>
      </c>
      <c r="E8" s="348">
        <v>1626397.49229</v>
      </c>
      <c r="F8" s="349">
        <v>1652197.3783800001</v>
      </c>
      <c r="I8" s="155"/>
      <c r="J8" s="151"/>
      <c r="K8" s="153"/>
      <c r="M8" s="154"/>
      <c r="N8" s="154"/>
      <c r="O8" s="154"/>
      <c r="P8" s="154"/>
      <c r="R8" s="153"/>
    </row>
    <row r="9" spans="1:18" ht="15" customHeight="1">
      <c r="A9" s="160" t="s">
        <v>7</v>
      </c>
      <c r="B9" s="370">
        <v>180793.09251000002</v>
      </c>
      <c r="C9" s="348">
        <v>186491.58162000001</v>
      </c>
      <c r="D9" s="370">
        <v>136733.48419999998</v>
      </c>
      <c r="E9" s="348">
        <v>1286497.7250999999</v>
      </c>
      <c r="F9" s="349">
        <v>1489166.5375800005</v>
      </c>
      <c r="I9" s="155"/>
      <c r="J9" s="151"/>
      <c r="K9" s="153"/>
      <c r="M9" s="154"/>
      <c r="N9" s="154"/>
      <c r="O9" s="154"/>
      <c r="P9" s="154"/>
      <c r="R9" s="153"/>
    </row>
    <row r="10" spans="1:18" ht="15" customHeight="1">
      <c r="A10" s="160" t="s">
        <v>14</v>
      </c>
      <c r="B10" s="370">
        <v>1102368.4490999999</v>
      </c>
      <c r="C10" s="348">
        <v>659172.74530999991</v>
      </c>
      <c r="D10" s="370">
        <v>316961.6692</v>
      </c>
      <c r="E10" s="348">
        <v>3757704.5605000001</v>
      </c>
      <c r="F10" s="349">
        <v>4658422.3355400003</v>
      </c>
      <c r="I10" s="155"/>
      <c r="J10" s="151"/>
      <c r="K10" s="153"/>
      <c r="M10" s="154"/>
      <c r="N10" s="154"/>
      <c r="O10" s="154"/>
      <c r="P10" s="154"/>
      <c r="R10" s="153"/>
    </row>
    <row r="11" spans="1:18" ht="15" customHeight="1">
      <c r="A11" s="160" t="s">
        <v>12</v>
      </c>
      <c r="B11" s="370">
        <v>324944.34586</v>
      </c>
      <c r="C11" s="348">
        <v>224860.25762000002</v>
      </c>
      <c r="D11" s="370">
        <v>166971.70329</v>
      </c>
      <c r="E11" s="348">
        <v>1860328.6539399999</v>
      </c>
      <c r="F11" s="349">
        <v>1965239.0858100001</v>
      </c>
      <c r="I11" s="155"/>
      <c r="J11" s="151"/>
      <c r="K11" s="153"/>
      <c r="M11" s="154"/>
      <c r="N11" s="154"/>
      <c r="O11" s="154"/>
      <c r="P11" s="154"/>
      <c r="R11" s="153"/>
    </row>
    <row r="12" spans="1:18" ht="15" customHeight="1">
      <c r="A12" s="160" t="s">
        <v>9</v>
      </c>
      <c r="B12" s="370">
        <v>134487.68255</v>
      </c>
      <c r="C12" s="348">
        <v>202587.489</v>
      </c>
      <c r="D12" s="370">
        <v>134054.69930000001</v>
      </c>
      <c r="E12" s="348">
        <v>1650547.72025</v>
      </c>
      <c r="F12" s="349">
        <v>1528969.6019099997</v>
      </c>
      <c r="H12" s="156"/>
      <c r="I12" s="155"/>
      <c r="J12" s="151"/>
      <c r="K12" s="153"/>
      <c r="M12" s="154"/>
      <c r="N12" s="154"/>
      <c r="O12" s="154"/>
      <c r="P12" s="154"/>
      <c r="R12" s="153"/>
    </row>
    <row r="13" spans="1:18" ht="15" customHeight="1">
      <c r="A13" s="160" t="s">
        <v>4</v>
      </c>
      <c r="B13" s="370">
        <v>129592.75745000002</v>
      </c>
      <c r="C13" s="348">
        <v>223886.45009999999</v>
      </c>
      <c r="D13" s="370">
        <v>160986.7769</v>
      </c>
      <c r="E13" s="348">
        <v>1737939.5458</v>
      </c>
      <c r="F13" s="349">
        <v>1582386.34546</v>
      </c>
      <c r="H13" s="156"/>
      <c r="I13" s="155"/>
      <c r="J13" s="151"/>
      <c r="K13" s="153"/>
      <c r="M13" s="154"/>
      <c r="N13" s="154"/>
      <c r="O13" s="154"/>
      <c r="P13" s="154"/>
      <c r="R13" s="153"/>
    </row>
    <row r="14" spans="1:18" ht="15" customHeight="1">
      <c r="A14" s="160" t="s">
        <v>2</v>
      </c>
      <c r="B14" s="370">
        <v>387681.10462</v>
      </c>
      <c r="C14" s="348">
        <v>414911.40213</v>
      </c>
      <c r="D14" s="370">
        <v>293040.84669999999</v>
      </c>
      <c r="E14" s="348">
        <v>3113221.4185600001</v>
      </c>
      <c r="F14" s="349">
        <v>4000533.3655200014</v>
      </c>
      <c r="H14" s="156"/>
      <c r="I14" s="155"/>
      <c r="J14" s="151"/>
      <c r="K14" s="153"/>
      <c r="M14" s="154"/>
      <c r="N14" s="154"/>
      <c r="O14" s="154"/>
      <c r="P14" s="154"/>
      <c r="R14" s="153"/>
    </row>
    <row r="15" spans="1:18" ht="15" customHeight="1">
      <c r="A15" s="160" t="s">
        <v>6</v>
      </c>
      <c r="B15" s="370">
        <v>688125.23199999996</v>
      </c>
      <c r="C15" s="348">
        <v>400402.95963</v>
      </c>
      <c r="D15" s="370">
        <v>214598.42775</v>
      </c>
      <c r="E15" s="348">
        <v>2393248.6571999998</v>
      </c>
      <c r="F15" s="349">
        <v>3072204.2886600001</v>
      </c>
      <c r="H15" s="157"/>
      <c r="I15" s="155"/>
      <c r="J15" s="151"/>
      <c r="K15" s="153"/>
      <c r="M15" s="154"/>
      <c r="N15" s="154"/>
      <c r="O15" s="154"/>
      <c r="P15" s="154"/>
      <c r="R15" s="153"/>
    </row>
    <row r="16" spans="1:18" ht="15" customHeight="1">
      <c r="A16" s="160" t="s">
        <v>10</v>
      </c>
      <c r="B16" s="370">
        <v>85505.757769999997</v>
      </c>
      <c r="C16" s="348">
        <v>142235.09700000001</v>
      </c>
      <c r="D16" s="370">
        <v>148792.87950000001</v>
      </c>
      <c r="E16" s="348">
        <v>1623049.3987</v>
      </c>
      <c r="F16" s="349">
        <v>1433749.6537800001</v>
      </c>
      <c r="H16" s="156"/>
      <c r="I16" s="155"/>
      <c r="J16" s="151"/>
      <c r="K16" s="153"/>
      <c r="M16" s="154"/>
      <c r="N16" s="154"/>
      <c r="O16" s="154"/>
      <c r="P16" s="154"/>
      <c r="R16" s="153"/>
    </row>
    <row r="17" spans="1:18" ht="15" customHeight="1" thickBot="1">
      <c r="A17" s="160" t="s">
        <v>13</v>
      </c>
      <c r="B17" s="370">
        <v>130012.4382</v>
      </c>
      <c r="C17" s="348">
        <v>164687.092</v>
      </c>
      <c r="D17" s="370">
        <v>186996.4186</v>
      </c>
      <c r="E17" s="348">
        <v>2061515.8385999999</v>
      </c>
      <c r="F17" s="349">
        <v>1614103.4445</v>
      </c>
      <c r="H17" s="156"/>
      <c r="I17" s="154"/>
      <c r="J17" s="151"/>
      <c r="K17" s="153"/>
      <c r="M17" s="154"/>
      <c r="N17" s="154"/>
      <c r="O17" s="154"/>
      <c r="P17" s="154"/>
      <c r="R17" s="153"/>
    </row>
    <row r="18" spans="1:18" ht="15" customHeight="1" thickBot="1">
      <c r="A18" s="98" t="s">
        <v>71</v>
      </c>
      <c r="B18" s="161">
        <v>4438449.4789399989</v>
      </c>
      <c r="C18" s="161">
        <v>4692415.5228600008</v>
      </c>
      <c r="D18" s="162">
        <v>2690545.3248199997</v>
      </c>
      <c r="E18" s="161">
        <v>29822025.221339997</v>
      </c>
      <c r="F18" s="161">
        <v>34114447.36451</v>
      </c>
      <c r="H18" s="154"/>
      <c r="I18" s="154"/>
      <c r="K18" s="153"/>
      <c r="M18" s="154"/>
      <c r="N18" s="154"/>
      <c r="O18" s="154"/>
      <c r="P18" s="154"/>
      <c r="R18" s="153"/>
    </row>
    <row r="19" spans="1:18" ht="15.75">
      <c r="A19" s="101" t="s">
        <v>128</v>
      </c>
      <c r="B19" s="100"/>
      <c r="C19" s="163"/>
      <c r="D19" s="100"/>
      <c r="E19" s="100"/>
      <c r="F19" s="163"/>
      <c r="I19" s="154"/>
    </row>
    <row r="20" spans="1:18" s="158" customFormat="1" ht="26.25" customHeight="1">
      <c r="A20" s="101" t="s">
        <v>235</v>
      </c>
      <c r="B20" s="782" t="s">
        <v>350</v>
      </c>
      <c r="C20" s="782"/>
      <c r="D20" s="782"/>
      <c r="E20" s="782"/>
      <c r="F20" s="782"/>
    </row>
    <row r="21" spans="1:18" s="158" customFormat="1" ht="15.75">
      <c r="A21" s="101"/>
      <c r="B21" s="782"/>
      <c r="C21" s="782"/>
      <c r="D21" s="782"/>
      <c r="E21" s="782"/>
      <c r="F21" s="782"/>
    </row>
    <row r="22" spans="1:18" s="158" customFormat="1" ht="15.75">
      <c r="A22" s="101"/>
      <c r="B22" s="782"/>
      <c r="C22" s="782"/>
      <c r="D22" s="782"/>
      <c r="E22" s="782"/>
      <c r="F22" s="782"/>
    </row>
    <row r="23" spans="1:18" s="158" customFormat="1" ht="15.75">
      <c r="A23" s="101"/>
      <c r="B23" s="782"/>
      <c r="C23" s="782"/>
      <c r="D23" s="782"/>
      <c r="E23" s="782"/>
      <c r="F23" s="782"/>
    </row>
    <row r="24" spans="1:18" s="158" customFormat="1" ht="15.75">
      <c r="A24" s="101"/>
      <c r="B24" s="782"/>
      <c r="C24" s="782"/>
      <c r="D24" s="782"/>
      <c r="E24" s="782"/>
      <c r="F24" s="782"/>
    </row>
    <row r="25" spans="1:18" s="158" customFormat="1">
      <c r="B25" s="365"/>
      <c r="C25" s="365"/>
      <c r="D25" s="365"/>
      <c r="E25" s="365"/>
      <c r="F25" s="365"/>
    </row>
    <row r="26" spans="1:18" s="158" customFormat="1" ht="13.5" thickBot="1">
      <c r="B26" s="365"/>
      <c r="C26" s="365"/>
      <c r="D26" s="365"/>
      <c r="E26" s="365"/>
      <c r="F26" s="365"/>
    </row>
    <row r="27" spans="1:18" ht="36" customHeight="1" thickBot="1">
      <c r="A27" s="783" t="s">
        <v>486</v>
      </c>
      <c r="B27" s="784"/>
      <c r="C27" s="784"/>
      <c r="D27" s="784"/>
      <c r="E27" s="784"/>
      <c r="F27" s="785"/>
    </row>
    <row r="28" spans="1:18" ht="32.25" thickBot="1">
      <c r="A28" s="164" t="s">
        <v>0</v>
      </c>
      <c r="B28" s="165" t="s">
        <v>65</v>
      </c>
      <c r="C28" s="166" t="s">
        <v>66</v>
      </c>
      <c r="D28" s="165" t="s">
        <v>67</v>
      </c>
      <c r="E28" s="166" t="s">
        <v>68</v>
      </c>
      <c r="F28" s="167" t="s">
        <v>69</v>
      </c>
    </row>
    <row r="29" spans="1:18" ht="15.75">
      <c r="A29" s="160" t="s">
        <v>70</v>
      </c>
      <c r="B29" s="95">
        <v>82</v>
      </c>
      <c r="C29" s="96">
        <v>30.114000000000001</v>
      </c>
      <c r="D29" s="95">
        <v>268.11</v>
      </c>
      <c r="E29" s="96">
        <v>374.4</v>
      </c>
      <c r="F29" s="97">
        <v>789.95600000000002</v>
      </c>
    </row>
    <row r="30" spans="1:18" ht="15.75">
      <c r="A30" s="160" t="s">
        <v>3</v>
      </c>
      <c r="B30" s="95">
        <v>49.912999999999997</v>
      </c>
      <c r="C30" s="96">
        <v>19.84</v>
      </c>
      <c r="D30" s="95">
        <v>207.89599999999999</v>
      </c>
      <c r="E30" s="96">
        <v>264.60000000000002</v>
      </c>
      <c r="F30" s="97">
        <v>460.10500000000002</v>
      </c>
    </row>
    <row r="31" spans="1:18" ht="15.75">
      <c r="A31" s="160" t="s">
        <v>11</v>
      </c>
      <c r="B31" s="95">
        <v>115.545</v>
      </c>
      <c r="C31" s="96">
        <v>32.054000000000002</v>
      </c>
      <c r="D31" s="95">
        <v>390.04199999999997</v>
      </c>
      <c r="E31" s="96">
        <v>529.1</v>
      </c>
      <c r="F31" s="97">
        <v>914.12900000000002</v>
      </c>
    </row>
    <row r="32" spans="1:18" ht="15.75">
      <c r="A32" s="160" t="s">
        <v>5</v>
      </c>
      <c r="B32" s="95">
        <v>45.430999999999997</v>
      </c>
      <c r="C32" s="96">
        <v>16.917000000000002</v>
      </c>
      <c r="D32" s="95">
        <v>75.081000000000003</v>
      </c>
      <c r="E32" s="96">
        <v>115</v>
      </c>
      <c r="F32" s="97">
        <v>252.27199999999999</v>
      </c>
    </row>
    <row r="33" spans="1:6" ht="15.75">
      <c r="A33" s="160" t="s">
        <v>8</v>
      </c>
      <c r="B33" s="95">
        <v>39.244</v>
      </c>
      <c r="C33" s="96">
        <v>17.135000000000002</v>
      </c>
      <c r="D33" s="95">
        <v>180.73400000000001</v>
      </c>
      <c r="E33" s="96">
        <v>245</v>
      </c>
      <c r="F33" s="97">
        <v>406.73599999999999</v>
      </c>
    </row>
    <row r="34" spans="1:6" ht="15.75">
      <c r="A34" s="160" t="s">
        <v>7</v>
      </c>
      <c r="B34" s="95">
        <v>49.066000000000003</v>
      </c>
      <c r="C34" s="96">
        <v>17.818999999999999</v>
      </c>
      <c r="D34" s="95">
        <v>170.30199999999999</v>
      </c>
      <c r="E34" s="96">
        <v>187.5</v>
      </c>
      <c r="F34" s="97">
        <v>378.22399999999999</v>
      </c>
    </row>
    <row r="35" spans="1:6" ht="15.75">
      <c r="A35" s="160" t="s">
        <v>14</v>
      </c>
      <c r="B35" s="95">
        <v>307.69499999999999</v>
      </c>
      <c r="C35" s="96">
        <v>64.347999999999999</v>
      </c>
      <c r="D35" s="95">
        <v>311.14800000000002</v>
      </c>
      <c r="E35" s="96">
        <v>534.1</v>
      </c>
      <c r="F35" s="97">
        <v>1353.596</v>
      </c>
    </row>
    <row r="36" spans="1:6" ht="15.75">
      <c r="A36" s="160" t="s">
        <v>12</v>
      </c>
      <c r="B36" s="95">
        <v>86.881</v>
      </c>
      <c r="C36" s="96">
        <v>22.058</v>
      </c>
      <c r="D36" s="95">
        <v>177.86099999999999</v>
      </c>
      <c r="E36" s="96">
        <v>279.39999999999998</v>
      </c>
      <c r="F36" s="97">
        <v>508.476</v>
      </c>
    </row>
    <row r="37" spans="1:6" ht="15.75">
      <c r="A37" s="160" t="s">
        <v>9</v>
      </c>
      <c r="B37" s="95">
        <v>36.072000000000003</v>
      </c>
      <c r="C37" s="96">
        <v>18.428000000000001</v>
      </c>
      <c r="D37" s="95">
        <v>161.52600000000001</v>
      </c>
      <c r="E37" s="96">
        <v>237.5</v>
      </c>
      <c r="F37" s="97">
        <v>368.541</v>
      </c>
    </row>
    <row r="38" spans="1:6" ht="15.75">
      <c r="A38" s="160" t="s">
        <v>4</v>
      </c>
      <c r="B38" s="95">
        <v>34.914999999999999</v>
      </c>
      <c r="C38" s="96">
        <v>21.15</v>
      </c>
      <c r="D38" s="95">
        <v>197.63800000000001</v>
      </c>
      <c r="E38" s="96">
        <v>244.1</v>
      </c>
      <c r="F38" s="97">
        <v>347.19900000000001</v>
      </c>
    </row>
    <row r="39" spans="1:6" ht="15.75">
      <c r="A39" s="160" t="s">
        <v>2</v>
      </c>
      <c r="B39" s="95">
        <v>93.001999999999995</v>
      </c>
      <c r="C39" s="96">
        <v>40.107999999999997</v>
      </c>
      <c r="D39" s="95">
        <v>346.392</v>
      </c>
      <c r="E39" s="96">
        <v>466.5</v>
      </c>
      <c r="F39" s="97">
        <v>878.88499999999999</v>
      </c>
    </row>
    <row r="40" spans="1:6" ht="15.75">
      <c r="A40" s="160" t="s">
        <v>6</v>
      </c>
      <c r="B40" s="95">
        <v>184.102</v>
      </c>
      <c r="C40" s="96">
        <v>38.326000000000001</v>
      </c>
      <c r="D40" s="95">
        <v>264.36900000000003</v>
      </c>
      <c r="E40" s="96">
        <v>377.2</v>
      </c>
      <c r="F40" s="97">
        <v>891.59799999999996</v>
      </c>
    </row>
    <row r="41" spans="1:6" ht="15.75">
      <c r="A41" s="160" t="s">
        <v>10</v>
      </c>
      <c r="B41" s="95">
        <v>24.036000000000001</v>
      </c>
      <c r="C41" s="96">
        <v>13.137</v>
      </c>
      <c r="D41" s="95">
        <v>178.81800000000001</v>
      </c>
      <c r="E41" s="96">
        <v>227.4</v>
      </c>
      <c r="F41" s="97">
        <v>339.05799999999999</v>
      </c>
    </row>
    <row r="42" spans="1:6" ht="16.5" thickBot="1">
      <c r="A42" s="160" t="s">
        <v>13</v>
      </c>
      <c r="B42" s="95">
        <v>40.18</v>
      </c>
      <c r="C42" s="96">
        <v>15.907999999999999</v>
      </c>
      <c r="D42" s="95">
        <v>217.227</v>
      </c>
      <c r="E42" s="96">
        <v>282.2</v>
      </c>
      <c r="F42" s="97">
        <v>392.78300000000002</v>
      </c>
    </row>
    <row r="43" spans="1:6" ht="15" customHeight="1" thickBot="1">
      <c r="A43" s="98" t="s">
        <v>71</v>
      </c>
      <c r="B43" s="102">
        <v>1188.0820000000001</v>
      </c>
      <c r="C43" s="99">
        <v>367.34200000000004</v>
      </c>
      <c r="D43" s="102">
        <v>3147.1440000000002</v>
      </c>
      <c r="E43" s="99">
        <v>4364</v>
      </c>
      <c r="F43" s="103">
        <v>8281.5579999999991</v>
      </c>
    </row>
    <row r="44" spans="1:6" ht="15.75">
      <c r="A44" s="168" t="s">
        <v>418</v>
      </c>
      <c r="B44" s="169"/>
      <c r="C44" s="169"/>
      <c r="D44" s="169"/>
      <c r="E44" s="169"/>
      <c r="F44" s="169"/>
    </row>
  </sheetData>
  <mergeCells count="3">
    <mergeCell ref="A1:F1"/>
    <mergeCell ref="B20:F24"/>
    <mergeCell ref="A27:F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horizontalDpi="4294967294" verticalDpi="4294967294" r:id="rId1"/>
  <headerFooter>
    <oddHeader>&amp;R&amp;10Příloha č. 13a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BreakPreview" zoomScale="80" zoomScaleNormal="80" zoomScaleSheetLayoutView="80" workbookViewId="0">
      <selection sqref="A1:F1"/>
    </sheetView>
  </sheetViews>
  <sheetFormatPr defaultColWidth="10.7109375" defaultRowHeight="15"/>
  <cols>
    <col min="1" max="1" width="27.42578125" style="2" customWidth="1"/>
    <col min="2" max="6" width="19.7109375" style="2" customWidth="1"/>
    <col min="7" max="7" width="13.140625" style="2" bestFit="1" customWidth="1"/>
    <col min="8" max="16384" width="10.7109375" style="2"/>
  </cols>
  <sheetData>
    <row r="1" spans="1:6" ht="36" customHeight="1" thickBot="1">
      <c r="A1" s="786" t="s">
        <v>482</v>
      </c>
      <c r="B1" s="787"/>
      <c r="C1" s="787"/>
      <c r="D1" s="787"/>
      <c r="E1" s="787"/>
      <c r="F1" s="788"/>
    </row>
    <row r="2" spans="1:6" ht="36" customHeight="1" thickBot="1">
      <c r="A2" s="397" t="s">
        <v>236</v>
      </c>
      <c r="B2" s="104" t="s">
        <v>129</v>
      </c>
      <c r="C2" s="398" t="s">
        <v>72</v>
      </c>
      <c r="D2" s="104" t="s">
        <v>73</v>
      </c>
      <c r="E2" s="398" t="s">
        <v>74</v>
      </c>
      <c r="F2" s="104" t="s">
        <v>75</v>
      </c>
    </row>
    <row r="3" spans="1:6" ht="15.75" customHeight="1">
      <c r="A3" s="184" t="s">
        <v>306</v>
      </c>
      <c r="B3" s="185">
        <v>86.706969999999998</v>
      </c>
      <c r="C3" s="186">
        <v>0</v>
      </c>
      <c r="D3" s="185">
        <v>0</v>
      </c>
      <c r="E3" s="186">
        <v>0</v>
      </c>
      <c r="F3" s="185">
        <v>503.22935000000001</v>
      </c>
    </row>
    <row r="4" spans="1:6" ht="15" customHeight="1">
      <c r="A4" s="184" t="s">
        <v>70</v>
      </c>
      <c r="B4" s="185">
        <v>113742.808</v>
      </c>
      <c r="C4" s="186">
        <v>865</v>
      </c>
      <c r="D4" s="185">
        <v>11482</v>
      </c>
      <c r="E4" s="186">
        <v>1032466.08548</v>
      </c>
      <c r="F4" s="185">
        <v>3246000.1348000001</v>
      </c>
    </row>
    <row r="5" spans="1:6" ht="15" customHeight="1">
      <c r="A5" s="184" t="s">
        <v>3</v>
      </c>
      <c r="B5" s="185">
        <v>134814.88</v>
      </c>
      <c r="C5" s="186">
        <v>860</v>
      </c>
      <c r="D5" s="185">
        <v>8048</v>
      </c>
      <c r="E5" s="186">
        <v>292682.69384000002</v>
      </c>
      <c r="F5" s="185">
        <v>1439115.33186</v>
      </c>
    </row>
    <row r="6" spans="1:6" ht="15" customHeight="1">
      <c r="A6" s="184" t="s">
        <v>11</v>
      </c>
      <c r="B6" s="185">
        <v>244745.19144</v>
      </c>
      <c r="C6" s="186">
        <v>1275</v>
      </c>
      <c r="D6" s="185">
        <v>15290.128129999999</v>
      </c>
      <c r="E6" s="186">
        <v>772950.51635000005</v>
      </c>
      <c r="F6" s="185">
        <v>2896342.0247</v>
      </c>
    </row>
    <row r="7" spans="1:6" ht="15" customHeight="1">
      <c r="A7" s="184" t="s">
        <v>5</v>
      </c>
      <c r="B7" s="185">
        <v>80197.728270000007</v>
      </c>
      <c r="C7" s="186">
        <v>315</v>
      </c>
      <c r="D7" s="185">
        <v>4873.5</v>
      </c>
      <c r="E7" s="186">
        <v>230187.36119999998</v>
      </c>
      <c r="F7" s="185">
        <v>568706.58265999996</v>
      </c>
    </row>
    <row r="8" spans="1:6" ht="15" customHeight="1">
      <c r="A8" s="184" t="s">
        <v>8</v>
      </c>
      <c r="B8" s="185">
        <v>120163.63425000002</v>
      </c>
      <c r="C8" s="186">
        <v>675</v>
      </c>
      <c r="D8" s="185">
        <v>5789</v>
      </c>
      <c r="E8" s="186">
        <v>283295.95716999995</v>
      </c>
      <c r="F8" s="185">
        <v>1239096.7015700003</v>
      </c>
    </row>
    <row r="9" spans="1:6" ht="15" customHeight="1">
      <c r="A9" s="184" t="s">
        <v>7</v>
      </c>
      <c r="B9" s="185">
        <v>108679.34299999999</v>
      </c>
      <c r="C9" s="186">
        <v>505</v>
      </c>
      <c r="D9" s="185">
        <v>5981.384</v>
      </c>
      <c r="E9" s="186">
        <v>345576.38182000007</v>
      </c>
      <c r="F9" s="185">
        <v>1024977.5133600001</v>
      </c>
    </row>
    <row r="10" spans="1:6" ht="15" customHeight="1">
      <c r="A10" s="184" t="s">
        <v>14</v>
      </c>
      <c r="B10" s="185">
        <v>395825.15745</v>
      </c>
      <c r="C10" s="186">
        <v>1965</v>
      </c>
      <c r="D10" s="185">
        <v>19334.874250000001</v>
      </c>
      <c r="E10" s="186">
        <v>1548492.0209600001</v>
      </c>
      <c r="F10" s="185">
        <v>2678448.7692600004</v>
      </c>
    </row>
    <row r="11" spans="1:6" ht="15" customHeight="1">
      <c r="A11" s="184" t="s">
        <v>12</v>
      </c>
      <c r="B11" s="185">
        <v>157211.51138000001</v>
      </c>
      <c r="C11" s="186">
        <v>885</v>
      </c>
      <c r="D11" s="185">
        <v>8482</v>
      </c>
      <c r="E11" s="186">
        <v>379297.44970999996</v>
      </c>
      <c r="F11" s="185">
        <v>1413997.9006400001</v>
      </c>
    </row>
    <row r="12" spans="1:6" ht="15" customHeight="1">
      <c r="A12" s="184" t="s">
        <v>9</v>
      </c>
      <c r="B12" s="185">
        <v>108188.60509</v>
      </c>
      <c r="C12" s="186">
        <v>695</v>
      </c>
      <c r="D12" s="185">
        <v>6156</v>
      </c>
      <c r="E12" s="186">
        <v>222541.15268</v>
      </c>
      <c r="F12" s="185">
        <v>1188749.3718399999</v>
      </c>
    </row>
    <row r="13" spans="1:6" ht="15" customHeight="1">
      <c r="A13" s="184" t="s">
        <v>4</v>
      </c>
      <c r="B13" s="185">
        <v>89280.580090000003</v>
      </c>
      <c r="C13" s="186">
        <v>490</v>
      </c>
      <c r="D13" s="185">
        <v>5905</v>
      </c>
      <c r="E13" s="186">
        <v>192413.47913000002</v>
      </c>
      <c r="F13" s="185">
        <v>1290857.65414</v>
      </c>
    </row>
    <row r="14" spans="1:6" ht="15" customHeight="1">
      <c r="A14" s="184" t="s">
        <v>2</v>
      </c>
      <c r="B14" s="185">
        <v>225206.27356999999</v>
      </c>
      <c r="C14" s="186">
        <v>1430</v>
      </c>
      <c r="D14" s="185">
        <v>14189</v>
      </c>
      <c r="E14" s="186">
        <v>450843.93377000006</v>
      </c>
      <c r="F14" s="185">
        <v>3302817.2098800009</v>
      </c>
    </row>
    <row r="15" spans="1:6" ht="15" customHeight="1">
      <c r="A15" s="184" t="s">
        <v>6</v>
      </c>
      <c r="B15" s="185">
        <v>286079.64244000008</v>
      </c>
      <c r="C15" s="186">
        <v>1038</v>
      </c>
      <c r="D15" s="185">
        <v>16238.803</v>
      </c>
      <c r="E15" s="186">
        <v>1001659.16402</v>
      </c>
      <c r="F15" s="185">
        <v>1756064.6141599999</v>
      </c>
    </row>
    <row r="16" spans="1:6" ht="15" customHeight="1">
      <c r="A16" s="184" t="s">
        <v>10</v>
      </c>
      <c r="B16" s="185">
        <v>102509.89934</v>
      </c>
      <c r="C16" s="186">
        <v>505</v>
      </c>
      <c r="D16" s="185">
        <v>5873</v>
      </c>
      <c r="E16" s="186">
        <v>156733.17694</v>
      </c>
      <c r="F16" s="185">
        <v>1165908.763</v>
      </c>
    </row>
    <row r="17" spans="1:7" ht="15" customHeight="1" thickBot="1">
      <c r="A17" s="184" t="s">
        <v>13</v>
      </c>
      <c r="B17" s="185">
        <v>118079.20101999999</v>
      </c>
      <c r="C17" s="186">
        <v>675</v>
      </c>
      <c r="D17" s="185">
        <v>5994</v>
      </c>
      <c r="E17" s="186">
        <v>197558.70121999999</v>
      </c>
      <c r="F17" s="185">
        <v>1288732.72016</v>
      </c>
    </row>
    <row r="18" spans="1:7" ht="15" customHeight="1" thickBot="1">
      <c r="A18" s="107" t="s">
        <v>71</v>
      </c>
      <c r="B18" s="187">
        <v>2284811.16231</v>
      </c>
      <c r="C18" s="187">
        <v>12178</v>
      </c>
      <c r="D18" s="187">
        <v>133636.68938</v>
      </c>
      <c r="E18" s="187">
        <v>7106698.0742900008</v>
      </c>
      <c r="F18" s="187">
        <v>24500318.521380004</v>
      </c>
      <c r="G18" s="142"/>
    </row>
    <row r="19" spans="1:7">
      <c r="A19" s="2" t="s">
        <v>307</v>
      </c>
      <c r="G19" s="142"/>
    </row>
    <row r="20" spans="1:7">
      <c r="A20" s="141" t="s">
        <v>128</v>
      </c>
    </row>
    <row r="21" spans="1:7" ht="15.75" thickBot="1"/>
    <row r="22" spans="1:7" ht="30" customHeight="1" thickBot="1">
      <c r="A22" s="786" t="s">
        <v>487</v>
      </c>
      <c r="B22" s="787"/>
      <c r="C22" s="787"/>
      <c r="D22" s="787"/>
      <c r="E22" s="787"/>
      <c r="F22" s="788"/>
      <c r="G22" s="142"/>
    </row>
    <row r="23" spans="1:7" ht="38.25" customHeight="1" thickBot="1">
      <c r="A23" s="104" t="s">
        <v>236</v>
      </c>
      <c r="B23" s="104" t="s">
        <v>129</v>
      </c>
      <c r="C23" s="398" t="s">
        <v>72</v>
      </c>
      <c r="D23" s="104" t="s">
        <v>73</v>
      </c>
      <c r="E23" s="398" t="s">
        <v>74</v>
      </c>
      <c r="F23" s="104" t="s">
        <v>75</v>
      </c>
    </row>
    <row r="24" spans="1:7" ht="15" customHeight="1">
      <c r="A24" s="188" t="s">
        <v>70</v>
      </c>
      <c r="B24" s="109">
        <v>144167</v>
      </c>
      <c r="C24" s="110">
        <v>173</v>
      </c>
      <c r="D24" s="111">
        <v>1010</v>
      </c>
      <c r="E24" s="110">
        <v>222316</v>
      </c>
      <c r="F24" s="111">
        <v>422290</v>
      </c>
    </row>
    <row r="25" spans="1:7" ht="15" customHeight="1">
      <c r="A25" s="188" t="s">
        <v>3</v>
      </c>
      <c r="B25" s="109">
        <v>166190</v>
      </c>
      <c r="C25" s="110">
        <v>172</v>
      </c>
      <c r="D25" s="109">
        <v>721</v>
      </c>
      <c r="E25" s="110">
        <v>88990</v>
      </c>
      <c r="F25" s="109">
        <v>204032</v>
      </c>
    </row>
    <row r="26" spans="1:7" ht="15" customHeight="1">
      <c r="A26" s="188" t="s">
        <v>11</v>
      </c>
      <c r="B26" s="109">
        <v>303172</v>
      </c>
      <c r="C26" s="110">
        <v>256</v>
      </c>
      <c r="D26" s="109">
        <v>1359</v>
      </c>
      <c r="E26" s="110">
        <v>208026</v>
      </c>
      <c r="F26" s="109">
        <v>401316</v>
      </c>
    </row>
    <row r="27" spans="1:7" ht="15" customHeight="1">
      <c r="A27" s="188" t="s">
        <v>5</v>
      </c>
      <c r="B27" s="109">
        <v>103726</v>
      </c>
      <c r="C27" s="110">
        <v>63</v>
      </c>
      <c r="D27" s="109">
        <v>427</v>
      </c>
      <c r="E27" s="110">
        <v>66815</v>
      </c>
      <c r="F27" s="109">
        <v>81241</v>
      </c>
    </row>
    <row r="28" spans="1:7" ht="15" customHeight="1">
      <c r="A28" s="188" t="s">
        <v>8</v>
      </c>
      <c r="B28" s="109">
        <v>147502</v>
      </c>
      <c r="C28" s="110">
        <v>136</v>
      </c>
      <c r="D28" s="109">
        <v>513</v>
      </c>
      <c r="E28" s="110">
        <v>83431</v>
      </c>
      <c r="F28" s="109">
        <v>175154</v>
      </c>
    </row>
    <row r="29" spans="1:7" ht="15" customHeight="1">
      <c r="A29" s="188" t="s">
        <v>7</v>
      </c>
      <c r="B29" s="109">
        <v>136158</v>
      </c>
      <c r="C29" s="110">
        <v>101</v>
      </c>
      <c r="D29" s="109">
        <v>534</v>
      </c>
      <c r="E29" s="110">
        <v>98065</v>
      </c>
      <c r="F29" s="109">
        <v>143366</v>
      </c>
    </row>
    <row r="30" spans="1:7" ht="15" customHeight="1">
      <c r="A30" s="188" t="s">
        <v>14</v>
      </c>
      <c r="B30" s="109">
        <v>509343</v>
      </c>
      <c r="C30" s="110">
        <v>394</v>
      </c>
      <c r="D30" s="109">
        <v>1713</v>
      </c>
      <c r="E30" s="110">
        <v>468235</v>
      </c>
      <c r="F30" s="109">
        <v>373911</v>
      </c>
    </row>
    <row r="31" spans="1:7" ht="15" customHeight="1">
      <c r="A31" s="188" t="s">
        <v>12</v>
      </c>
      <c r="B31" s="109">
        <v>195902</v>
      </c>
      <c r="C31" s="110">
        <v>177</v>
      </c>
      <c r="D31" s="109">
        <v>754</v>
      </c>
      <c r="E31" s="110">
        <v>112907</v>
      </c>
      <c r="F31" s="109">
        <v>198736</v>
      </c>
    </row>
    <row r="32" spans="1:7" ht="15" customHeight="1">
      <c r="A32" s="188" t="s">
        <v>9</v>
      </c>
      <c r="B32" s="109">
        <v>132032</v>
      </c>
      <c r="C32" s="110">
        <v>139</v>
      </c>
      <c r="D32" s="109">
        <v>555</v>
      </c>
      <c r="E32" s="110">
        <v>68355</v>
      </c>
      <c r="F32" s="109">
        <v>167460</v>
      </c>
    </row>
    <row r="33" spans="1:6" ht="15" customHeight="1">
      <c r="A33" s="188" t="s">
        <v>4</v>
      </c>
      <c r="B33" s="109">
        <v>111190</v>
      </c>
      <c r="C33" s="110">
        <v>99</v>
      </c>
      <c r="D33" s="109">
        <v>518</v>
      </c>
      <c r="E33" s="110">
        <v>56275</v>
      </c>
      <c r="F33" s="109">
        <v>179117</v>
      </c>
    </row>
    <row r="34" spans="1:6" ht="15" customHeight="1">
      <c r="A34" s="188" t="s">
        <v>2</v>
      </c>
      <c r="B34" s="109">
        <v>282155</v>
      </c>
      <c r="C34" s="110">
        <v>286</v>
      </c>
      <c r="D34" s="109">
        <v>1261</v>
      </c>
      <c r="E34" s="110">
        <v>130401</v>
      </c>
      <c r="F34" s="109">
        <v>464782</v>
      </c>
    </row>
    <row r="35" spans="1:6" ht="15" customHeight="1">
      <c r="A35" s="188" t="s">
        <v>6</v>
      </c>
      <c r="B35" s="109">
        <v>378115</v>
      </c>
      <c r="C35" s="110">
        <v>207</v>
      </c>
      <c r="D35" s="109">
        <v>1426</v>
      </c>
      <c r="E35" s="110">
        <v>263710</v>
      </c>
      <c r="F35" s="109">
        <v>248140</v>
      </c>
    </row>
    <row r="36" spans="1:6" ht="15" customHeight="1">
      <c r="A36" s="188" t="s">
        <v>10</v>
      </c>
      <c r="B36" s="109">
        <v>122192</v>
      </c>
      <c r="C36" s="110">
        <v>102</v>
      </c>
      <c r="D36" s="109">
        <v>535</v>
      </c>
      <c r="E36" s="110">
        <v>53318</v>
      </c>
      <c r="F36" s="109">
        <v>162911</v>
      </c>
    </row>
    <row r="37" spans="1:6" ht="15" customHeight="1" thickBot="1">
      <c r="A37" s="188" t="s">
        <v>13</v>
      </c>
      <c r="B37" s="109">
        <v>140047</v>
      </c>
      <c r="C37" s="110">
        <v>135</v>
      </c>
      <c r="D37" s="109">
        <v>550</v>
      </c>
      <c r="E37" s="110">
        <v>70332</v>
      </c>
      <c r="F37" s="109">
        <v>181719</v>
      </c>
    </row>
    <row r="38" spans="1:6" ht="15" customHeight="1" thickBot="1">
      <c r="A38" s="107" t="s">
        <v>71</v>
      </c>
      <c r="B38" s="113">
        <v>2871891</v>
      </c>
      <c r="C38" s="113">
        <v>2440</v>
      </c>
      <c r="D38" s="113">
        <v>11876</v>
      </c>
      <c r="E38" s="114">
        <v>1991176</v>
      </c>
      <c r="F38" s="113">
        <v>3404175</v>
      </c>
    </row>
    <row r="39" spans="1:6">
      <c r="A39" s="141" t="s">
        <v>418</v>
      </c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80" orientation="portrait" horizontalDpi="4294967294" r:id="rId1"/>
  <headerFooter>
    <oddHeader>&amp;RPříloha č. 13b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view="pageBreakPreview" zoomScale="70" zoomScaleNormal="100" zoomScaleSheetLayoutView="70" workbookViewId="0">
      <selection sqref="A1:K1"/>
    </sheetView>
  </sheetViews>
  <sheetFormatPr defaultColWidth="10.7109375" defaultRowHeight="15"/>
  <cols>
    <col min="1" max="1" width="27.28515625" style="2" customWidth="1"/>
    <col min="2" max="11" width="18.28515625" style="2" customWidth="1"/>
    <col min="12" max="12" width="10.7109375" style="2"/>
    <col min="13" max="13" width="21.28515625" style="143" customWidth="1"/>
    <col min="14" max="14" width="10.7109375" style="143"/>
    <col min="15" max="15" width="16.85546875" style="143" customWidth="1"/>
    <col min="16" max="16" width="15.28515625" style="143" customWidth="1"/>
    <col min="17" max="17" width="14.140625" style="143" customWidth="1"/>
    <col min="18" max="18" width="16.42578125" style="143" customWidth="1"/>
    <col min="19" max="19" width="13.28515625" style="143" customWidth="1"/>
    <col min="20" max="22" width="11.42578125" style="143" bestFit="1" customWidth="1"/>
    <col min="23" max="23" width="11" style="143" bestFit="1" customWidth="1"/>
    <col min="24" max="24" width="14.28515625" style="143" bestFit="1" customWidth="1"/>
    <col min="25" max="16384" width="10.7109375" style="2"/>
  </cols>
  <sheetData>
    <row r="1" spans="1:11" ht="30" customHeight="1" thickBot="1">
      <c r="A1" s="789" t="s">
        <v>483</v>
      </c>
      <c r="B1" s="790"/>
      <c r="C1" s="790"/>
      <c r="D1" s="790"/>
      <c r="E1" s="790"/>
      <c r="F1" s="790"/>
      <c r="G1" s="790"/>
      <c r="H1" s="790"/>
      <c r="I1" s="790"/>
      <c r="J1" s="790"/>
      <c r="K1" s="791"/>
    </row>
    <row r="2" spans="1:11" ht="17.25" customHeight="1" thickBot="1">
      <c r="A2" s="792" t="s">
        <v>236</v>
      </c>
      <c r="B2" s="795" t="s">
        <v>66</v>
      </c>
      <c r="C2" s="796"/>
      <c r="D2" s="796"/>
      <c r="E2" s="796"/>
      <c r="F2" s="796"/>
      <c r="G2" s="796"/>
      <c r="H2" s="796"/>
      <c r="I2" s="796"/>
      <c r="J2" s="796"/>
      <c r="K2" s="797"/>
    </row>
    <row r="3" spans="1:11" ht="17.25" customHeight="1" thickBot="1">
      <c r="A3" s="793"/>
      <c r="B3" s="798" t="s">
        <v>84</v>
      </c>
      <c r="C3" s="799"/>
      <c r="D3" s="799"/>
      <c r="E3" s="799"/>
      <c r="F3" s="800"/>
      <c r="G3" s="798" t="s">
        <v>79</v>
      </c>
      <c r="H3" s="799"/>
      <c r="I3" s="799"/>
      <c r="J3" s="799"/>
      <c r="K3" s="800"/>
    </row>
    <row r="4" spans="1:11" ht="63.75" customHeight="1" thickBot="1">
      <c r="A4" s="794"/>
      <c r="B4" s="104" t="s">
        <v>130</v>
      </c>
      <c r="C4" s="398" t="s">
        <v>81</v>
      </c>
      <c r="D4" s="104" t="s">
        <v>131</v>
      </c>
      <c r="E4" s="398" t="s">
        <v>80</v>
      </c>
      <c r="F4" s="104" t="s">
        <v>132</v>
      </c>
      <c r="G4" s="398" t="s">
        <v>130</v>
      </c>
      <c r="H4" s="104" t="s">
        <v>81</v>
      </c>
      <c r="I4" s="104" t="s">
        <v>131</v>
      </c>
      <c r="J4" s="398" t="s">
        <v>80</v>
      </c>
      <c r="K4" s="104" t="s">
        <v>132</v>
      </c>
    </row>
    <row r="5" spans="1:11" ht="17.25" customHeight="1">
      <c r="A5" s="188" t="s">
        <v>70</v>
      </c>
      <c r="B5" s="105">
        <v>1200</v>
      </c>
      <c r="C5" s="189">
        <v>161030.424</v>
      </c>
      <c r="D5" s="189">
        <v>99584.486999999994</v>
      </c>
      <c r="E5" s="106">
        <v>1321.4</v>
      </c>
      <c r="F5" s="189">
        <v>200</v>
      </c>
      <c r="G5" s="109">
        <v>138</v>
      </c>
      <c r="H5" s="110">
        <v>13593</v>
      </c>
      <c r="I5" s="109">
        <v>16328</v>
      </c>
      <c r="J5" s="110">
        <v>53</v>
      </c>
      <c r="K5" s="109">
        <v>2</v>
      </c>
    </row>
    <row r="6" spans="1:11" ht="17.25" customHeight="1">
      <c r="A6" s="188" t="s">
        <v>3</v>
      </c>
      <c r="B6" s="105">
        <v>910</v>
      </c>
      <c r="C6" s="105">
        <v>113776.99048000001</v>
      </c>
      <c r="D6" s="105">
        <v>66005.023000000001</v>
      </c>
      <c r="E6" s="106">
        <v>1250</v>
      </c>
      <c r="F6" s="105">
        <v>1023.752</v>
      </c>
      <c r="G6" s="109">
        <v>103</v>
      </c>
      <c r="H6" s="110">
        <v>8656</v>
      </c>
      <c r="I6" s="109">
        <v>11020</v>
      </c>
      <c r="J6" s="110">
        <v>50</v>
      </c>
      <c r="K6" s="109">
        <v>11</v>
      </c>
    </row>
    <row r="7" spans="1:11" ht="17.25" customHeight="1">
      <c r="A7" s="188" t="s">
        <v>11</v>
      </c>
      <c r="B7" s="105">
        <v>1286</v>
      </c>
      <c r="C7" s="105">
        <v>185902.889</v>
      </c>
      <c r="D7" s="105">
        <v>109166.204</v>
      </c>
      <c r="E7" s="106">
        <v>2650</v>
      </c>
      <c r="F7" s="105">
        <v>1277.4860000000001</v>
      </c>
      <c r="G7" s="109">
        <v>147</v>
      </c>
      <c r="H7" s="110">
        <v>13864</v>
      </c>
      <c r="I7" s="109">
        <v>17920</v>
      </c>
      <c r="J7" s="110">
        <v>105</v>
      </c>
      <c r="K7" s="109">
        <v>18</v>
      </c>
    </row>
    <row r="8" spans="1:11" ht="17.25" customHeight="1">
      <c r="A8" s="188" t="s">
        <v>5</v>
      </c>
      <c r="B8" s="105">
        <v>910</v>
      </c>
      <c r="C8" s="105">
        <v>91749.251000000004</v>
      </c>
      <c r="D8" s="105">
        <v>57827.942000000003</v>
      </c>
      <c r="E8" s="106">
        <v>925</v>
      </c>
      <c r="F8" s="105">
        <v>602.58799999999997</v>
      </c>
      <c r="G8" s="109">
        <v>101</v>
      </c>
      <c r="H8" s="110">
        <v>7281</v>
      </c>
      <c r="I8" s="109">
        <v>9487</v>
      </c>
      <c r="J8" s="110">
        <v>39</v>
      </c>
      <c r="K8" s="109">
        <v>9</v>
      </c>
    </row>
    <row r="9" spans="1:11" ht="17.25" customHeight="1">
      <c r="A9" s="188" t="s">
        <v>8</v>
      </c>
      <c r="B9" s="105">
        <v>821</v>
      </c>
      <c r="C9" s="105">
        <v>99834.229000000007</v>
      </c>
      <c r="D9" s="105">
        <v>58942.714</v>
      </c>
      <c r="E9" s="106">
        <v>875</v>
      </c>
      <c r="F9" s="105">
        <v>1408.481</v>
      </c>
      <c r="G9" s="109">
        <v>96</v>
      </c>
      <c r="H9" s="110">
        <v>7255</v>
      </c>
      <c r="I9" s="109">
        <v>9731</v>
      </c>
      <c r="J9" s="110">
        <v>34</v>
      </c>
      <c r="K9" s="109">
        <v>19</v>
      </c>
    </row>
    <row r="10" spans="1:11" ht="17.25" customHeight="1">
      <c r="A10" s="188" t="s">
        <v>7</v>
      </c>
      <c r="B10" s="105">
        <v>880</v>
      </c>
      <c r="C10" s="105">
        <v>99130.531620000009</v>
      </c>
      <c r="D10" s="105">
        <v>61788.184999999998</v>
      </c>
      <c r="E10" s="106">
        <v>1275</v>
      </c>
      <c r="F10" s="105">
        <v>331.78199999999998</v>
      </c>
      <c r="G10" s="109">
        <v>99</v>
      </c>
      <c r="H10" s="110">
        <v>7543</v>
      </c>
      <c r="I10" s="109">
        <v>10121</v>
      </c>
      <c r="J10" s="110">
        <v>51</v>
      </c>
      <c r="K10" s="109">
        <v>5</v>
      </c>
    </row>
    <row r="11" spans="1:11" ht="17.25" customHeight="1">
      <c r="A11" s="188" t="s">
        <v>14</v>
      </c>
      <c r="B11" s="105">
        <v>3407</v>
      </c>
      <c r="C11" s="105">
        <v>344774.22</v>
      </c>
      <c r="D11" s="105">
        <v>225774.84</v>
      </c>
      <c r="E11" s="106">
        <v>3950</v>
      </c>
      <c r="F11" s="105">
        <v>2891.4813100000001</v>
      </c>
      <c r="G11" s="109">
        <v>386</v>
      </c>
      <c r="H11" s="110">
        <v>26337</v>
      </c>
      <c r="I11" s="109">
        <v>37409</v>
      </c>
      <c r="J11" s="110">
        <v>160</v>
      </c>
      <c r="K11" s="109">
        <v>56</v>
      </c>
    </row>
    <row r="12" spans="1:11" ht="17.25" customHeight="1">
      <c r="A12" s="188" t="s">
        <v>12</v>
      </c>
      <c r="B12" s="105">
        <v>854</v>
      </c>
      <c r="C12" s="105">
        <v>120379.90700000001</v>
      </c>
      <c r="D12" s="105">
        <v>74251.338000000003</v>
      </c>
      <c r="E12" s="106">
        <v>1325</v>
      </c>
      <c r="F12" s="105">
        <v>403.88857999999993</v>
      </c>
      <c r="G12" s="109">
        <v>99</v>
      </c>
      <c r="H12" s="110">
        <v>9640</v>
      </c>
      <c r="I12" s="109">
        <v>12254</v>
      </c>
      <c r="J12" s="110">
        <v>54</v>
      </c>
      <c r="K12" s="109">
        <v>11</v>
      </c>
    </row>
    <row r="13" spans="1:11" ht="17.25" customHeight="1">
      <c r="A13" s="188" t="s">
        <v>9</v>
      </c>
      <c r="B13" s="105">
        <v>731</v>
      </c>
      <c r="C13" s="105">
        <v>109499.72100000001</v>
      </c>
      <c r="D13" s="105">
        <v>64526.283000000003</v>
      </c>
      <c r="E13" s="106">
        <v>1075</v>
      </c>
      <c r="F13" s="105">
        <v>667.18499999999995</v>
      </c>
      <c r="G13" s="109">
        <v>83</v>
      </c>
      <c r="H13" s="110">
        <v>7899</v>
      </c>
      <c r="I13" s="109">
        <v>10391</v>
      </c>
      <c r="J13" s="110">
        <v>43</v>
      </c>
      <c r="K13" s="109">
        <v>12</v>
      </c>
    </row>
    <row r="14" spans="1:11" ht="17.25" customHeight="1">
      <c r="A14" s="188" t="s">
        <v>4</v>
      </c>
      <c r="B14" s="105">
        <v>906</v>
      </c>
      <c r="C14" s="105">
        <v>118717.75199999999</v>
      </c>
      <c r="D14" s="105">
        <v>71429.888999999996</v>
      </c>
      <c r="E14" s="106">
        <v>1367.74</v>
      </c>
      <c r="F14" s="105">
        <v>1353.519</v>
      </c>
      <c r="G14" s="109">
        <v>105</v>
      </c>
      <c r="H14" s="110">
        <v>9226</v>
      </c>
      <c r="I14" s="109">
        <v>11743</v>
      </c>
      <c r="J14" s="110">
        <v>56</v>
      </c>
      <c r="K14" s="109">
        <v>20</v>
      </c>
    </row>
    <row r="15" spans="1:11" ht="17.25" customHeight="1">
      <c r="A15" s="188" t="s">
        <v>2</v>
      </c>
      <c r="B15" s="105">
        <v>1893</v>
      </c>
      <c r="C15" s="105">
        <v>221796.33385</v>
      </c>
      <c r="D15" s="105">
        <v>132699.61482000002</v>
      </c>
      <c r="E15" s="106">
        <v>1925</v>
      </c>
      <c r="F15" s="105">
        <v>705.553</v>
      </c>
      <c r="G15" s="109">
        <v>218</v>
      </c>
      <c r="H15" s="110">
        <v>17888</v>
      </c>
      <c r="I15" s="109">
        <v>21916</v>
      </c>
      <c r="J15" s="110">
        <v>77</v>
      </c>
      <c r="K15" s="109">
        <v>9</v>
      </c>
    </row>
    <row r="16" spans="1:11" ht="17.25" customHeight="1">
      <c r="A16" s="188" t="s">
        <v>6</v>
      </c>
      <c r="B16" s="105">
        <v>1800</v>
      </c>
      <c r="C16" s="105">
        <v>219137.86499999999</v>
      </c>
      <c r="D16" s="105">
        <v>127687.00762999999</v>
      </c>
      <c r="E16" s="106">
        <v>2052.2199999999998</v>
      </c>
      <c r="F16" s="105">
        <v>1406.412</v>
      </c>
      <c r="G16" s="109">
        <v>201</v>
      </c>
      <c r="H16" s="110">
        <v>16795</v>
      </c>
      <c r="I16" s="109">
        <v>21228</v>
      </c>
      <c r="J16" s="110">
        <v>84</v>
      </c>
      <c r="K16" s="109">
        <v>18</v>
      </c>
    </row>
    <row r="17" spans="1:24" ht="17.25" customHeight="1">
      <c r="A17" s="188" t="s">
        <v>10</v>
      </c>
      <c r="B17" s="105">
        <v>571</v>
      </c>
      <c r="C17" s="105">
        <v>75059.275999999998</v>
      </c>
      <c r="D17" s="105">
        <v>45287.69</v>
      </c>
      <c r="E17" s="106">
        <v>925</v>
      </c>
      <c r="F17" s="105">
        <v>405.05799999999999</v>
      </c>
      <c r="G17" s="109">
        <v>65</v>
      </c>
      <c r="H17" s="110">
        <v>5678</v>
      </c>
      <c r="I17" s="109">
        <v>7351</v>
      </c>
      <c r="J17" s="110">
        <v>38</v>
      </c>
      <c r="K17" s="109">
        <v>5</v>
      </c>
    </row>
    <row r="18" spans="1:24" ht="17.25" customHeight="1" thickBot="1">
      <c r="A18" s="188" t="s">
        <v>13</v>
      </c>
      <c r="B18" s="105">
        <v>766</v>
      </c>
      <c r="C18" s="105">
        <v>87323.482999999993</v>
      </c>
      <c r="D18" s="105">
        <v>54257.055</v>
      </c>
      <c r="E18" s="106">
        <v>1350</v>
      </c>
      <c r="F18" s="105">
        <v>736.16600000000005</v>
      </c>
      <c r="G18" s="204">
        <v>88</v>
      </c>
      <c r="H18" s="110">
        <v>6709</v>
      </c>
      <c r="I18" s="204">
        <v>9046</v>
      </c>
      <c r="J18" s="110">
        <v>55</v>
      </c>
      <c r="K18" s="204">
        <v>10</v>
      </c>
    </row>
    <row r="19" spans="1:24" ht="17.25" customHeight="1" thickBot="1">
      <c r="A19" s="107" t="s">
        <v>71</v>
      </c>
      <c r="B19" s="108">
        <v>16935</v>
      </c>
      <c r="C19" s="108">
        <v>2048112.8729500002</v>
      </c>
      <c r="D19" s="108">
        <v>1249228.2724499998</v>
      </c>
      <c r="E19" s="190">
        <v>22266.36</v>
      </c>
      <c r="F19" s="108">
        <v>13413.35189</v>
      </c>
      <c r="G19" s="114">
        <v>1929</v>
      </c>
      <c r="H19" s="113">
        <v>158364</v>
      </c>
      <c r="I19" s="113">
        <v>205945</v>
      </c>
      <c r="J19" s="113">
        <v>899</v>
      </c>
      <c r="K19" s="113">
        <v>205</v>
      </c>
      <c r="X19" s="2"/>
    </row>
    <row r="20" spans="1:24">
      <c r="A20" s="141" t="s">
        <v>419</v>
      </c>
    </row>
    <row r="21" spans="1:24">
      <c r="A21" s="141"/>
      <c r="C21" s="43"/>
      <c r="D21" s="43"/>
      <c r="E21" s="43"/>
      <c r="F21" s="43"/>
    </row>
  </sheetData>
  <mergeCells count="5">
    <mergeCell ref="A1:K1"/>
    <mergeCell ref="A2:A4"/>
    <mergeCell ref="B2:K2"/>
    <mergeCell ref="B3:F3"/>
    <mergeCell ref="G3:K3"/>
  </mergeCells>
  <pageMargins left="0.23622047244094491" right="0.23622047244094491" top="0.74803149606299213" bottom="0.74803149606299213" header="0.31496062992125984" footer="0.31496062992125984"/>
  <pageSetup paperSize="9" scale="68" orientation="landscape" horizontalDpi="4294967294" r:id="rId1"/>
  <headerFooter>
    <oddHeader>&amp;RPříloha č. 13c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70" zoomScaleNormal="80" zoomScaleSheetLayoutView="70" workbookViewId="0">
      <selection sqref="A1:E1"/>
    </sheetView>
  </sheetViews>
  <sheetFormatPr defaultColWidth="10.7109375" defaultRowHeight="15"/>
  <cols>
    <col min="1" max="1" width="26.140625" style="2" customWidth="1"/>
    <col min="2" max="5" width="16.85546875" style="2" customWidth="1"/>
    <col min="6" max="7" width="10.7109375" style="2"/>
    <col min="8" max="8" width="10.7109375" style="2" customWidth="1"/>
    <col min="9" max="10" width="10.7109375" style="2"/>
    <col min="11" max="11" width="12.140625" style="2" bestFit="1" customWidth="1"/>
    <col min="12" max="16384" width="10.7109375" style="2"/>
  </cols>
  <sheetData>
    <row r="1" spans="1:11" ht="54.75" customHeight="1" thickBot="1">
      <c r="A1" s="631" t="s">
        <v>484</v>
      </c>
      <c r="B1" s="632"/>
      <c r="C1" s="632"/>
      <c r="D1" s="632"/>
      <c r="E1" s="633"/>
    </row>
    <row r="2" spans="1:11" ht="20.25" customHeight="1" thickBot="1">
      <c r="A2" s="792" t="s">
        <v>236</v>
      </c>
      <c r="B2" s="801" t="s">
        <v>83</v>
      </c>
      <c r="C2" s="802"/>
      <c r="D2" s="802"/>
      <c r="E2" s="803"/>
    </row>
    <row r="3" spans="1:11" ht="20.25" customHeight="1" thickBot="1">
      <c r="A3" s="793"/>
      <c r="B3" s="804" t="s">
        <v>84</v>
      </c>
      <c r="C3" s="805"/>
      <c r="D3" s="804" t="s">
        <v>79</v>
      </c>
      <c r="E3" s="806"/>
    </row>
    <row r="4" spans="1:11" ht="48.75" customHeight="1" thickBot="1">
      <c r="A4" s="794"/>
      <c r="B4" s="104" t="s">
        <v>82</v>
      </c>
      <c r="C4" s="398" t="s">
        <v>133</v>
      </c>
      <c r="D4" s="104" t="s">
        <v>82</v>
      </c>
      <c r="E4" s="399" t="s">
        <v>133</v>
      </c>
    </row>
    <row r="5" spans="1:11" ht="18" customHeight="1">
      <c r="A5" s="188" t="s">
        <v>70</v>
      </c>
      <c r="B5" s="189">
        <v>146425.1</v>
      </c>
      <c r="C5" s="106">
        <v>73483.312000000005</v>
      </c>
      <c r="D5" s="191">
        <v>267407</v>
      </c>
      <c r="E5" s="111">
        <v>703</v>
      </c>
      <c r="I5" s="142"/>
      <c r="J5" s="142"/>
      <c r="K5" s="142"/>
    </row>
    <row r="6" spans="1:11" ht="18" customHeight="1">
      <c r="A6" s="188" t="s">
        <v>3</v>
      </c>
      <c r="B6" s="105">
        <v>113711.03</v>
      </c>
      <c r="C6" s="106">
        <v>53977.279000000002</v>
      </c>
      <c r="D6" s="191">
        <v>207464</v>
      </c>
      <c r="E6" s="109">
        <v>432</v>
      </c>
      <c r="I6" s="142"/>
      <c r="K6" s="142"/>
    </row>
    <row r="7" spans="1:11" ht="18" customHeight="1">
      <c r="A7" s="188" t="s">
        <v>11</v>
      </c>
      <c r="B7" s="105">
        <v>213112.8</v>
      </c>
      <c r="C7" s="106">
        <v>108119.46</v>
      </c>
      <c r="D7" s="191">
        <v>389054</v>
      </c>
      <c r="E7" s="109">
        <v>988</v>
      </c>
      <c r="I7" s="142"/>
      <c r="K7" s="142"/>
    </row>
    <row r="8" spans="1:11" ht="18" customHeight="1">
      <c r="A8" s="188" t="s">
        <v>5</v>
      </c>
      <c r="B8" s="105">
        <v>41054.6</v>
      </c>
      <c r="C8" s="106">
        <v>22219.891</v>
      </c>
      <c r="D8" s="191">
        <v>74883</v>
      </c>
      <c r="E8" s="109">
        <v>198</v>
      </c>
      <c r="I8" s="142"/>
      <c r="K8" s="142"/>
    </row>
    <row r="9" spans="1:11" ht="18" customHeight="1">
      <c r="A9" s="188" t="s">
        <v>8</v>
      </c>
      <c r="B9" s="105">
        <v>98992.25</v>
      </c>
      <c r="C9" s="106">
        <v>44430.154999999999</v>
      </c>
      <c r="D9" s="191">
        <v>180383</v>
      </c>
      <c r="E9" s="109">
        <v>351</v>
      </c>
      <c r="I9" s="142"/>
      <c r="K9" s="142"/>
    </row>
    <row r="10" spans="1:11" ht="18" customHeight="1">
      <c r="A10" s="188" t="s">
        <v>7</v>
      </c>
      <c r="B10" s="105">
        <v>93148.55</v>
      </c>
      <c r="C10" s="106">
        <v>41313.082999999999</v>
      </c>
      <c r="D10" s="191">
        <v>169985</v>
      </c>
      <c r="E10" s="109">
        <v>317</v>
      </c>
      <c r="I10" s="142"/>
      <c r="K10" s="142"/>
    </row>
    <row r="11" spans="1:11" ht="18" customHeight="1">
      <c r="A11" s="188" t="s">
        <v>14</v>
      </c>
      <c r="B11" s="105">
        <v>170025.86799999999</v>
      </c>
      <c r="C11" s="106">
        <v>142372.73199999999</v>
      </c>
      <c r="D11" s="191">
        <v>310051</v>
      </c>
      <c r="E11" s="109">
        <v>1097</v>
      </c>
      <c r="I11" s="142"/>
      <c r="K11" s="142"/>
    </row>
    <row r="12" spans="1:11" ht="18" customHeight="1">
      <c r="A12" s="188" t="s">
        <v>12</v>
      </c>
      <c r="B12" s="105">
        <v>97271.69</v>
      </c>
      <c r="C12" s="106">
        <v>66578.058999999994</v>
      </c>
      <c r="D12" s="191">
        <v>177338</v>
      </c>
      <c r="E12" s="109">
        <v>523</v>
      </c>
      <c r="I12" s="142"/>
      <c r="K12" s="142"/>
    </row>
    <row r="13" spans="1:11" ht="18" customHeight="1">
      <c r="A13" s="188" t="s">
        <v>9</v>
      </c>
      <c r="B13" s="105">
        <v>88373.225000000006</v>
      </c>
      <c r="C13" s="106">
        <v>43393.052499999998</v>
      </c>
      <c r="D13" s="191">
        <v>161209</v>
      </c>
      <c r="E13" s="109">
        <v>317</v>
      </c>
      <c r="I13" s="142"/>
      <c r="K13" s="142"/>
    </row>
    <row r="14" spans="1:11" ht="18" customHeight="1">
      <c r="A14" s="188" t="s">
        <v>4</v>
      </c>
      <c r="B14" s="105">
        <v>108116.97</v>
      </c>
      <c r="C14" s="106">
        <v>50117.923999999999</v>
      </c>
      <c r="D14" s="191">
        <v>197161</v>
      </c>
      <c r="E14" s="109">
        <v>477</v>
      </c>
      <c r="I14" s="142"/>
      <c r="K14" s="142"/>
    </row>
    <row r="15" spans="1:11" ht="18" customHeight="1">
      <c r="A15" s="188" t="s">
        <v>2</v>
      </c>
      <c r="B15" s="105">
        <v>189390.3</v>
      </c>
      <c r="C15" s="106">
        <v>98301.660999999993</v>
      </c>
      <c r="D15" s="191">
        <v>345638</v>
      </c>
      <c r="E15" s="109">
        <v>754</v>
      </c>
      <c r="I15" s="142"/>
      <c r="K15" s="142"/>
    </row>
    <row r="16" spans="1:11" ht="18" customHeight="1">
      <c r="A16" s="188" t="s">
        <v>6</v>
      </c>
      <c r="B16" s="105">
        <v>144519.13200000001</v>
      </c>
      <c r="C16" s="106">
        <v>67785.226999999999</v>
      </c>
      <c r="D16" s="191">
        <v>263863</v>
      </c>
      <c r="E16" s="109">
        <v>506</v>
      </c>
      <c r="I16" s="142"/>
      <c r="K16" s="142"/>
    </row>
    <row r="17" spans="1:11" ht="18" customHeight="1">
      <c r="A17" s="188" t="s">
        <v>10</v>
      </c>
      <c r="B17" s="105">
        <v>97920.75</v>
      </c>
      <c r="C17" s="106">
        <v>48435.633000000002</v>
      </c>
      <c r="D17" s="191">
        <v>178444</v>
      </c>
      <c r="E17" s="109">
        <v>374</v>
      </c>
      <c r="I17" s="142"/>
      <c r="K17" s="142"/>
    </row>
    <row r="18" spans="1:11" ht="18" customHeight="1" thickBot="1">
      <c r="A18" s="188" t="s">
        <v>13</v>
      </c>
      <c r="B18" s="105">
        <v>118918.05</v>
      </c>
      <c r="C18" s="106">
        <v>64599.69</v>
      </c>
      <c r="D18" s="191">
        <v>216692</v>
      </c>
      <c r="E18" s="109">
        <v>535</v>
      </c>
      <c r="I18" s="142"/>
      <c r="K18" s="142"/>
    </row>
    <row r="19" spans="1:11" ht="18" customHeight="1" thickBot="1">
      <c r="A19" s="107" t="s">
        <v>71</v>
      </c>
      <c r="B19" s="108">
        <v>1720980.3150000002</v>
      </c>
      <c r="C19" s="192">
        <v>925127.1584999999</v>
      </c>
      <c r="D19" s="193">
        <v>3139572</v>
      </c>
      <c r="E19" s="113">
        <v>7572</v>
      </c>
      <c r="I19" s="142"/>
      <c r="K19" s="142"/>
    </row>
    <row r="20" spans="1:11">
      <c r="A20" s="141" t="s">
        <v>420</v>
      </c>
    </row>
    <row r="21" spans="1:11">
      <c r="C21" s="142"/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13d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60" zoomScaleNormal="100" workbookViewId="0"/>
  </sheetViews>
  <sheetFormatPr defaultRowHeight="15"/>
  <cols>
    <col min="1" max="1" width="27.7109375" style="563" customWidth="1"/>
    <col min="2" max="11" width="23" style="564" customWidth="1"/>
    <col min="12" max="16384" width="9.140625" style="563"/>
  </cols>
  <sheetData>
    <row r="1" spans="1:11" ht="56.25" customHeight="1">
      <c r="A1" s="565"/>
      <c r="B1" s="583" t="s">
        <v>514</v>
      </c>
      <c r="C1" s="583"/>
      <c r="D1" s="583"/>
      <c r="E1" s="583"/>
      <c r="F1" s="583"/>
      <c r="G1" s="584" t="s">
        <v>513</v>
      </c>
      <c r="H1" s="584"/>
      <c r="I1" s="584"/>
      <c r="J1" s="584"/>
      <c r="K1" s="584"/>
    </row>
    <row r="2" spans="1:11" ht="41.25" customHeight="1">
      <c r="A2" s="576" t="s">
        <v>512</v>
      </c>
      <c r="B2" s="572" t="s">
        <v>511</v>
      </c>
      <c r="C2" s="572" t="s">
        <v>510</v>
      </c>
      <c r="D2" s="572" t="s">
        <v>509</v>
      </c>
      <c r="E2" s="572" t="s">
        <v>508</v>
      </c>
      <c r="F2" s="573" t="s">
        <v>507</v>
      </c>
      <c r="G2" s="574" t="s">
        <v>511</v>
      </c>
      <c r="H2" s="574" t="s">
        <v>510</v>
      </c>
      <c r="I2" s="574" t="s">
        <v>509</v>
      </c>
      <c r="J2" s="574" t="s">
        <v>508</v>
      </c>
      <c r="K2" s="575" t="s">
        <v>507</v>
      </c>
    </row>
    <row r="3" spans="1:11" ht="20.25" customHeight="1">
      <c r="A3" s="566" t="s">
        <v>506</v>
      </c>
      <c r="B3" s="567">
        <f t="shared" ref="B3:B18" si="0">C3+D3</f>
        <v>1157.5</v>
      </c>
      <c r="C3" s="567">
        <v>1041.5</v>
      </c>
      <c r="D3" s="567">
        <v>116</v>
      </c>
      <c r="E3" s="567">
        <v>66.5</v>
      </c>
      <c r="F3" s="567">
        <f t="shared" ref="F3:F17" si="1">E3+B3</f>
        <v>1224</v>
      </c>
      <c r="G3" s="568">
        <v>1131.5</v>
      </c>
      <c r="H3" s="568">
        <v>1014.5</v>
      </c>
      <c r="I3" s="568">
        <v>117</v>
      </c>
      <c r="J3" s="568">
        <v>65.5</v>
      </c>
      <c r="K3" s="568">
        <f t="shared" ref="K3:K16" si="2">G3+J3</f>
        <v>1197</v>
      </c>
    </row>
    <row r="4" spans="1:11" ht="20.25" customHeight="1">
      <c r="A4" s="566" t="s">
        <v>505</v>
      </c>
      <c r="B4" s="567">
        <f t="shared" si="0"/>
        <v>663</v>
      </c>
      <c r="C4" s="567">
        <v>560</v>
      </c>
      <c r="D4" s="567">
        <v>103</v>
      </c>
      <c r="E4" s="567">
        <v>38</v>
      </c>
      <c r="F4" s="567">
        <f t="shared" si="1"/>
        <v>701</v>
      </c>
      <c r="G4" s="568">
        <v>649</v>
      </c>
      <c r="H4" s="568">
        <v>546</v>
      </c>
      <c r="I4" s="568">
        <v>103</v>
      </c>
      <c r="J4" s="568">
        <v>37</v>
      </c>
      <c r="K4" s="568">
        <f t="shared" si="2"/>
        <v>686</v>
      </c>
    </row>
    <row r="5" spans="1:11" ht="20.25" customHeight="1">
      <c r="A5" s="566" t="s">
        <v>504</v>
      </c>
      <c r="B5" s="567">
        <f t="shared" si="0"/>
        <v>567.75</v>
      </c>
      <c r="C5" s="567">
        <v>485.75</v>
      </c>
      <c r="D5" s="567">
        <v>82</v>
      </c>
      <c r="E5" s="567">
        <v>25.75</v>
      </c>
      <c r="F5" s="567">
        <f t="shared" si="1"/>
        <v>593.5</v>
      </c>
      <c r="G5" s="568">
        <v>558.75</v>
      </c>
      <c r="H5" s="568">
        <v>476.75</v>
      </c>
      <c r="I5" s="568">
        <v>82</v>
      </c>
      <c r="J5" s="568">
        <v>23.75</v>
      </c>
      <c r="K5" s="568">
        <f t="shared" si="2"/>
        <v>582.5</v>
      </c>
    </row>
    <row r="6" spans="1:11" ht="20.25" customHeight="1">
      <c r="A6" s="566" t="s">
        <v>503</v>
      </c>
      <c r="B6" s="567">
        <f t="shared" si="0"/>
        <v>551</v>
      </c>
      <c r="C6" s="567">
        <v>464</v>
      </c>
      <c r="D6" s="567">
        <v>87</v>
      </c>
      <c r="E6" s="567">
        <v>29</v>
      </c>
      <c r="F6" s="567">
        <f t="shared" si="1"/>
        <v>580</v>
      </c>
      <c r="G6" s="568">
        <v>540</v>
      </c>
      <c r="H6" s="568">
        <v>453</v>
      </c>
      <c r="I6" s="568">
        <v>87</v>
      </c>
      <c r="J6" s="568">
        <v>28</v>
      </c>
      <c r="K6" s="568">
        <f t="shared" si="2"/>
        <v>568</v>
      </c>
    </row>
    <row r="7" spans="1:11" ht="20.25" customHeight="1">
      <c r="A7" s="566" t="s">
        <v>502</v>
      </c>
      <c r="B7" s="567">
        <f t="shared" si="0"/>
        <v>417.75</v>
      </c>
      <c r="C7" s="567">
        <v>336.75</v>
      </c>
      <c r="D7" s="567">
        <v>81</v>
      </c>
      <c r="E7" s="567">
        <v>22.25</v>
      </c>
      <c r="F7" s="567">
        <f t="shared" si="1"/>
        <v>440</v>
      </c>
      <c r="G7" s="568">
        <v>390.5</v>
      </c>
      <c r="H7" s="568">
        <v>328.5</v>
      </c>
      <c r="I7" s="568">
        <v>62</v>
      </c>
      <c r="J7" s="568">
        <v>21.25</v>
      </c>
      <c r="K7" s="568">
        <f t="shared" si="2"/>
        <v>411.75</v>
      </c>
    </row>
    <row r="8" spans="1:11" ht="20.25" customHeight="1">
      <c r="A8" s="566" t="s">
        <v>501</v>
      </c>
      <c r="B8" s="567">
        <f t="shared" si="0"/>
        <v>516.5</v>
      </c>
      <c r="C8" s="567">
        <v>448.5</v>
      </c>
      <c r="D8" s="567">
        <v>68</v>
      </c>
      <c r="E8" s="567">
        <v>32</v>
      </c>
      <c r="F8" s="567">
        <f t="shared" si="1"/>
        <v>548.5</v>
      </c>
      <c r="G8" s="568">
        <v>504.5</v>
      </c>
      <c r="H8" s="568">
        <v>436.5</v>
      </c>
      <c r="I8" s="568">
        <v>68</v>
      </c>
      <c r="J8" s="568">
        <v>32</v>
      </c>
      <c r="K8" s="568">
        <f t="shared" si="2"/>
        <v>536.5</v>
      </c>
    </row>
    <row r="9" spans="1:11" ht="20.25" customHeight="1">
      <c r="A9" s="566" t="s">
        <v>500</v>
      </c>
      <c r="B9" s="567">
        <f t="shared" si="0"/>
        <v>793</v>
      </c>
      <c r="C9" s="567">
        <v>700</v>
      </c>
      <c r="D9" s="567">
        <v>93</v>
      </c>
      <c r="E9" s="567">
        <v>41</v>
      </c>
      <c r="F9" s="567">
        <f t="shared" si="1"/>
        <v>834</v>
      </c>
      <c r="G9" s="568">
        <v>772</v>
      </c>
      <c r="H9" s="568">
        <v>682</v>
      </c>
      <c r="I9" s="568">
        <v>90</v>
      </c>
      <c r="J9" s="568">
        <v>40</v>
      </c>
      <c r="K9" s="568">
        <f t="shared" si="2"/>
        <v>812</v>
      </c>
    </row>
    <row r="10" spans="1:11" ht="20.25" customHeight="1">
      <c r="A10" s="566" t="s">
        <v>499</v>
      </c>
      <c r="B10" s="567">
        <f t="shared" si="0"/>
        <v>1652</v>
      </c>
      <c r="C10" s="567">
        <v>1503</v>
      </c>
      <c r="D10" s="567">
        <v>149</v>
      </c>
      <c r="E10" s="567">
        <v>89</v>
      </c>
      <c r="F10" s="567">
        <f t="shared" si="1"/>
        <v>1741</v>
      </c>
      <c r="G10" s="568">
        <v>1603.5</v>
      </c>
      <c r="H10" s="568">
        <v>1464</v>
      </c>
      <c r="I10" s="568">
        <v>139.5</v>
      </c>
      <c r="J10" s="568">
        <v>88</v>
      </c>
      <c r="K10" s="568">
        <f t="shared" si="2"/>
        <v>1691.5</v>
      </c>
    </row>
    <row r="11" spans="1:11" ht="20.25" customHeight="1">
      <c r="A11" s="566" t="s">
        <v>498</v>
      </c>
      <c r="B11" s="567">
        <f t="shared" si="0"/>
        <v>549</v>
      </c>
      <c r="C11" s="567">
        <v>468</v>
      </c>
      <c r="D11" s="567">
        <v>81</v>
      </c>
      <c r="E11" s="567">
        <v>24</v>
      </c>
      <c r="F11" s="567">
        <f t="shared" si="1"/>
        <v>573</v>
      </c>
      <c r="G11" s="568">
        <v>536</v>
      </c>
      <c r="H11" s="568">
        <v>455</v>
      </c>
      <c r="I11" s="568">
        <v>81</v>
      </c>
      <c r="J11" s="568">
        <v>25</v>
      </c>
      <c r="K11" s="568">
        <f t="shared" si="2"/>
        <v>561</v>
      </c>
    </row>
    <row r="12" spans="1:11" ht="20.25" customHeight="1">
      <c r="A12" s="566" t="s">
        <v>497</v>
      </c>
      <c r="B12" s="567">
        <f t="shared" si="0"/>
        <v>575.5</v>
      </c>
      <c r="C12" s="567">
        <v>476.5</v>
      </c>
      <c r="D12" s="567">
        <v>99</v>
      </c>
      <c r="E12" s="567">
        <v>41</v>
      </c>
      <c r="F12" s="567">
        <f t="shared" si="1"/>
        <v>616.5</v>
      </c>
      <c r="G12" s="568">
        <v>564.5</v>
      </c>
      <c r="H12" s="568">
        <v>465.5</v>
      </c>
      <c r="I12" s="568">
        <v>99</v>
      </c>
      <c r="J12" s="568">
        <v>40</v>
      </c>
      <c r="K12" s="568">
        <f t="shared" si="2"/>
        <v>604.5</v>
      </c>
    </row>
    <row r="13" spans="1:11" ht="20.25" customHeight="1">
      <c r="A13" s="566" t="s">
        <v>1</v>
      </c>
      <c r="B13" s="567">
        <f t="shared" si="0"/>
        <v>799</v>
      </c>
      <c r="C13" s="567">
        <v>747</v>
      </c>
      <c r="D13" s="567">
        <v>52</v>
      </c>
      <c r="E13" s="567">
        <v>30</v>
      </c>
      <c r="F13" s="567">
        <f t="shared" si="1"/>
        <v>829</v>
      </c>
      <c r="G13" s="568">
        <v>777.75</v>
      </c>
      <c r="H13" s="568">
        <v>726.75</v>
      </c>
      <c r="I13" s="568">
        <v>51</v>
      </c>
      <c r="J13" s="568">
        <v>29</v>
      </c>
      <c r="K13" s="568">
        <f t="shared" si="2"/>
        <v>806.75</v>
      </c>
    </row>
    <row r="14" spans="1:11" ht="20.25" customHeight="1">
      <c r="A14" s="566" t="s">
        <v>496</v>
      </c>
      <c r="B14" s="567">
        <f t="shared" si="0"/>
        <v>1106</v>
      </c>
      <c r="C14" s="567">
        <v>944</v>
      </c>
      <c r="D14" s="567">
        <v>162</v>
      </c>
      <c r="E14" s="567">
        <v>85</v>
      </c>
      <c r="F14" s="567">
        <f t="shared" si="1"/>
        <v>1191</v>
      </c>
      <c r="G14" s="568">
        <v>1079</v>
      </c>
      <c r="H14" s="568">
        <v>918</v>
      </c>
      <c r="I14" s="568">
        <v>161</v>
      </c>
      <c r="J14" s="568">
        <v>85</v>
      </c>
      <c r="K14" s="568">
        <f t="shared" si="2"/>
        <v>1164</v>
      </c>
    </row>
    <row r="15" spans="1:11" ht="20.25" customHeight="1">
      <c r="A15" s="566" t="s">
        <v>495</v>
      </c>
      <c r="B15" s="567">
        <f t="shared" si="0"/>
        <v>1296.5</v>
      </c>
      <c r="C15" s="567">
        <v>1123.5</v>
      </c>
      <c r="D15" s="567">
        <v>173</v>
      </c>
      <c r="E15" s="567">
        <v>69</v>
      </c>
      <c r="F15" s="567">
        <f t="shared" si="1"/>
        <v>1365.5</v>
      </c>
      <c r="G15" s="568">
        <v>1240.5</v>
      </c>
      <c r="H15" s="568">
        <v>1095.5</v>
      </c>
      <c r="I15" s="568">
        <v>145</v>
      </c>
      <c r="J15" s="568">
        <v>67</v>
      </c>
      <c r="K15" s="568">
        <f t="shared" si="2"/>
        <v>1307.5</v>
      </c>
    </row>
    <row r="16" spans="1:11" ht="20.25" customHeight="1">
      <c r="A16" s="566" t="s">
        <v>494</v>
      </c>
      <c r="B16" s="567">
        <f t="shared" si="0"/>
        <v>638</v>
      </c>
      <c r="C16" s="567">
        <v>559</v>
      </c>
      <c r="D16" s="567">
        <v>79</v>
      </c>
      <c r="E16" s="567">
        <v>32</v>
      </c>
      <c r="F16" s="567">
        <f t="shared" si="1"/>
        <v>670</v>
      </c>
      <c r="G16" s="568">
        <v>619</v>
      </c>
      <c r="H16" s="568">
        <v>545</v>
      </c>
      <c r="I16" s="568">
        <v>74</v>
      </c>
      <c r="J16" s="568">
        <v>31</v>
      </c>
      <c r="K16" s="568">
        <f t="shared" si="2"/>
        <v>650</v>
      </c>
    </row>
    <row r="17" spans="1:11" ht="20.25" customHeight="1">
      <c r="A17" s="566" t="s">
        <v>493</v>
      </c>
      <c r="B17" s="567">
        <f t="shared" si="0"/>
        <v>205.5</v>
      </c>
      <c r="C17" s="567">
        <v>167.5</v>
      </c>
      <c r="D17" s="567">
        <v>38</v>
      </c>
      <c r="E17" s="567">
        <v>22.5</v>
      </c>
      <c r="F17" s="567">
        <f t="shared" si="1"/>
        <v>228</v>
      </c>
      <c r="G17" s="568">
        <v>201.5</v>
      </c>
      <c r="H17" s="568">
        <v>163</v>
      </c>
      <c r="I17" s="568">
        <v>38.5</v>
      </c>
      <c r="J17" s="568">
        <v>19.5</v>
      </c>
      <c r="K17" s="568">
        <f>J17+G17</f>
        <v>221</v>
      </c>
    </row>
    <row r="18" spans="1:11" ht="20.25" customHeight="1">
      <c r="A18" s="569" t="s">
        <v>56</v>
      </c>
      <c r="B18" s="570">
        <f t="shared" si="0"/>
        <v>11488</v>
      </c>
      <c r="C18" s="570">
        <f t="shared" ref="C18:K18" si="3">SUM(C3:C17)</f>
        <v>10025</v>
      </c>
      <c r="D18" s="570">
        <f t="shared" si="3"/>
        <v>1463</v>
      </c>
      <c r="E18" s="570">
        <f t="shared" si="3"/>
        <v>647</v>
      </c>
      <c r="F18" s="570">
        <f t="shared" si="3"/>
        <v>12135</v>
      </c>
      <c r="G18" s="570">
        <f t="shared" si="3"/>
        <v>11168</v>
      </c>
      <c r="H18" s="570">
        <f t="shared" si="3"/>
        <v>9770</v>
      </c>
      <c r="I18" s="570">
        <f t="shared" si="3"/>
        <v>1398</v>
      </c>
      <c r="J18" s="570">
        <f t="shared" si="3"/>
        <v>632</v>
      </c>
      <c r="K18" s="570">
        <f t="shared" si="3"/>
        <v>11800</v>
      </c>
    </row>
    <row r="19" spans="1:11" ht="20.25" customHeight="1">
      <c r="A19" s="566"/>
      <c r="B19" s="571"/>
      <c r="C19" s="585">
        <f>C18+D18</f>
        <v>11488</v>
      </c>
      <c r="D19" s="585"/>
      <c r="E19" s="571">
        <f>C18+D18+E18</f>
        <v>12135</v>
      </c>
      <c r="F19" s="571">
        <f>B18+E18</f>
        <v>12135</v>
      </c>
      <c r="G19" s="571"/>
      <c r="H19" s="585">
        <f>H18+I18</f>
        <v>11168</v>
      </c>
      <c r="I19" s="585"/>
      <c r="J19" s="571">
        <f>H18+I18+J18</f>
        <v>11800</v>
      </c>
      <c r="K19" s="571">
        <f>G18+J18</f>
        <v>11800</v>
      </c>
    </row>
  </sheetData>
  <mergeCells count="4">
    <mergeCell ref="B1:F1"/>
    <mergeCell ref="G1:K1"/>
    <mergeCell ref="C19:D19"/>
    <mergeCell ref="H19:I19"/>
  </mergeCells>
  <pageMargins left="0.70866141732283472" right="0.70866141732283472" top="0.78740157480314965" bottom="0.78740157480314965" header="0.31496062992125984" footer="0.31496062992125984"/>
  <pageSetup paperSize="9" scale="50" orientation="landscape" horizontalDpi="4294967294" r:id="rId1"/>
  <headerFooter>
    <oddHeader>&amp;RPříloha č.1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zoomScale="70" zoomScaleNormal="90" zoomScaleSheetLayoutView="70" workbookViewId="0">
      <selection sqref="A1:I1"/>
    </sheetView>
  </sheetViews>
  <sheetFormatPr defaultRowHeight="15"/>
  <cols>
    <col min="1" max="1" width="26.7109375" customWidth="1"/>
    <col min="2" max="4" width="20.7109375" customWidth="1"/>
    <col min="5" max="6" width="17.140625" customWidth="1"/>
    <col min="7" max="7" width="18.28515625" customWidth="1"/>
    <col min="8" max="9" width="14.85546875" customWidth="1"/>
    <col min="10" max="11" width="10.7109375"/>
    <col min="12" max="12" width="12.140625" bestFit="1" customWidth="1"/>
  </cols>
  <sheetData>
    <row r="1" spans="1:14" ht="30" customHeight="1" thickBot="1">
      <c r="A1" s="789" t="s">
        <v>485</v>
      </c>
      <c r="B1" s="790"/>
      <c r="C1" s="790"/>
      <c r="D1" s="790"/>
      <c r="E1" s="790"/>
      <c r="F1" s="790"/>
      <c r="G1" s="790"/>
      <c r="H1" s="790"/>
      <c r="I1" s="791"/>
    </row>
    <row r="2" spans="1:14" s="140" customFormat="1" ht="19.7" customHeight="1" thickBot="1">
      <c r="A2" s="792" t="s">
        <v>236</v>
      </c>
      <c r="B2" s="801" t="s">
        <v>34</v>
      </c>
      <c r="C2" s="802"/>
      <c r="D2" s="802"/>
      <c r="E2" s="802"/>
      <c r="F2" s="802"/>
      <c r="G2" s="802"/>
      <c r="H2" s="802"/>
      <c r="I2" s="803"/>
    </row>
    <row r="3" spans="1:14" s="140" customFormat="1" ht="19.7" customHeight="1" thickBot="1">
      <c r="A3" s="793"/>
      <c r="B3" s="807" t="s">
        <v>84</v>
      </c>
      <c r="C3" s="808"/>
      <c r="D3" s="808"/>
      <c r="E3" s="808"/>
      <c r="F3" s="808"/>
      <c r="G3" s="807" t="s">
        <v>79</v>
      </c>
      <c r="H3" s="808"/>
      <c r="I3" s="809"/>
    </row>
    <row r="4" spans="1:14" ht="76.5" customHeight="1" thickBot="1">
      <c r="A4" s="794"/>
      <c r="B4" s="194" t="s">
        <v>78</v>
      </c>
      <c r="C4" s="195" t="s">
        <v>237</v>
      </c>
      <c r="D4" s="196" t="s">
        <v>238</v>
      </c>
      <c r="E4" s="197" t="s">
        <v>77</v>
      </c>
      <c r="F4" s="104" t="s">
        <v>76</v>
      </c>
      <c r="G4" s="194" t="s">
        <v>78</v>
      </c>
      <c r="H4" s="104" t="s">
        <v>77</v>
      </c>
      <c r="I4" s="198" t="s">
        <v>76</v>
      </c>
    </row>
    <row r="5" spans="1:14" ht="20.25" customHeight="1">
      <c r="A5" s="199" t="s">
        <v>70</v>
      </c>
      <c r="B5" s="106">
        <v>3512.0070000000001</v>
      </c>
      <c r="C5" s="200">
        <v>958.90099999999995</v>
      </c>
      <c r="D5" s="201">
        <v>4470.9080000000004</v>
      </c>
      <c r="E5" s="202">
        <v>177944.22915</v>
      </c>
      <c r="F5" s="105">
        <v>166516.22505000001</v>
      </c>
      <c r="G5" s="110">
        <v>1431</v>
      </c>
      <c r="H5" s="109">
        <v>29477</v>
      </c>
      <c r="I5" s="112">
        <v>51119</v>
      </c>
      <c r="L5" s="43"/>
      <c r="N5" s="144"/>
    </row>
    <row r="6" spans="1:14" ht="20.25" customHeight="1">
      <c r="A6" s="199" t="s">
        <v>3</v>
      </c>
      <c r="B6" s="106">
        <v>1620.9380000000001</v>
      </c>
      <c r="C6" s="200">
        <v>383.13</v>
      </c>
      <c r="D6" s="201">
        <v>2004.068</v>
      </c>
      <c r="E6" s="203">
        <v>66939.118000000002</v>
      </c>
      <c r="F6" s="105">
        <v>110962.55800999999</v>
      </c>
      <c r="G6" s="110">
        <v>989</v>
      </c>
      <c r="H6" s="109">
        <v>16787</v>
      </c>
      <c r="I6" s="112">
        <v>32137</v>
      </c>
      <c r="L6" s="43"/>
      <c r="N6" s="144"/>
    </row>
    <row r="7" spans="1:14" ht="20.25" customHeight="1">
      <c r="A7" s="199" t="s">
        <v>11</v>
      </c>
      <c r="B7" s="106">
        <v>4240.0379999999996</v>
      </c>
      <c r="C7" s="200">
        <v>2704.9971299999997</v>
      </c>
      <c r="D7" s="201">
        <v>6945.0351300000002</v>
      </c>
      <c r="E7" s="203">
        <v>152193.52743000002</v>
      </c>
      <c r="F7" s="105">
        <v>265891.51934</v>
      </c>
      <c r="G7" s="110">
        <v>3480</v>
      </c>
      <c r="H7" s="109">
        <v>40243</v>
      </c>
      <c r="I7" s="112">
        <v>71822</v>
      </c>
      <c r="L7" s="43"/>
      <c r="N7" s="144"/>
    </row>
    <row r="8" spans="1:14" ht="20.25" customHeight="1">
      <c r="A8" s="199" t="s">
        <v>5</v>
      </c>
      <c r="B8" s="106">
        <v>867.00300000000004</v>
      </c>
      <c r="C8" s="200">
        <v>442.77800000000002</v>
      </c>
      <c r="D8" s="201">
        <v>1309.7809999999999</v>
      </c>
      <c r="E8" s="203">
        <v>47053.877</v>
      </c>
      <c r="F8" s="105">
        <v>111046.36320000001</v>
      </c>
      <c r="G8" s="110">
        <v>678</v>
      </c>
      <c r="H8" s="109">
        <v>13962</v>
      </c>
      <c r="I8" s="112">
        <v>30791</v>
      </c>
      <c r="L8" s="43"/>
      <c r="N8" s="144"/>
    </row>
    <row r="9" spans="1:14" ht="20.25" customHeight="1">
      <c r="A9" s="199" t="s">
        <v>8</v>
      </c>
      <c r="B9" s="106">
        <v>2078.2289999999998</v>
      </c>
      <c r="C9" s="200">
        <v>440.06200000000001</v>
      </c>
      <c r="D9" s="201">
        <v>2518.2910000000002</v>
      </c>
      <c r="E9" s="203">
        <v>47114.913999999997</v>
      </c>
      <c r="F9" s="105">
        <v>100666.21728999999</v>
      </c>
      <c r="G9" s="110">
        <v>945</v>
      </c>
      <c r="H9" s="109">
        <v>11619</v>
      </c>
      <c r="I9" s="112">
        <v>26680</v>
      </c>
      <c r="L9" s="43"/>
      <c r="N9" s="144"/>
    </row>
    <row r="10" spans="1:14" ht="20.25" customHeight="1">
      <c r="A10" s="199" t="s">
        <v>7</v>
      </c>
      <c r="B10" s="106">
        <v>2089.9720000000002</v>
      </c>
      <c r="C10" s="200">
        <v>556.78200000000004</v>
      </c>
      <c r="D10" s="201">
        <v>2646.7539999999999</v>
      </c>
      <c r="E10" s="203">
        <v>67969.672000000006</v>
      </c>
      <c r="F10" s="105">
        <v>112511.93018000001</v>
      </c>
      <c r="G10" s="110">
        <v>962</v>
      </c>
      <c r="H10" s="109">
        <v>16900</v>
      </c>
      <c r="I10" s="112">
        <v>31204</v>
      </c>
      <c r="L10" s="43"/>
      <c r="N10" s="144"/>
    </row>
    <row r="11" spans="1:14" ht="20.25" customHeight="1">
      <c r="A11" s="199" t="s">
        <v>14</v>
      </c>
      <c r="B11" s="106">
        <v>5384.6220000000003</v>
      </c>
      <c r="C11" s="200">
        <v>1686.2159999999999</v>
      </c>
      <c r="D11" s="201">
        <v>7070.8379999999997</v>
      </c>
      <c r="E11" s="203">
        <v>428950.77119</v>
      </c>
      <c r="F11" s="105">
        <v>663637.24890000001</v>
      </c>
      <c r="G11" s="110">
        <v>4079</v>
      </c>
      <c r="H11" s="109">
        <v>115868</v>
      </c>
      <c r="I11" s="112">
        <v>187748</v>
      </c>
      <c r="L11" s="43"/>
      <c r="N11" s="144"/>
    </row>
    <row r="12" spans="1:14" ht="20.25" customHeight="1">
      <c r="A12" s="199" t="s">
        <v>12</v>
      </c>
      <c r="B12" s="106">
        <v>7758.2439999999997</v>
      </c>
      <c r="C12" s="200">
        <v>867.69799999999998</v>
      </c>
      <c r="D12" s="201">
        <v>8625.9419999999991</v>
      </c>
      <c r="E12" s="203">
        <v>126373.00635</v>
      </c>
      <c r="F12" s="105">
        <v>192293.46685</v>
      </c>
      <c r="G12" s="110">
        <v>3559</v>
      </c>
      <c r="H12" s="109">
        <v>29923</v>
      </c>
      <c r="I12" s="112">
        <v>53399</v>
      </c>
      <c r="L12" s="43"/>
      <c r="N12" s="144"/>
    </row>
    <row r="13" spans="1:14" ht="20.25" customHeight="1">
      <c r="A13" s="199" t="s">
        <v>9</v>
      </c>
      <c r="B13" s="106">
        <v>1685.4670000000001</v>
      </c>
      <c r="C13" s="200">
        <v>476.495</v>
      </c>
      <c r="D13" s="201">
        <v>2161.962</v>
      </c>
      <c r="E13" s="203">
        <v>36439.409</v>
      </c>
      <c r="F13" s="105">
        <v>92250.226819999996</v>
      </c>
      <c r="G13" s="110">
        <v>780</v>
      </c>
      <c r="H13" s="109">
        <v>10168</v>
      </c>
      <c r="I13" s="112">
        <v>25124</v>
      </c>
      <c r="L13" s="43"/>
      <c r="N13" s="144"/>
    </row>
    <row r="14" spans="1:14" ht="20.25" customHeight="1">
      <c r="A14" s="199" t="s">
        <v>4</v>
      </c>
      <c r="B14" s="106">
        <v>1923.7582500000001</v>
      </c>
      <c r="C14" s="200">
        <v>457.56299999999999</v>
      </c>
      <c r="D14" s="201">
        <v>2381.32125</v>
      </c>
      <c r="E14" s="203">
        <v>48092.677000000003</v>
      </c>
      <c r="F14" s="105">
        <v>78810.680000000022</v>
      </c>
      <c r="G14" s="110">
        <v>1058</v>
      </c>
      <c r="H14" s="109">
        <v>11114</v>
      </c>
      <c r="I14" s="112">
        <v>22743</v>
      </c>
      <c r="L14" s="43"/>
      <c r="N14" s="144"/>
    </row>
    <row r="15" spans="1:14" ht="20.25" customHeight="1">
      <c r="A15" s="199" t="s">
        <v>2</v>
      </c>
      <c r="B15" s="106">
        <v>3622.0590000000002</v>
      </c>
      <c r="C15" s="200">
        <v>1067.8230000000001</v>
      </c>
      <c r="D15" s="201">
        <v>4689.8819999999996</v>
      </c>
      <c r="E15" s="203">
        <v>164098.17800000001</v>
      </c>
      <c r="F15" s="105">
        <v>218177.128</v>
      </c>
      <c r="G15" s="110">
        <v>1770</v>
      </c>
      <c r="H15" s="109">
        <v>32432</v>
      </c>
      <c r="I15" s="112">
        <v>58800</v>
      </c>
      <c r="L15" s="43"/>
      <c r="N15" s="144"/>
    </row>
    <row r="16" spans="1:14" ht="20.25" customHeight="1">
      <c r="A16" s="199" t="s">
        <v>6</v>
      </c>
      <c r="B16" s="106">
        <v>3001.4409999999998</v>
      </c>
      <c r="C16" s="200">
        <v>1035.74</v>
      </c>
      <c r="D16" s="201">
        <v>4037.181</v>
      </c>
      <c r="E16" s="203">
        <v>190994.43296000001</v>
      </c>
      <c r="F16" s="105">
        <v>501573.22284</v>
      </c>
      <c r="G16" s="110">
        <v>2149</v>
      </c>
      <c r="H16" s="109">
        <v>55825</v>
      </c>
      <c r="I16" s="112">
        <v>126128</v>
      </c>
      <c r="L16" s="43"/>
      <c r="N16" s="144"/>
    </row>
    <row r="17" spans="1:14" ht="20.25" customHeight="1">
      <c r="A17" s="199" t="s">
        <v>10</v>
      </c>
      <c r="B17" s="106">
        <v>927.23599999999999</v>
      </c>
      <c r="C17" s="200">
        <v>252.26400000000001</v>
      </c>
      <c r="D17" s="201">
        <v>1179.5</v>
      </c>
      <c r="E17" s="203">
        <v>28975.21</v>
      </c>
      <c r="F17" s="105">
        <v>55404.623469999999</v>
      </c>
      <c r="G17" s="110">
        <v>423</v>
      </c>
      <c r="H17" s="109">
        <v>8002</v>
      </c>
      <c r="I17" s="112">
        <v>15611</v>
      </c>
      <c r="L17" s="43"/>
      <c r="N17" s="144"/>
    </row>
    <row r="18" spans="1:14" ht="20.25" customHeight="1" thickBot="1">
      <c r="A18" s="199" t="s">
        <v>13</v>
      </c>
      <c r="B18" s="106">
        <v>2075.6640000000002</v>
      </c>
      <c r="C18" s="200">
        <v>577.24199999999996</v>
      </c>
      <c r="D18" s="201">
        <v>2652.9059999999999</v>
      </c>
      <c r="E18" s="203">
        <v>45616.254000000001</v>
      </c>
      <c r="F18" s="105">
        <v>80494.548999999999</v>
      </c>
      <c r="G18" s="110">
        <v>1397</v>
      </c>
      <c r="H18" s="204">
        <v>14189</v>
      </c>
      <c r="I18" s="112">
        <v>24594</v>
      </c>
      <c r="L18" s="43"/>
      <c r="N18" s="144"/>
    </row>
    <row r="19" spans="1:14" ht="20.25" customHeight="1" thickBot="1">
      <c r="A19" s="205" t="s">
        <v>71</v>
      </c>
      <c r="B19" s="192">
        <v>40786.67824999999</v>
      </c>
      <c r="C19" s="206">
        <v>11907.691130000001</v>
      </c>
      <c r="D19" s="207">
        <v>52694.369379999996</v>
      </c>
      <c r="E19" s="208">
        <v>1628755.27608</v>
      </c>
      <c r="F19" s="108">
        <v>2750235.9589499999</v>
      </c>
      <c r="G19" s="114">
        <v>23700</v>
      </c>
      <c r="H19" s="113">
        <v>406509</v>
      </c>
      <c r="I19" s="115">
        <v>757900</v>
      </c>
    </row>
    <row r="20" spans="1:14">
      <c r="A20" s="141" t="s">
        <v>420</v>
      </c>
      <c r="B20" s="43"/>
      <c r="C20" s="43"/>
      <c r="D20" s="43"/>
      <c r="E20" s="43"/>
      <c r="F20" s="43"/>
    </row>
    <row r="21" spans="1:14">
      <c r="B21" s="43"/>
      <c r="C21" s="43"/>
      <c r="D21" s="43"/>
    </row>
    <row r="22" spans="1:14">
      <c r="B22" s="43"/>
      <c r="C22" s="43"/>
      <c r="D22" s="43"/>
    </row>
    <row r="23" spans="1:14">
      <c r="B23" s="43"/>
      <c r="C23" s="43"/>
      <c r="D23" s="43"/>
    </row>
    <row r="24" spans="1:14">
      <c r="B24" s="43"/>
      <c r="C24" s="43"/>
      <c r="D24" s="43"/>
    </row>
    <row r="25" spans="1:14">
      <c r="B25" s="43"/>
      <c r="C25" s="43"/>
      <c r="D25" s="43"/>
    </row>
    <row r="26" spans="1:14">
      <c r="B26" s="43"/>
      <c r="C26" s="43"/>
      <c r="D26" s="43"/>
    </row>
    <row r="27" spans="1:14">
      <c r="B27" s="43"/>
      <c r="C27" s="43"/>
      <c r="D27" s="43"/>
    </row>
    <row r="28" spans="1:14">
      <c r="B28" s="43"/>
      <c r="C28" s="43"/>
      <c r="D28" s="43"/>
    </row>
    <row r="29" spans="1:14">
      <c r="B29" s="43"/>
      <c r="C29" s="43"/>
      <c r="D29" s="43"/>
    </row>
    <row r="30" spans="1:14">
      <c r="B30" s="43"/>
      <c r="C30" s="43"/>
      <c r="D30" s="43"/>
    </row>
    <row r="31" spans="1:14">
      <c r="B31" s="43"/>
      <c r="C31" s="43"/>
      <c r="D31" s="43"/>
    </row>
    <row r="32" spans="1:14">
      <c r="B32" s="43"/>
      <c r="C32" s="43"/>
      <c r="D32" s="43"/>
    </row>
    <row r="33" spans="2:4">
      <c r="B33" s="43"/>
      <c r="C33" s="43"/>
      <c r="D33" s="43"/>
    </row>
    <row r="34" spans="2:4">
      <c r="B34" s="43"/>
      <c r="C34" s="43"/>
      <c r="D34" s="43"/>
    </row>
    <row r="35" spans="2:4">
      <c r="B35" s="43"/>
      <c r="C35" s="43"/>
      <c r="D35" s="43"/>
    </row>
  </sheetData>
  <mergeCells count="5">
    <mergeCell ref="A1:I1"/>
    <mergeCell ref="A2:A4"/>
    <mergeCell ref="B2:I2"/>
    <mergeCell ref="B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fitToHeight="0" orientation="landscape" horizontalDpi="4294967295" verticalDpi="300" r:id="rId1"/>
  <headerFooter>
    <oddHeader>&amp;RPříloha č. 13e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view="pageBreakPreview" zoomScale="70" zoomScaleNormal="80" zoomScaleSheetLayoutView="70" workbookViewId="0">
      <selection sqref="A1:F1"/>
    </sheetView>
  </sheetViews>
  <sheetFormatPr defaultRowHeight="15"/>
  <cols>
    <col min="1" max="2" width="33.7109375" customWidth="1"/>
    <col min="3" max="3" width="28.28515625" customWidth="1"/>
    <col min="4" max="4" width="10.7109375"/>
    <col min="5" max="5" width="35.140625" customWidth="1"/>
    <col min="6" max="6" width="29.85546875" customWidth="1"/>
    <col min="7" max="7" width="10.7109375"/>
    <col min="8" max="8" width="19.140625" customWidth="1"/>
  </cols>
  <sheetData>
    <row r="1" spans="1:8" ht="49.5" customHeight="1" thickBot="1">
      <c r="A1" s="810" t="s">
        <v>515</v>
      </c>
      <c r="B1" s="811"/>
      <c r="C1" s="811"/>
      <c r="D1" s="811"/>
      <c r="E1" s="811"/>
      <c r="F1" s="812"/>
    </row>
    <row r="2" spans="1:8" ht="15" customHeight="1" thickBot="1">
      <c r="A2" s="312" t="s">
        <v>478</v>
      </c>
      <c r="B2" s="313"/>
      <c r="C2" s="313"/>
      <c r="D2" s="305"/>
      <c r="E2" s="305" t="s">
        <v>478</v>
      </c>
      <c r="F2" s="305"/>
    </row>
    <row r="3" spans="1:8" ht="15" customHeight="1">
      <c r="A3" s="813" t="s">
        <v>344</v>
      </c>
      <c r="B3" s="816" t="s">
        <v>79</v>
      </c>
      <c r="C3" s="819" t="s">
        <v>345</v>
      </c>
      <c r="D3" s="44"/>
      <c r="E3" s="352"/>
      <c r="F3" s="819" t="s">
        <v>216</v>
      </c>
    </row>
    <row r="4" spans="1:8" ht="15.75" customHeight="1">
      <c r="A4" s="814"/>
      <c r="B4" s="817"/>
      <c r="C4" s="820"/>
      <c r="D4" s="44"/>
      <c r="E4" s="353" t="s">
        <v>217</v>
      </c>
      <c r="F4" s="820"/>
    </row>
    <row r="5" spans="1:8" ht="20.100000000000001" customHeight="1" thickBot="1">
      <c r="A5" s="815"/>
      <c r="B5" s="818"/>
      <c r="C5" s="821"/>
      <c r="D5" s="44"/>
      <c r="E5" s="354"/>
      <c r="F5" s="821"/>
      <c r="H5" s="145"/>
    </row>
    <row r="6" spans="1:8" ht="20.100000000000001" customHeight="1">
      <c r="A6" s="420" t="s">
        <v>240</v>
      </c>
      <c r="B6" s="432">
        <v>102</v>
      </c>
      <c r="C6" s="433">
        <v>78704000</v>
      </c>
      <c r="D6" s="44"/>
      <c r="E6" s="420" t="s">
        <v>240</v>
      </c>
      <c r="F6" s="580">
        <v>77488000</v>
      </c>
      <c r="H6" s="369"/>
    </row>
    <row r="7" spans="1:8" ht="20.100000000000001" customHeight="1">
      <c r="A7" s="421" t="s">
        <v>218</v>
      </c>
      <c r="B7" s="434">
        <v>85</v>
      </c>
      <c r="C7" s="435">
        <v>56148000</v>
      </c>
      <c r="D7" s="44"/>
      <c r="E7" s="421" t="s">
        <v>218</v>
      </c>
      <c r="F7" s="579">
        <v>54536000</v>
      </c>
      <c r="H7" s="369"/>
    </row>
    <row r="8" spans="1:8" ht="20.100000000000001" customHeight="1">
      <c r="A8" s="421" t="s">
        <v>219</v>
      </c>
      <c r="B8" s="434">
        <v>72</v>
      </c>
      <c r="C8" s="435">
        <v>29824000</v>
      </c>
      <c r="D8" s="44"/>
      <c r="E8" s="421" t="s">
        <v>219</v>
      </c>
      <c r="F8" s="579">
        <v>27892096</v>
      </c>
      <c r="H8" s="369"/>
    </row>
    <row r="9" spans="1:8" ht="20.100000000000001" customHeight="1">
      <c r="A9" s="421" t="s">
        <v>220</v>
      </c>
      <c r="B9" s="434">
        <v>56</v>
      </c>
      <c r="C9" s="435">
        <v>23636000</v>
      </c>
      <c r="D9" s="44"/>
      <c r="E9" s="421" t="s">
        <v>220</v>
      </c>
      <c r="F9" s="579">
        <v>23152000</v>
      </c>
      <c r="H9" s="369"/>
    </row>
    <row r="10" spans="1:8" ht="20.100000000000001" customHeight="1">
      <c r="A10" s="421" t="s">
        <v>221</v>
      </c>
      <c r="B10" s="434">
        <v>54</v>
      </c>
      <c r="C10" s="435">
        <v>19992000</v>
      </c>
      <c r="D10" s="44"/>
      <c r="E10" s="421" t="s">
        <v>221</v>
      </c>
      <c r="F10" s="579">
        <v>19159764.399999999</v>
      </c>
      <c r="H10" s="369"/>
    </row>
    <row r="11" spans="1:8" ht="20.100000000000001" customHeight="1">
      <c r="A11" s="421" t="s">
        <v>222</v>
      </c>
      <c r="B11" s="434">
        <v>38</v>
      </c>
      <c r="C11" s="435">
        <v>23320000</v>
      </c>
      <c r="D11" s="44"/>
      <c r="E11" s="421" t="s">
        <v>222</v>
      </c>
      <c r="F11" s="579">
        <v>22532000</v>
      </c>
      <c r="H11" s="369"/>
    </row>
    <row r="12" spans="1:8" ht="20.100000000000001" customHeight="1">
      <c r="A12" s="421" t="s">
        <v>223</v>
      </c>
      <c r="B12" s="434">
        <v>45</v>
      </c>
      <c r="C12" s="435">
        <v>24944000</v>
      </c>
      <c r="D12" s="44"/>
      <c r="E12" s="421" t="s">
        <v>223</v>
      </c>
      <c r="F12" s="579">
        <v>24856000</v>
      </c>
      <c r="H12" s="369"/>
    </row>
    <row r="13" spans="1:8" ht="20.100000000000001" customHeight="1">
      <c r="A13" s="421" t="s">
        <v>224</v>
      </c>
      <c r="B13" s="434">
        <v>47</v>
      </c>
      <c r="C13" s="435">
        <v>21264000</v>
      </c>
      <c r="D13" s="44"/>
      <c r="E13" s="421" t="s">
        <v>224</v>
      </c>
      <c r="F13" s="579">
        <v>19256000</v>
      </c>
      <c r="H13" s="369"/>
    </row>
    <row r="14" spans="1:8" ht="20.100000000000001" customHeight="1">
      <c r="A14" s="421" t="s">
        <v>225</v>
      </c>
      <c r="B14" s="434">
        <v>139</v>
      </c>
      <c r="C14" s="435">
        <v>101544000</v>
      </c>
      <c r="D14" s="44"/>
      <c r="E14" s="421" t="s">
        <v>225</v>
      </c>
      <c r="F14" s="579">
        <v>99072000</v>
      </c>
      <c r="H14" s="369"/>
    </row>
    <row r="15" spans="1:8" ht="20.100000000000001" customHeight="1">
      <c r="A15" s="421" t="s">
        <v>226</v>
      </c>
      <c r="B15" s="434">
        <v>77</v>
      </c>
      <c r="C15" s="435">
        <v>28508000</v>
      </c>
      <c r="D15" s="44"/>
      <c r="E15" s="421" t="s">
        <v>226</v>
      </c>
      <c r="F15" s="579">
        <v>26446379.509999998</v>
      </c>
      <c r="H15" s="369"/>
    </row>
    <row r="16" spans="1:8" ht="20.100000000000001" customHeight="1">
      <c r="A16" s="421" t="s">
        <v>227</v>
      </c>
      <c r="B16" s="434">
        <v>33</v>
      </c>
      <c r="C16" s="435">
        <v>23868000</v>
      </c>
      <c r="D16" s="44"/>
      <c r="E16" s="421" t="s">
        <v>227</v>
      </c>
      <c r="F16" s="579">
        <v>23612000</v>
      </c>
      <c r="H16" s="369"/>
    </row>
    <row r="17" spans="1:8" ht="20.100000000000001" customHeight="1">
      <c r="A17" s="421" t="s">
        <v>229</v>
      </c>
      <c r="B17" s="434">
        <v>125</v>
      </c>
      <c r="C17" s="435">
        <v>67004000</v>
      </c>
      <c r="D17" s="44"/>
      <c r="E17" s="421" t="s">
        <v>229</v>
      </c>
      <c r="F17" s="579">
        <v>65896000</v>
      </c>
      <c r="H17" s="369"/>
    </row>
    <row r="18" spans="1:8" ht="20.100000000000001" customHeight="1">
      <c r="A18" s="421" t="s">
        <v>335</v>
      </c>
      <c r="B18" s="434">
        <v>113</v>
      </c>
      <c r="C18" s="435">
        <v>52640000</v>
      </c>
      <c r="D18" s="44"/>
      <c r="E18" s="421" t="s">
        <v>335</v>
      </c>
      <c r="F18" s="579">
        <v>50952000</v>
      </c>
      <c r="H18" s="369"/>
    </row>
    <row r="19" spans="1:8" ht="20.100000000000001" customHeight="1" thickBot="1">
      <c r="A19" s="422" t="s">
        <v>231</v>
      </c>
      <c r="B19" s="436">
        <v>61</v>
      </c>
      <c r="C19" s="437">
        <v>27092000</v>
      </c>
      <c r="D19" s="44"/>
      <c r="E19" s="422" t="s">
        <v>231</v>
      </c>
      <c r="F19" s="578">
        <v>25001868</v>
      </c>
      <c r="H19" s="369"/>
    </row>
    <row r="20" spans="1:8" ht="15" customHeight="1" thickBot="1">
      <c r="A20" s="355" t="s">
        <v>346</v>
      </c>
      <c r="B20" s="356">
        <v>1047</v>
      </c>
      <c r="C20" s="357">
        <v>578488000</v>
      </c>
      <c r="D20" s="44"/>
      <c r="E20" s="358" t="s">
        <v>232</v>
      </c>
      <c r="F20" s="577">
        <v>559852107.90999997</v>
      </c>
      <c r="H20" s="370"/>
    </row>
    <row r="21" spans="1:8">
      <c r="A21" s="306" t="s">
        <v>347</v>
      </c>
      <c r="B21" s="305"/>
      <c r="C21" s="305"/>
      <c r="D21" s="305"/>
      <c r="E21" s="306" t="s">
        <v>233</v>
      </c>
      <c r="F21" s="305"/>
    </row>
  </sheetData>
  <mergeCells count="5">
    <mergeCell ref="A1:F1"/>
    <mergeCell ref="A3:A5"/>
    <mergeCell ref="B3:B5"/>
    <mergeCell ref="C3:C5"/>
    <mergeCell ref="F3:F5"/>
  </mergeCells>
  <pageMargins left="0.70866141732283472" right="0.70866141732283472" top="0.78740157480314965" bottom="0.78740157480314965" header="0.31496062992125984" footer="0.31496062992125984"/>
  <pageSetup paperSize="9" scale="75" orientation="landscape" horizontalDpi="4294967295" r:id="rId1"/>
  <headerFooter>
    <oddHeader>&amp;RPříloha č. 14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WhiteSpace="0" view="pageBreakPreview" zoomScale="90" zoomScaleNormal="90" zoomScaleSheetLayoutView="90" workbookViewId="0">
      <selection sqref="A1:G1"/>
    </sheetView>
  </sheetViews>
  <sheetFormatPr defaultRowHeight="15"/>
  <cols>
    <col min="1" max="1" width="74.85546875" customWidth="1"/>
    <col min="2" max="7" width="22.28515625" customWidth="1"/>
    <col min="8" max="8" width="10.7109375"/>
    <col min="9" max="9" width="14.28515625" bestFit="1" customWidth="1"/>
  </cols>
  <sheetData>
    <row r="1" spans="1:15" ht="36" customHeight="1" thickBot="1">
      <c r="A1" s="586" t="s">
        <v>491</v>
      </c>
      <c r="B1" s="586"/>
      <c r="C1" s="586"/>
      <c r="D1" s="586"/>
      <c r="E1" s="586"/>
      <c r="F1" s="586"/>
      <c r="G1" s="586"/>
      <c r="H1" s="268"/>
      <c r="I1" s="268"/>
      <c r="J1" s="268"/>
      <c r="K1" s="268"/>
      <c r="L1" s="268"/>
      <c r="M1" s="268"/>
      <c r="N1" s="268"/>
      <c r="O1" s="268"/>
    </row>
    <row r="2" spans="1:15">
      <c r="A2" s="587" t="s">
        <v>26</v>
      </c>
      <c r="B2" s="589" t="s">
        <v>93</v>
      </c>
      <c r="C2" s="591" t="s">
        <v>94</v>
      </c>
      <c r="D2" s="591" t="s">
        <v>163</v>
      </c>
      <c r="E2" s="269"/>
      <c r="F2" s="363"/>
      <c r="G2" s="593" t="s">
        <v>492</v>
      </c>
    </row>
    <row r="3" spans="1:15">
      <c r="A3" s="588"/>
      <c r="B3" s="590"/>
      <c r="C3" s="592"/>
      <c r="D3" s="592"/>
      <c r="E3" s="270" t="s">
        <v>299</v>
      </c>
      <c r="F3" s="364" t="s">
        <v>109</v>
      </c>
      <c r="G3" s="594"/>
    </row>
    <row r="4" spans="1:15" ht="45" customHeight="1" thickBot="1">
      <c r="A4" s="588"/>
      <c r="B4" s="590"/>
      <c r="C4" s="592"/>
      <c r="D4" s="592"/>
      <c r="E4" s="270"/>
      <c r="F4" s="271"/>
      <c r="G4" s="594"/>
    </row>
    <row r="5" spans="1:15" s="1" customFormat="1" ht="12.75">
      <c r="A5" s="272" t="s">
        <v>27</v>
      </c>
      <c r="B5" s="273"/>
      <c r="C5" s="274"/>
      <c r="D5" s="275"/>
      <c r="E5" s="276"/>
      <c r="F5" s="277"/>
      <c r="G5" s="278"/>
    </row>
    <row r="6" spans="1:15" s="1" customFormat="1" ht="12.75">
      <c r="A6" s="279" t="s">
        <v>300</v>
      </c>
      <c r="B6" s="314">
        <v>1791710797</v>
      </c>
      <c r="C6" s="315"/>
      <c r="D6" s="316">
        <v>62097</v>
      </c>
      <c r="E6" s="317"/>
      <c r="F6" s="317">
        <v>1791772894</v>
      </c>
      <c r="G6" s="367">
        <v>4489205482.2299995</v>
      </c>
    </row>
    <row r="7" spans="1:15" s="1" customFormat="1" ht="13.5" thickBot="1">
      <c r="A7" s="280" t="s">
        <v>301</v>
      </c>
      <c r="B7" s="318">
        <v>99653731280</v>
      </c>
      <c r="C7" s="319">
        <v>3560502103.7600002</v>
      </c>
      <c r="D7" s="320"/>
      <c r="E7" s="321"/>
      <c r="F7" s="321">
        <v>103214233383.75999</v>
      </c>
      <c r="G7" s="366">
        <v>101112508831.95</v>
      </c>
      <c r="I7" s="281"/>
    </row>
    <row r="8" spans="1:15" s="1" customFormat="1" ht="12.75">
      <c r="A8" s="282" t="s">
        <v>28</v>
      </c>
      <c r="B8" s="322"/>
      <c r="C8" s="316"/>
      <c r="D8" s="316"/>
      <c r="E8" s="317"/>
      <c r="F8" s="317"/>
      <c r="G8" s="367"/>
    </row>
    <row r="9" spans="1:15" s="1" customFormat="1" ht="12.75">
      <c r="A9" s="283" t="s">
        <v>29</v>
      </c>
      <c r="B9" s="322">
        <v>610000000</v>
      </c>
      <c r="C9" s="316"/>
      <c r="D9" s="316"/>
      <c r="E9" s="317"/>
      <c r="F9" s="317">
        <v>610000000</v>
      </c>
      <c r="G9" s="367">
        <v>944778502.82000005</v>
      </c>
    </row>
    <row r="10" spans="1:15" s="1" customFormat="1" ht="12.75">
      <c r="A10" s="283" t="s">
        <v>30</v>
      </c>
      <c r="B10" s="322">
        <v>1181710797</v>
      </c>
      <c r="C10" s="316"/>
      <c r="D10" s="316">
        <v>62097</v>
      </c>
      <c r="E10" s="317"/>
      <c r="F10" s="317">
        <v>1181772894</v>
      </c>
      <c r="G10" s="367">
        <v>3544426979.4099998</v>
      </c>
    </row>
    <row r="11" spans="1:15" s="1" customFormat="1" ht="12.75">
      <c r="A11" s="284" t="s">
        <v>31</v>
      </c>
      <c r="B11" s="322">
        <v>1034710797</v>
      </c>
      <c r="C11" s="316"/>
      <c r="D11" s="316"/>
      <c r="E11" s="317"/>
      <c r="F11" s="317">
        <v>1034710797</v>
      </c>
      <c r="G11" s="367">
        <v>2808683835.3099999</v>
      </c>
    </row>
    <row r="12" spans="1:15" s="1" customFormat="1" ht="13.5" thickBot="1">
      <c r="A12" s="284" t="s">
        <v>32</v>
      </c>
      <c r="B12" s="322">
        <v>147000000</v>
      </c>
      <c r="C12" s="316"/>
      <c r="D12" s="316">
        <v>62097</v>
      </c>
      <c r="E12" s="317"/>
      <c r="F12" s="317">
        <v>147062097</v>
      </c>
      <c r="G12" s="367">
        <v>735743144.10000002</v>
      </c>
    </row>
    <row r="13" spans="1:15" s="1" customFormat="1" ht="12.75">
      <c r="A13" s="285" t="s">
        <v>33</v>
      </c>
      <c r="B13" s="323"/>
      <c r="C13" s="324"/>
      <c r="D13" s="324"/>
      <c r="E13" s="324"/>
      <c r="F13" s="324"/>
      <c r="G13" s="368"/>
    </row>
    <row r="14" spans="1:15" s="1" customFormat="1" ht="12.75">
      <c r="A14" s="283" t="s">
        <v>215</v>
      </c>
      <c r="B14" s="314">
        <v>39137322182</v>
      </c>
      <c r="C14" s="316"/>
      <c r="D14" s="316"/>
      <c r="E14" s="316"/>
      <c r="F14" s="316">
        <v>39137322182</v>
      </c>
      <c r="G14" s="367">
        <v>38806862887.370003</v>
      </c>
    </row>
    <row r="15" spans="1:15" s="1" customFormat="1" ht="12.75">
      <c r="A15" s="283" t="s">
        <v>34</v>
      </c>
      <c r="B15" s="314">
        <v>4799455542</v>
      </c>
      <c r="C15" s="316"/>
      <c r="D15" s="316"/>
      <c r="E15" s="316"/>
      <c r="F15" s="316">
        <v>4799455542</v>
      </c>
      <c r="G15" s="367">
        <v>4438449478.9399996</v>
      </c>
    </row>
    <row r="16" spans="1:15" s="1" customFormat="1" ht="12.75">
      <c r="A16" s="283" t="s">
        <v>35</v>
      </c>
      <c r="B16" s="314">
        <v>2800000000</v>
      </c>
      <c r="C16" s="316"/>
      <c r="D16" s="316"/>
      <c r="E16" s="316"/>
      <c r="F16" s="316">
        <v>2800000000</v>
      </c>
      <c r="G16" s="367">
        <v>2690545324.8200002</v>
      </c>
    </row>
    <row r="17" spans="1:7" s="1" customFormat="1" ht="12.75">
      <c r="A17" s="284" t="s">
        <v>36</v>
      </c>
      <c r="B17" s="314">
        <v>7553000000</v>
      </c>
      <c r="C17" s="316">
        <v>640088000</v>
      </c>
      <c r="D17" s="316"/>
      <c r="E17" s="316"/>
      <c r="F17" s="316">
        <v>8193088000</v>
      </c>
      <c r="G17" s="367">
        <v>8144406669.1400003</v>
      </c>
    </row>
    <row r="18" spans="1:7" s="1" customFormat="1" ht="12.75">
      <c r="A18" s="284" t="s">
        <v>37</v>
      </c>
      <c r="B18" s="314">
        <v>30000000000</v>
      </c>
      <c r="C18" s="316"/>
      <c r="D18" s="316"/>
      <c r="E18" s="316"/>
      <c r="F18" s="316">
        <v>30000000000</v>
      </c>
      <c r="G18" s="367">
        <v>29822025221.34</v>
      </c>
    </row>
    <row r="19" spans="1:7" s="1" customFormat="1" ht="12.75">
      <c r="A19" s="283" t="s">
        <v>38</v>
      </c>
      <c r="B19" s="314">
        <v>942244557</v>
      </c>
      <c r="C19" s="316">
        <v>1759170020</v>
      </c>
      <c r="D19" s="316"/>
      <c r="E19" s="316"/>
      <c r="F19" s="316">
        <v>2701414577</v>
      </c>
      <c r="G19" s="367">
        <v>2273719098.8600001</v>
      </c>
    </row>
    <row r="20" spans="1:7" s="1" customFormat="1" ht="12.75">
      <c r="A20" s="283" t="s">
        <v>39</v>
      </c>
      <c r="B20" s="314">
        <v>360000000</v>
      </c>
      <c r="C20" s="316"/>
      <c r="D20" s="316"/>
      <c r="E20" s="316"/>
      <c r="F20" s="316">
        <v>360000000</v>
      </c>
      <c r="G20" s="367">
        <v>277672379.52999997</v>
      </c>
    </row>
    <row r="21" spans="1:7" s="1" customFormat="1" ht="12.75">
      <c r="A21" s="283" t="s">
        <v>40</v>
      </c>
      <c r="B21" s="314">
        <v>7390000000</v>
      </c>
      <c r="C21" s="316">
        <v>100000000</v>
      </c>
      <c r="D21" s="316"/>
      <c r="E21" s="316"/>
      <c r="F21" s="316">
        <v>7490000000</v>
      </c>
      <c r="G21" s="367">
        <v>7404748870.5</v>
      </c>
    </row>
    <row r="22" spans="1:7" s="1" customFormat="1" ht="12.75">
      <c r="A22" s="283" t="s">
        <v>41</v>
      </c>
      <c r="B22" s="314">
        <v>6192908999</v>
      </c>
      <c r="C22" s="316">
        <v>947739083.75999999</v>
      </c>
      <c r="D22" s="316"/>
      <c r="E22" s="316"/>
      <c r="F22" s="316">
        <v>7140648082.7600002</v>
      </c>
      <c r="G22" s="367">
        <v>6707927297.1999998</v>
      </c>
    </row>
    <row r="23" spans="1:7" s="1" customFormat="1" ht="13.5" thickBot="1">
      <c r="A23" s="286" t="s">
        <v>42</v>
      </c>
      <c r="B23" s="318">
        <v>478800000</v>
      </c>
      <c r="C23" s="320">
        <v>113505000</v>
      </c>
      <c r="D23" s="320"/>
      <c r="E23" s="320"/>
      <c r="F23" s="320">
        <v>592305000</v>
      </c>
      <c r="G23" s="366">
        <v>546151604.25</v>
      </c>
    </row>
    <row r="24" spans="1:7" s="1" customFormat="1" ht="12.75">
      <c r="A24" s="287" t="s">
        <v>43</v>
      </c>
      <c r="B24" s="325"/>
      <c r="C24" s="324"/>
      <c r="D24" s="324"/>
      <c r="E24" s="326"/>
      <c r="F24" s="326"/>
      <c r="G24" s="368"/>
    </row>
    <row r="25" spans="1:7" s="1" customFormat="1" ht="12.75">
      <c r="A25" s="283" t="s">
        <v>44</v>
      </c>
      <c r="B25" s="322">
        <v>4204780181</v>
      </c>
      <c r="C25" s="316">
        <v>198389581</v>
      </c>
      <c r="D25" s="316"/>
      <c r="E25" s="317"/>
      <c r="F25" s="317">
        <v>4403169762</v>
      </c>
      <c r="G25" s="367">
        <v>4244070230.5999999</v>
      </c>
    </row>
    <row r="26" spans="1:7" s="1" customFormat="1" ht="12.75">
      <c r="A26" s="283" t="s">
        <v>45</v>
      </c>
      <c r="B26" s="322">
        <v>2339123476</v>
      </c>
      <c r="C26" s="316">
        <v>66618529</v>
      </c>
      <c r="D26" s="316"/>
      <c r="E26" s="317"/>
      <c r="F26" s="317">
        <v>2405742005</v>
      </c>
      <c r="G26" s="367">
        <v>2290222659.4099998</v>
      </c>
    </row>
    <row r="27" spans="1:7" s="1" customFormat="1" ht="12.75">
      <c r="A27" s="283" t="s">
        <v>46</v>
      </c>
      <c r="B27" s="322">
        <v>83990531</v>
      </c>
      <c r="C27" s="316">
        <v>3659151</v>
      </c>
      <c r="D27" s="316"/>
      <c r="E27" s="317"/>
      <c r="F27" s="317">
        <v>87649682</v>
      </c>
      <c r="G27" s="367">
        <v>84451910.640000001</v>
      </c>
    </row>
    <row r="28" spans="1:7" s="1" customFormat="1" ht="12.75">
      <c r="A28" s="283" t="s">
        <v>348</v>
      </c>
      <c r="B28" s="322">
        <v>235659268</v>
      </c>
      <c r="C28" s="316"/>
      <c r="D28" s="316"/>
      <c r="E28" s="317"/>
      <c r="F28" s="317">
        <v>235659268</v>
      </c>
      <c r="G28" s="367">
        <v>227616119</v>
      </c>
    </row>
    <row r="29" spans="1:7" s="1" customFormat="1" ht="12.75">
      <c r="A29" s="283" t="s">
        <v>349</v>
      </c>
      <c r="B29" s="322">
        <v>3963867314</v>
      </c>
      <c r="C29" s="316">
        <v>182957520</v>
      </c>
      <c r="D29" s="316"/>
      <c r="E29" s="317"/>
      <c r="F29" s="317">
        <v>4146824834</v>
      </c>
      <c r="G29" s="367">
        <v>4003129241.5999999</v>
      </c>
    </row>
    <row r="30" spans="1:7" s="1" customFormat="1" ht="12.75">
      <c r="A30" s="283" t="s">
        <v>47</v>
      </c>
      <c r="B30" s="322">
        <v>1218202446</v>
      </c>
      <c r="C30" s="316">
        <v>988524530</v>
      </c>
      <c r="D30" s="316"/>
      <c r="E30" s="317"/>
      <c r="F30" s="317">
        <v>2206726976</v>
      </c>
      <c r="G30" s="367">
        <v>1580370587.8800001</v>
      </c>
    </row>
    <row r="31" spans="1:7" s="1" customFormat="1" ht="13.5" thickBot="1">
      <c r="A31" s="288" t="s">
        <v>48</v>
      </c>
      <c r="B31" s="327">
        <v>38000000</v>
      </c>
      <c r="C31" s="320">
        <v>195775833.00999999</v>
      </c>
      <c r="D31" s="320"/>
      <c r="E31" s="321"/>
      <c r="F31" s="321">
        <v>233775833.00999999</v>
      </c>
      <c r="G31" s="366">
        <v>93028319.420000002</v>
      </c>
    </row>
    <row r="33" spans="6:6">
      <c r="F33" s="43"/>
    </row>
    <row r="34" spans="6:6">
      <c r="F34" s="289"/>
    </row>
    <row r="35" spans="6:6">
      <c r="F35" s="290"/>
    </row>
    <row r="36" spans="6:6">
      <c r="F36" s="290"/>
    </row>
  </sheetData>
  <mergeCells count="6">
    <mergeCell ref="A1:G1"/>
    <mergeCell ref="A2:A4"/>
    <mergeCell ref="B2:B4"/>
    <mergeCell ref="C2:C4"/>
    <mergeCell ref="D2:D4"/>
    <mergeCell ref="G2:G4"/>
  </mergeCells>
  <printOptions horizontalCentered="1"/>
  <pageMargins left="0.23622047244094491" right="0.23622047244094491" top="0.74803149606299213" bottom="0" header="0.31496062992125984" footer="0.31496062992125984"/>
  <pageSetup paperSize="9" scale="69" orientation="landscape" horizontalDpi="4294967294" r:id="rId1"/>
  <headerFooter>
    <oddHeader xml:space="preserve">&amp;RPříloha č. 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view="pageBreakPreview" zoomScale="50" zoomScaleNormal="70" zoomScaleSheetLayoutView="50" workbookViewId="0">
      <selection sqref="A1:AB1"/>
    </sheetView>
  </sheetViews>
  <sheetFormatPr defaultRowHeight="18.75"/>
  <cols>
    <col min="1" max="1" width="32" style="442" customWidth="1"/>
    <col min="2" max="28" width="11" style="442" customWidth="1"/>
    <col min="29" max="16384" width="9.140625" style="442"/>
  </cols>
  <sheetData>
    <row r="1" spans="1:28" ht="38.25" customHeight="1" thickBot="1">
      <c r="A1" s="603" t="s">
        <v>17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  <c r="Q1" s="603"/>
      <c r="R1" s="603"/>
      <c r="S1" s="603"/>
      <c r="T1" s="603"/>
      <c r="U1" s="603"/>
      <c r="V1" s="603"/>
      <c r="W1" s="603"/>
      <c r="X1" s="603"/>
      <c r="Y1" s="603"/>
      <c r="Z1" s="603"/>
      <c r="AA1" s="603"/>
      <c r="AB1" s="603"/>
    </row>
    <row r="2" spans="1:28" ht="27.95" customHeight="1" thickBot="1">
      <c r="A2" s="595" t="s">
        <v>137</v>
      </c>
      <c r="B2" s="597">
        <v>2018</v>
      </c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9"/>
      <c r="N2" s="597">
        <v>2019</v>
      </c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9"/>
      <c r="Z2" s="600" t="s">
        <v>452</v>
      </c>
      <c r="AA2" s="601"/>
      <c r="AB2" s="602"/>
    </row>
    <row r="3" spans="1:28" ht="27.95" customHeight="1" thickBot="1">
      <c r="A3" s="596"/>
      <c r="B3" s="443">
        <v>1</v>
      </c>
      <c r="C3" s="444">
        <v>2</v>
      </c>
      <c r="D3" s="444">
        <v>3</v>
      </c>
      <c r="E3" s="444">
        <v>4</v>
      </c>
      <c r="F3" s="444">
        <v>5</v>
      </c>
      <c r="G3" s="444">
        <v>6</v>
      </c>
      <c r="H3" s="444">
        <v>7</v>
      </c>
      <c r="I3" s="444">
        <v>8</v>
      </c>
      <c r="J3" s="444">
        <v>9</v>
      </c>
      <c r="K3" s="444">
        <v>10</v>
      </c>
      <c r="L3" s="444">
        <v>11</v>
      </c>
      <c r="M3" s="445">
        <v>12</v>
      </c>
      <c r="N3" s="443">
        <v>1</v>
      </c>
      <c r="O3" s="444">
        <v>2</v>
      </c>
      <c r="P3" s="444">
        <v>3</v>
      </c>
      <c r="Q3" s="444">
        <v>4</v>
      </c>
      <c r="R3" s="444">
        <v>5</v>
      </c>
      <c r="S3" s="444">
        <v>6</v>
      </c>
      <c r="T3" s="444">
        <v>7</v>
      </c>
      <c r="U3" s="444">
        <v>8</v>
      </c>
      <c r="V3" s="444">
        <v>9</v>
      </c>
      <c r="W3" s="444">
        <v>10</v>
      </c>
      <c r="X3" s="444">
        <v>11</v>
      </c>
      <c r="Y3" s="445">
        <v>12</v>
      </c>
      <c r="Z3" s="446">
        <v>2018</v>
      </c>
      <c r="AA3" s="446">
        <v>2019</v>
      </c>
      <c r="AB3" s="447" t="s">
        <v>95</v>
      </c>
    </row>
    <row r="4" spans="1:28" ht="27.95" customHeight="1">
      <c r="A4" s="448" t="s">
        <v>1</v>
      </c>
      <c r="B4" s="449">
        <v>2.3247539125161509</v>
      </c>
      <c r="C4" s="450">
        <v>2.2609908456405985</v>
      </c>
      <c r="D4" s="450">
        <v>2.1543890291972527</v>
      </c>
      <c r="E4" s="450">
        <v>2.0845073736595352</v>
      </c>
      <c r="F4" s="450">
        <v>2.0408955610198007</v>
      </c>
      <c r="G4" s="450">
        <v>2.00908535789039</v>
      </c>
      <c r="H4" s="450">
        <v>2.1393977233845165</v>
      </c>
      <c r="I4" s="450">
        <v>2.1599371688844888</v>
      </c>
      <c r="J4" s="450">
        <v>2.069847509048016</v>
      </c>
      <c r="K4" s="450">
        <v>1.9853134754973862</v>
      </c>
      <c r="L4" s="450">
        <v>1.9157885087945057</v>
      </c>
      <c r="M4" s="451">
        <v>1.9298609670056028</v>
      </c>
      <c r="N4" s="449">
        <v>1.9786589011514626</v>
      </c>
      <c r="O4" s="450">
        <v>1.9454559732026595</v>
      </c>
      <c r="P4" s="450">
        <v>1.9056671356699215</v>
      </c>
      <c r="Q4" s="450">
        <v>1.8725206829165546</v>
      </c>
      <c r="R4" s="450">
        <v>1.8681092413380003</v>
      </c>
      <c r="S4" s="450">
        <v>1.8700808108670395</v>
      </c>
      <c r="T4" s="450">
        <v>2.0094682826554666</v>
      </c>
      <c r="U4" s="450">
        <v>2.0362445690406688</v>
      </c>
      <c r="V4" s="450">
        <v>1.9690384709595694</v>
      </c>
      <c r="W4" s="450">
        <v>1.9056073970464544</v>
      </c>
      <c r="X4" s="450">
        <v>1.8653221978473105</v>
      </c>
      <c r="Y4" s="451">
        <v>1.8951867976482846</v>
      </c>
      <c r="Z4" s="452">
        <v>2.1064895495487979</v>
      </c>
      <c r="AA4" s="452">
        <v>1.9300911246514358</v>
      </c>
      <c r="AB4" s="453">
        <v>-0.17639842489736202</v>
      </c>
    </row>
    <row r="5" spans="1:28" ht="27.95" customHeight="1">
      <c r="A5" s="454" t="s">
        <v>2</v>
      </c>
      <c r="B5" s="455">
        <v>3.2685143535979151</v>
      </c>
      <c r="C5" s="456">
        <v>3.1316813027941905</v>
      </c>
      <c r="D5" s="456">
        <v>2.9448366459333619</v>
      </c>
      <c r="E5" s="456">
        <v>2.710212000843967</v>
      </c>
      <c r="F5" s="456">
        <v>2.5951648391988971</v>
      </c>
      <c r="G5" s="456">
        <v>2.5472341265560119</v>
      </c>
      <c r="H5" s="456">
        <v>2.6881825351362458</v>
      </c>
      <c r="I5" s="456">
        <v>2.6928200652303733</v>
      </c>
      <c r="J5" s="456">
        <v>2.6311919860306956</v>
      </c>
      <c r="K5" s="456">
        <v>2.4929210373897934</v>
      </c>
      <c r="L5" s="456">
        <v>2.4648069483643638</v>
      </c>
      <c r="M5" s="457">
        <v>2.6397633315633771</v>
      </c>
      <c r="N5" s="455">
        <v>2.7728083810855306</v>
      </c>
      <c r="O5" s="456">
        <v>2.7386342595520983</v>
      </c>
      <c r="P5" s="456">
        <v>2.5683960663852123</v>
      </c>
      <c r="Q5" s="456">
        <v>2.3512169529414448</v>
      </c>
      <c r="R5" s="456">
        <v>2.2553234691211985</v>
      </c>
      <c r="S5" s="456">
        <v>2.2496301188752876</v>
      </c>
      <c r="T5" s="456">
        <v>2.3949465247658854</v>
      </c>
      <c r="U5" s="456">
        <v>2.4204612641733836</v>
      </c>
      <c r="V5" s="456">
        <v>2.3874295364812741</v>
      </c>
      <c r="W5" s="456">
        <v>2.3020401826838457</v>
      </c>
      <c r="X5" s="456">
        <v>2.2624253565189592</v>
      </c>
      <c r="Y5" s="457">
        <v>2.4370983956938548</v>
      </c>
      <c r="Z5" s="452">
        <v>2.7557961005892619</v>
      </c>
      <c r="AA5" s="452">
        <v>2.4383749489563922</v>
      </c>
      <c r="AB5" s="458">
        <v>-0.31742115163286977</v>
      </c>
    </row>
    <row r="6" spans="1:28" ht="27.95" customHeight="1">
      <c r="A6" s="454" t="s">
        <v>3</v>
      </c>
      <c r="B6" s="455">
        <v>3.4156344804931309</v>
      </c>
      <c r="C6" s="456">
        <v>3.2672092275637694</v>
      </c>
      <c r="D6" s="456">
        <v>2.8327626081135615</v>
      </c>
      <c r="E6" s="456">
        <v>2.3667137221534653</v>
      </c>
      <c r="F6" s="456">
        <v>2.0754214944002323</v>
      </c>
      <c r="G6" s="456">
        <v>1.9169599759865603</v>
      </c>
      <c r="H6" s="456">
        <v>2.0224528598936695</v>
      </c>
      <c r="I6" s="456">
        <v>2.0097530708600346</v>
      </c>
      <c r="J6" s="456">
        <v>1.9716834247631796</v>
      </c>
      <c r="K6" s="456">
        <v>1.9105930774065634</v>
      </c>
      <c r="L6" s="456">
        <v>1.9954006464350151</v>
      </c>
      <c r="M6" s="457">
        <v>2.3820511824028912</v>
      </c>
      <c r="N6" s="455">
        <v>2.7558146035326345</v>
      </c>
      <c r="O6" s="456">
        <v>2.7086449478919654</v>
      </c>
      <c r="P6" s="456">
        <v>2.3104847735744385</v>
      </c>
      <c r="Q6" s="456">
        <v>1.9676429879761907</v>
      </c>
      <c r="R6" s="456">
        <v>1.7763804666283811</v>
      </c>
      <c r="S6" s="456">
        <v>1.738190529052613</v>
      </c>
      <c r="T6" s="456">
        <v>1.8888239306245738</v>
      </c>
      <c r="U6" s="456">
        <v>1.9107628182471876</v>
      </c>
      <c r="V6" s="456">
        <v>1.8702092800998615</v>
      </c>
      <c r="W6" s="456">
        <v>1.8385151355465776</v>
      </c>
      <c r="X6" s="456">
        <v>1.9042341810157541</v>
      </c>
      <c r="Y6" s="457">
        <v>2.3127454881445551</v>
      </c>
      <c r="Z6" s="452">
        <v>2.3775525099212222</v>
      </c>
      <c r="AA6" s="452">
        <v>2.0836920520903237</v>
      </c>
      <c r="AB6" s="458">
        <v>-0.29386045783089854</v>
      </c>
    </row>
    <row r="7" spans="1:28" ht="27.95" customHeight="1">
      <c r="A7" s="454" t="s">
        <v>4</v>
      </c>
      <c r="B7" s="455">
        <v>2.7017624000084983</v>
      </c>
      <c r="C7" s="456">
        <v>2.5557483742548945</v>
      </c>
      <c r="D7" s="456">
        <v>2.3083461722360941</v>
      </c>
      <c r="E7" s="456">
        <v>2.0604658075200102</v>
      </c>
      <c r="F7" s="456">
        <v>1.9053258837525493</v>
      </c>
      <c r="G7" s="456">
        <v>1.8728144298119747</v>
      </c>
      <c r="H7" s="456">
        <v>2.0057474167196125</v>
      </c>
      <c r="I7" s="456">
        <v>2.0595659563828459</v>
      </c>
      <c r="J7" s="456">
        <v>1.9800030338756165</v>
      </c>
      <c r="K7" s="456">
        <v>1.8519258164583083</v>
      </c>
      <c r="L7" s="456">
        <v>1.8604861828994064</v>
      </c>
      <c r="M7" s="457">
        <v>2.119174600806645</v>
      </c>
      <c r="N7" s="455">
        <v>2.3147457084977079</v>
      </c>
      <c r="O7" s="456">
        <v>2.2518654427726426</v>
      </c>
      <c r="P7" s="456">
        <v>2.0722361959835589</v>
      </c>
      <c r="Q7" s="456">
        <v>1.9201432998293795</v>
      </c>
      <c r="R7" s="456">
        <v>1.8477758106448476</v>
      </c>
      <c r="S7" s="456">
        <v>1.8937097889083851</v>
      </c>
      <c r="T7" s="456">
        <v>2.0451480597824787</v>
      </c>
      <c r="U7" s="456">
        <v>2.1169751870815281</v>
      </c>
      <c r="V7" s="456">
        <v>2.0169229950508223</v>
      </c>
      <c r="W7" s="456">
        <v>1.9863582633142709</v>
      </c>
      <c r="X7" s="456">
        <v>2.0250150484480125</v>
      </c>
      <c r="Y7" s="457">
        <v>2.3257856880460421</v>
      </c>
      <c r="Z7" s="452">
        <v>2.1250421200176257</v>
      </c>
      <c r="AA7" s="452">
        <v>2.0594454960195443</v>
      </c>
      <c r="AB7" s="458">
        <v>-6.5596623998081416E-2</v>
      </c>
    </row>
    <row r="8" spans="1:28" ht="27.95" customHeight="1">
      <c r="A8" s="454" t="s">
        <v>5</v>
      </c>
      <c r="B8" s="455">
        <v>3.584367532567641</v>
      </c>
      <c r="C8" s="456">
        <v>3.4773754608988106</v>
      </c>
      <c r="D8" s="456">
        <v>3.2384418468371217</v>
      </c>
      <c r="E8" s="456">
        <v>3.0212715315399223</v>
      </c>
      <c r="F8" s="456">
        <v>2.8449222229126536</v>
      </c>
      <c r="G8" s="456">
        <v>2.7120031924211094</v>
      </c>
      <c r="H8" s="456">
        <v>2.8140896339661192</v>
      </c>
      <c r="I8" s="456">
        <v>2.7705272771617011</v>
      </c>
      <c r="J8" s="456">
        <v>2.6985767175711253</v>
      </c>
      <c r="K8" s="456">
        <v>2.6609647231214502</v>
      </c>
      <c r="L8" s="456">
        <v>2.6774061035915406</v>
      </c>
      <c r="M8" s="457">
        <v>2.9294315842016596</v>
      </c>
      <c r="N8" s="455">
        <v>3.2205867815464022</v>
      </c>
      <c r="O8" s="456">
        <v>3.1865603265170126</v>
      </c>
      <c r="P8" s="456">
        <v>2.9987763284646829</v>
      </c>
      <c r="Q8" s="456">
        <v>2.856649106086155</v>
      </c>
      <c r="R8" s="456">
        <v>2.7001823173159538</v>
      </c>
      <c r="S8" s="456">
        <v>2.5884387610712225</v>
      </c>
      <c r="T8" s="456">
        <v>2.632117178773147</v>
      </c>
      <c r="U8" s="456">
        <v>2.5053660174966281</v>
      </c>
      <c r="V8" s="456">
        <v>2.4956839779817286</v>
      </c>
      <c r="W8" s="456">
        <v>2.5284350483632125</v>
      </c>
      <c r="X8" s="456">
        <v>2.4963744509132182</v>
      </c>
      <c r="Y8" s="457">
        <v>2.7444533154046558</v>
      </c>
      <c r="Z8" s="452">
        <v>2.9763322678912458</v>
      </c>
      <c r="AA8" s="452">
        <v>2.7511573045649285</v>
      </c>
      <c r="AB8" s="458">
        <v>-0.22517496332631737</v>
      </c>
    </row>
    <row r="9" spans="1:28" ht="27.95" customHeight="1">
      <c r="A9" s="454" t="s">
        <v>6</v>
      </c>
      <c r="B9" s="455">
        <v>5.5400943836153029</v>
      </c>
      <c r="C9" s="456">
        <v>5.4504399428960655</v>
      </c>
      <c r="D9" s="456">
        <v>5.2165624224697389</v>
      </c>
      <c r="E9" s="456">
        <v>4.9849483072231262</v>
      </c>
      <c r="F9" s="456">
        <v>4.7461521737500654</v>
      </c>
      <c r="G9" s="456">
        <v>4.617585945645895</v>
      </c>
      <c r="H9" s="456">
        <v>4.6825961103742735</v>
      </c>
      <c r="I9" s="456">
        <v>4.6529175050301808</v>
      </c>
      <c r="J9" s="456">
        <v>4.5488515675464551</v>
      </c>
      <c r="K9" s="456">
        <v>4.3415288433360137</v>
      </c>
      <c r="L9" s="456">
        <v>4.2884422375004227</v>
      </c>
      <c r="M9" s="457">
        <v>4.502340721028526</v>
      </c>
      <c r="N9" s="455">
        <v>4.7382127579560942</v>
      </c>
      <c r="O9" s="456">
        <v>4.7336420995601776</v>
      </c>
      <c r="P9" s="456">
        <v>4.6096415057773399</v>
      </c>
      <c r="Q9" s="456">
        <v>4.2956120964134659</v>
      </c>
      <c r="R9" s="456">
        <v>4.0435449978193514</v>
      </c>
      <c r="S9" s="456">
        <v>3.8251201015197753</v>
      </c>
      <c r="T9" s="456">
        <v>3.9338049138080882</v>
      </c>
      <c r="U9" s="456">
        <v>3.8477169834503751</v>
      </c>
      <c r="V9" s="456">
        <v>3.7701503145414956</v>
      </c>
      <c r="W9" s="456">
        <v>3.6521640457300641</v>
      </c>
      <c r="X9" s="456">
        <v>3.6498076708399476</v>
      </c>
      <c r="Y9" s="457">
        <v>3.897489444772325</v>
      </c>
      <c r="Z9" s="452">
        <v>4.8360164055795209</v>
      </c>
      <c r="AA9" s="452">
        <v>4.105745496621946</v>
      </c>
      <c r="AB9" s="458">
        <v>-0.73027090895757496</v>
      </c>
    </row>
    <row r="10" spans="1:28" ht="27.95" customHeight="1">
      <c r="A10" s="454" t="s">
        <v>7</v>
      </c>
      <c r="B10" s="455">
        <v>3.858366005028218</v>
      </c>
      <c r="C10" s="456">
        <v>3.760374630137179</v>
      </c>
      <c r="D10" s="456">
        <v>3.575887816939304</v>
      </c>
      <c r="E10" s="456">
        <v>3.3340501817386978</v>
      </c>
      <c r="F10" s="456">
        <v>3.1529783616365292</v>
      </c>
      <c r="G10" s="456">
        <v>3.0673330791929629</v>
      </c>
      <c r="H10" s="456">
        <v>3.1738184694482898</v>
      </c>
      <c r="I10" s="456">
        <v>3.1490137471249748</v>
      </c>
      <c r="J10" s="456">
        <v>3.1000353481795688</v>
      </c>
      <c r="K10" s="456">
        <v>2.968584776542734</v>
      </c>
      <c r="L10" s="456">
        <v>2.9493149521598823</v>
      </c>
      <c r="M10" s="457">
        <v>3.183892997416935</v>
      </c>
      <c r="N10" s="455">
        <v>3.3359058596958286</v>
      </c>
      <c r="O10" s="456">
        <v>3.2637376259540636</v>
      </c>
      <c r="P10" s="456">
        <v>3.1192771041660023</v>
      </c>
      <c r="Q10" s="456">
        <v>2.8791263340779349</v>
      </c>
      <c r="R10" s="456">
        <v>2.7515126580931639</v>
      </c>
      <c r="S10" s="456">
        <v>2.6730987514188422</v>
      </c>
      <c r="T10" s="456">
        <v>2.8303861972540711</v>
      </c>
      <c r="U10" s="456">
        <v>2.8280418490551305</v>
      </c>
      <c r="V10" s="456">
        <v>2.7386610911336957</v>
      </c>
      <c r="W10" s="456">
        <v>2.667457445335057</v>
      </c>
      <c r="X10" s="456">
        <v>2.660636506391354</v>
      </c>
      <c r="Y10" s="457">
        <v>2.9452293180478311</v>
      </c>
      <c r="Z10" s="452">
        <v>3.2976602148324812</v>
      </c>
      <c r="AA10" s="452">
        <v>2.8998567804190949</v>
      </c>
      <c r="AB10" s="458">
        <v>-0.39780343441338628</v>
      </c>
    </row>
    <row r="11" spans="1:28" ht="27.95" customHeight="1">
      <c r="A11" s="454" t="s">
        <v>8</v>
      </c>
      <c r="B11" s="455">
        <v>2.8176264476348662</v>
      </c>
      <c r="C11" s="456">
        <v>2.7030027038565536</v>
      </c>
      <c r="D11" s="456">
        <v>2.4910576323854565</v>
      </c>
      <c r="E11" s="456">
        <v>2.2391824148515047</v>
      </c>
      <c r="F11" s="456">
        <v>2.111057239825457</v>
      </c>
      <c r="G11" s="456">
        <v>2.0695028740717061</v>
      </c>
      <c r="H11" s="456">
        <v>2.2112432710293719</v>
      </c>
      <c r="I11" s="456">
        <v>2.234802911530954</v>
      </c>
      <c r="J11" s="456">
        <v>2.1550208038433496</v>
      </c>
      <c r="K11" s="456">
        <v>2.060017798736919</v>
      </c>
      <c r="L11" s="456">
        <v>2.0479340262864012</v>
      </c>
      <c r="M11" s="457">
        <v>2.3100873336178576</v>
      </c>
      <c r="N11" s="455">
        <v>2.4954568124881762</v>
      </c>
      <c r="O11" s="456">
        <v>2.4263058711496486</v>
      </c>
      <c r="P11" s="456">
        <v>2.2567287190539185</v>
      </c>
      <c r="Q11" s="456">
        <v>2.0561774484877073</v>
      </c>
      <c r="R11" s="456">
        <v>1.9462451912148495</v>
      </c>
      <c r="S11" s="456">
        <v>1.9101165646114562</v>
      </c>
      <c r="T11" s="456">
        <v>2.09377628743619</v>
      </c>
      <c r="U11" s="456">
        <v>2.1370071521850056</v>
      </c>
      <c r="V11" s="456">
        <v>2.1333779349086148</v>
      </c>
      <c r="W11" s="456">
        <v>2.0912871212842647</v>
      </c>
      <c r="X11" s="456">
        <v>2.1056096652450238</v>
      </c>
      <c r="Y11" s="457">
        <v>2.3777617328519853</v>
      </c>
      <c r="Z11" s="452">
        <v>2.3052518574718168</v>
      </c>
      <c r="AA11" s="452">
        <v>2.1643247205775431</v>
      </c>
      <c r="AB11" s="458">
        <v>-0.14092713689427372</v>
      </c>
    </row>
    <row r="12" spans="1:28" ht="27.95" customHeight="1">
      <c r="A12" s="454" t="s">
        <v>9</v>
      </c>
      <c r="B12" s="455">
        <v>3.0113237948886269</v>
      </c>
      <c r="C12" s="456">
        <v>2.858610167264823</v>
      </c>
      <c r="D12" s="456">
        <v>2.5369922060399461</v>
      </c>
      <c r="E12" s="456">
        <v>2.0843219238792741</v>
      </c>
      <c r="F12" s="456">
        <v>1.877185595303154</v>
      </c>
      <c r="G12" s="456">
        <v>1.840125981993181</v>
      </c>
      <c r="H12" s="456">
        <v>1.999736916058285</v>
      </c>
      <c r="I12" s="456">
        <v>1.9934548630845903</v>
      </c>
      <c r="J12" s="456">
        <v>1.8811169973960671</v>
      </c>
      <c r="K12" s="456">
        <v>1.7686712206107396</v>
      </c>
      <c r="L12" s="456">
        <v>1.8248284541395741</v>
      </c>
      <c r="M12" s="457">
        <v>2.1870860629454034</v>
      </c>
      <c r="N12" s="455">
        <v>2.4648563066737035</v>
      </c>
      <c r="O12" s="456">
        <v>2.414590752669461</v>
      </c>
      <c r="P12" s="456">
        <v>2.1056485763762796</v>
      </c>
      <c r="Q12" s="456">
        <v>1.7983509122135002</v>
      </c>
      <c r="R12" s="456">
        <v>1.6816825820378671</v>
      </c>
      <c r="S12" s="456">
        <v>1.6620531845022986</v>
      </c>
      <c r="T12" s="456">
        <v>1.880157229873676</v>
      </c>
      <c r="U12" s="456">
        <v>1.8998210661574859</v>
      </c>
      <c r="V12" s="456">
        <v>1.8734969240423098</v>
      </c>
      <c r="W12" s="456">
        <v>1.8111577410546111</v>
      </c>
      <c r="X12" s="456">
        <v>1.8396518456627975</v>
      </c>
      <c r="Y12" s="457">
        <v>2.1987961763724821</v>
      </c>
      <c r="Z12" s="452">
        <v>2.1824216402691334</v>
      </c>
      <c r="AA12" s="452">
        <v>1.9680006319480223</v>
      </c>
      <c r="AB12" s="458">
        <v>-0.21442100832111111</v>
      </c>
    </row>
    <row r="13" spans="1:28" ht="27.95" customHeight="1">
      <c r="A13" s="454" t="s">
        <v>10</v>
      </c>
      <c r="B13" s="455">
        <v>3.9086116417982639</v>
      </c>
      <c r="C13" s="456">
        <v>3.7312394514448872</v>
      </c>
      <c r="D13" s="456">
        <v>3.3542818431462686</v>
      </c>
      <c r="E13" s="456">
        <v>2.8941256374959825</v>
      </c>
      <c r="F13" s="456">
        <v>2.6631796751272732</v>
      </c>
      <c r="G13" s="456">
        <v>2.6465900639030981</v>
      </c>
      <c r="H13" s="456">
        <v>2.8203921092195783</v>
      </c>
      <c r="I13" s="456">
        <v>2.8363815393592384</v>
      </c>
      <c r="J13" s="456">
        <v>2.7520676234492827</v>
      </c>
      <c r="K13" s="456">
        <v>2.5962568146417446</v>
      </c>
      <c r="L13" s="456">
        <v>2.6287832897536503</v>
      </c>
      <c r="M13" s="457">
        <v>3.0217772581116629</v>
      </c>
      <c r="N13" s="455">
        <v>3.2032709070247112</v>
      </c>
      <c r="O13" s="456">
        <v>3.0824193577886567</v>
      </c>
      <c r="P13" s="456">
        <v>2.7588793710718673</v>
      </c>
      <c r="Q13" s="456">
        <v>2.3778103616813295</v>
      </c>
      <c r="R13" s="456">
        <v>2.2478365032024645</v>
      </c>
      <c r="S13" s="456">
        <v>2.2410530595525233</v>
      </c>
      <c r="T13" s="456">
        <v>2.4490282798994327</v>
      </c>
      <c r="U13" s="456">
        <v>2.4962053516782139</v>
      </c>
      <c r="V13" s="456">
        <v>2.3945662354835351</v>
      </c>
      <c r="W13" s="456">
        <v>2.2711681693453549</v>
      </c>
      <c r="X13" s="456">
        <v>2.2772328801541852</v>
      </c>
      <c r="Y13" s="457">
        <v>2.6973605582267659</v>
      </c>
      <c r="Z13" s="452">
        <v>3.0210964361734609</v>
      </c>
      <c r="AA13" s="452">
        <v>2.5533510983720356</v>
      </c>
      <c r="AB13" s="458">
        <v>-0.46774533780142535</v>
      </c>
    </row>
    <row r="14" spans="1:28" ht="27.95" customHeight="1">
      <c r="A14" s="454" t="s">
        <v>11</v>
      </c>
      <c r="B14" s="455">
        <v>4.7663275875113822</v>
      </c>
      <c r="C14" s="456">
        <v>4.6022182950609132</v>
      </c>
      <c r="D14" s="456">
        <v>4.3090165934124718</v>
      </c>
      <c r="E14" s="456">
        <v>3.9279094067110103</v>
      </c>
      <c r="F14" s="456">
        <v>3.7025966991444399</v>
      </c>
      <c r="G14" s="456">
        <v>3.6492832814426315</v>
      </c>
      <c r="H14" s="456">
        <v>3.7929719038150504</v>
      </c>
      <c r="I14" s="456">
        <v>3.7703047327493917</v>
      </c>
      <c r="J14" s="456">
        <v>3.6530599968090978</v>
      </c>
      <c r="K14" s="456">
        <v>3.5120520311757915</v>
      </c>
      <c r="L14" s="456">
        <v>3.5158453907709388</v>
      </c>
      <c r="M14" s="457">
        <v>3.862965939102371</v>
      </c>
      <c r="N14" s="455">
        <v>4.0690922089264179</v>
      </c>
      <c r="O14" s="456">
        <v>3.9973225431648221</v>
      </c>
      <c r="P14" s="456">
        <v>3.7254786373491058</v>
      </c>
      <c r="Q14" s="456">
        <v>3.40840868395733</v>
      </c>
      <c r="R14" s="456">
        <v>3.1931018928884254</v>
      </c>
      <c r="S14" s="456">
        <v>3.0956999358669179</v>
      </c>
      <c r="T14" s="456">
        <v>3.2894072138908532</v>
      </c>
      <c r="U14" s="456">
        <v>3.2889908798867831</v>
      </c>
      <c r="V14" s="456">
        <v>3.2037466299494133</v>
      </c>
      <c r="W14" s="456">
        <v>3.0883670108400159</v>
      </c>
      <c r="X14" s="456">
        <v>3.1284571218352144</v>
      </c>
      <c r="Y14" s="457">
        <v>3.4760580249150976</v>
      </c>
      <c r="Z14" s="452">
        <v>3.9531183370393062</v>
      </c>
      <c r="AA14" s="452">
        <v>3.4285757984105798</v>
      </c>
      <c r="AB14" s="458">
        <v>-0.52454253862872635</v>
      </c>
    </row>
    <row r="15" spans="1:28" ht="27.95" customHeight="1">
      <c r="A15" s="454" t="s">
        <v>12</v>
      </c>
      <c r="B15" s="455">
        <v>4.5904976163693822</v>
      </c>
      <c r="C15" s="456">
        <v>4.3653162515197952</v>
      </c>
      <c r="D15" s="456">
        <v>3.9998440796558059</v>
      </c>
      <c r="E15" s="456">
        <v>3.5653874358347588</v>
      </c>
      <c r="F15" s="456">
        <v>3.2728696013796985</v>
      </c>
      <c r="G15" s="456">
        <v>3.1699632031611498</v>
      </c>
      <c r="H15" s="456">
        <v>3.2252532552641573</v>
      </c>
      <c r="I15" s="456">
        <v>3.2041286652937138</v>
      </c>
      <c r="J15" s="456">
        <v>3.0915643791723606</v>
      </c>
      <c r="K15" s="456">
        <v>2.9697063437700248</v>
      </c>
      <c r="L15" s="456">
        <v>2.9930100856233799</v>
      </c>
      <c r="M15" s="457">
        <v>3.37450380365987</v>
      </c>
      <c r="N15" s="455">
        <v>3.5170317019894917</v>
      </c>
      <c r="O15" s="456">
        <v>3.4119972528757416</v>
      </c>
      <c r="P15" s="456">
        <v>3.0964602031467048</v>
      </c>
      <c r="Q15" s="456">
        <v>2.7414521098260898</v>
      </c>
      <c r="R15" s="456">
        <v>2.6061055493758496</v>
      </c>
      <c r="S15" s="456">
        <v>2.4877689229231903</v>
      </c>
      <c r="T15" s="456">
        <v>2.6022083994425782</v>
      </c>
      <c r="U15" s="456">
        <v>2.5964954000267526</v>
      </c>
      <c r="V15" s="456">
        <v>2.5968393845299844</v>
      </c>
      <c r="W15" s="456">
        <v>2.4859446416038611</v>
      </c>
      <c r="X15" s="456">
        <v>2.5103429106079669</v>
      </c>
      <c r="Y15" s="457">
        <v>2.9441263946057865</v>
      </c>
      <c r="Z15" s="452">
        <v>3.5274516545897647</v>
      </c>
      <c r="AA15" s="452">
        <v>2.8151266122918384</v>
      </c>
      <c r="AB15" s="458">
        <v>-0.71232504229792637</v>
      </c>
    </row>
    <row r="16" spans="1:28" ht="27.95" customHeight="1">
      <c r="A16" s="454" t="s">
        <v>13</v>
      </c>
      <c r="B16" s="455">
        <v>3.523246064766751</v>
      </c>
      <c r="C16" s="456">
        <v>3.3397513796169163</v>
      </c>
      <c r="D16" s="456">
        <v>3.0896763571905721</v>
      </c>
      <c r="E16" s="456">
        <v>2.7357532095686707</v>
      </c>
      <c r="F16" s="456">
        <v>2.5054402940927911</v>
      </c>
      <c r="G16" s="456">
        <v>2.4551341350601295</v>
      </c>
      <c r="H16" s="456">
        <v>2.6234286273482978</v>
      </c>
      <c r="I16" s="456">
        <v>2.6089626349543291</v>
      </c>
      <c r="J16" s="456">
        <v>2.5027347588512159</v>
      </c>
      <c r="K16" s="456">
        <v>2.3226781170483459</v>
      </c>
      <c r="L16" s="456">
        <v>2.3255258760179318</v>
      </c>
      <c r="M16" s="457">
        <v>2.6118571201103973</v>
      </c>
      <c r="N16" s="455">
        <v>2.8008615584008587</v>
      </c>
      <c r="O16" s="456">
        <v>2.7022429653176272</v>
      </c>
      <c r="P16" s="456">
        <v>2.4118205535299704</v>
      </c>
      <c r="Q16" s="456">
        <v>2.1477168511527713</v>
      </c>
      <c r="R16" s="456">
        <v>2.0508758031863392</v>
      </c>
      <c r="S16" s="456">
        <v>2.016888808228757</v>
      </c>
      <c r="T16" s="456">
        <v>2.1925572177573365</v>
      </c>
      <c r="U16" s="456">
        <v>2.2153497435294307</v>
      </c>
      <c r="V16" s="456">
        <v>2.2123515159942877</v>
      </c>
      <c r="W16" s="456">
        <v>2.088484965263282</v>
      </c>
      <c r="X16" s="456">
        <v>2.110650469211981</v>
      </c>
      <c r="Y16" s="457">
        <v>2.4289480452674894</v>
      </c>
      <c r="Z16" s="452">
        <v>2.7554592000968445</v>
      </c>
      <c r="AA16" s="452">
        <v>2.2869891229622206</v>
      </c>
      <c r="AB16" s="458">
        <v>-0.46847007713462396</v>
      </c>
    </row>
    <row r="17" spans="1:28" ht="27.95" customHeight="1" thickBot="1">
      <c r="A17" s="459" t="s">
        <v>14</v>
      </c>
      <c r="B17" s="460">
        <v>5.8564219854542436</v>
      </c>
      <c r="C17" s="461">
        <v>5.6077555002990147</v>
      </c>
      <c r="D17" s="461">
        <v>5.3627355212938443</v>
      </c>
      <c r="E17" s="461">
        <v>5.0511211216277774</v>
      </c>
      <c r="F17" s="461">
        <v>4.8258744269685687</v>
      </c>
      <c r="G17" s="456">
        <v>4.7039722996043167</v>
      </c>
      <c r="H17" s="461">
        <v>4.8139871704794199</v>
      </c>
      <c r="I17" s="461">
        <v>4.7249341273588499</v>
      </c>
      <c r="J17" s="461">
        <v>4.5962704519301845</v>
      </c>
      <c r="K17" s="461">
        <v>4.398058412845284</v>
      </c>
      <c r="L17" s="461">
        <v>4.348965322499609</v>
      </c>
      <c r="M17" s="462">
        <v>4.6517043227753714</v>
      </c>
      <c r="N17" s="460">
        <v>4.8528458628378024</v>
      </c>
      <c r="O17" s="461">
        <v>4.780010448388782</v>
      </c>
      <c r="P17" s="461">
        <v>4.5974022331769167</v>
      </c>
      <c r="Q17" s="461">
        <v>4.3601124199468613</v>
      </c>
      <c r="R17" s="461">
        <v>4.2392348173472127</v>
      </c>
      <c r="S17" s="456">
        <v>4.1571276117366569</v>
      </c>
      <c r="T17" s="461">
        <v>4.2847967468209838</v>
      </c>
      <c r="U17" s="461">
        <v>4.2445810583357275</v>
      </c>
      <c r="V17" s="461">
        <v>4.204293610146153</v>
      </c>
      <c r="W17" s="461">
        <v>4.0969901812979801</v>
      </c>
      <c r="X17" s="461">
        <v>4.0966670007632819</v>
      </c>
      <c r="Y17" s="462">
        <v>4.4408884090383278</v>
      </c>
      <c r="Z17" s="452">
        <v>4.9601063724581405</v>
      </c>
      <c r="AA17" s="452">
        <v>4.366905079971791</v>
      </c>
      <c r="AB17" s="458">
        <v>-0.59320129248634945</v>
      </c>
    </row>
    <row r="18" spans="1:28" ht="27.95" customHeight="1" thickBot="1">
      <c r="A18" s="459" t="s">
        <v>15</v>
      </c>
      <c r="B18" s="463">
        <v>3.8939247544713105</v>
      </c>
      <c r="C18" s="464">
        <v>3.7454738173103332</v>
      </c>
      <c r="D18" s="464">
        <v>3.49540443591594</v>
      </c>
      <c r="E18" s="465">
        <v>3.1984830872596701</v>
      </c>
      <c r="F18" s="465">
        <v>3.0128219383238268</v>
      </c>
      <c r="G18" s="465">
        <v>2.940673880495539</v>
      </c>
      <c r="H18" s="464">
        <v>3.0648970967593643</v>
      </c>
      <c r="I18" s="464">
        <v>3.0524433374467304</v>
      </c>
      <c r="J18" s="464">
        <v>2.9607341118962625</v>
      </c>
      <c r="K18" s="464">
        <v>2.8261070678536386</v>
      </c>
      <c r="L18" s="464">
        <v>2.8149553732808741</v>
      </c>
      <c r="M18" s="466">
        <v>3.0706921386014296</v>
      </c>
      <c r="N18" s="463">
        <v>3.2557967283836406</v>
      </c>
      <c r="O18" s="464">
        <v>3.1969343597838789</v>
      </c>
      <c r="P18" s="464">
        <v>2.9907114393002119</v>
      </c>
      <c r="Q18" s="465">
        <v>2.7489386982045478</v>
      </c>
      <c r="R18" s="465">
        <v>2.6230053652382472</v>
      </c>
      <c r="S18" s="465">
        <v>2.5672436230141886</v>
      </c>
      <c r="T18" s="464">
        <v>2.7189211345236455</v>
      </c>
      <c r="U18" s="464">
        <v>2.7221284865916977</v>
      </c>
      <c r="V18" s="464">
        <v>2.6709180576952654</v>
      </c>
      <c r="W18" s="464">
        <v>2.5878750899704421</v>
      </c>
      <c r="X18" s="464">
        <v>2.5918479804753183</v>
      </c>
      <c r="Y18" s="466">
        <v>2.8683712981957541</v>
      </c>
      <c r="Z18" s="467">
        <v>3.2026436119539059</v>
      </c>
      <c r="AA18" s="467">
        <v>2.8027742797267994</v>
      </c>
      <c r="AB18" s="468">
        <v>-0.39986933222710652</v>
      </c>
    </row>
    <row r="19" spans="1:28" ht="21" customHeight="1">
      <c r="A19" s="469" t="s">
        <v>453</v>
      </c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470"/>
    </row>
    <row r="20" spans="1:28" ht="21" customHeight="1">
      <c r="A20" s="469"/>
      <c r="B20" s="470"/>
      <c r="C20" s="470"/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470"/>
      <c r="T20" s="470"/>
      <c r="U20" s="470"/>
      <c r="V20" s="470"/>
      <c r="W20" s="470"/>
      <c r="X20" s="470"/>
      <c r="Y20" s="470"/>
      <c r="Z20" s="470"/>
      <c r="AA20" s="470"/>
      <c r="AB20" s="470"/>
    </row>
    <row r="21" spans="1:28" ht="21" customHeight="1">
      <c r="A21" s="470"/>
      <c r="B21" s="470"/>
      <c r="C21" s="471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470"/>
      <c r="T21" s="470"/>
      <c r="U21" s="470"/>
      <c r="V21" s="470"/>
      <c r="W21" s="470"/>
      <c r="X21" s="470"/>
      <c r="Y21" s="470"/>
      <c r="Z21" s="470"/>
      <c r="AA21" s="470"/>
      <c r="AB21" s="470"/>
    </row>
    <row r="22" spans="1:28" s="472" customFormat="1" ht="39" customHeight="1" thickBot="1">
      <c r="A22" s="603" t="s">
        <v>16</v>
      </c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03"/>
      <c r="W22" s="603"/>
      <c r="X22" s="603"/>
      <c r="Y22" s="603"/>
      <c r="Z22" s="603"/>
      <c r="AA22" s="603"/>
      <c r="AB22" s="603"/>
    </row>
    <row r="23" spans="1:28" ht="27.95" customHeight="1" thickBot="1">
      <c r="A23" s="595" t="s">
        <v>137</v>
      </c>
      <c r="B23" s="597">
        <v>2018</v>
      </c>
      <c r="C23" s="598"/>
      <c r="D23" s="598"/>
      <c r="E23" s="598"/>
      <c r="F23" s="598"/>
      <c r="G23" s="598"/>
      <c r="H23" s="598"/>
      <c r="I23" s="598"/>
      <c r="J23" s="598"/>
      <c r="K23" s="598"/>
      <c r="L23" s="598"/>
      <c r="M23" s="599"/>
      <c r="N23" s="597">
        <v>2019</v>
      </c>
      <c r="O23" s="598"/>
      <c r="P23" s="598"/>
      <c r="Q23" s="598"/>
      <c r="R23" s="598"/>
      <c r="S23" s="598"/>
      <c r="T23" s="598"/>
      <c r="U23" s="598"/>
      <c r="V23" s="598"/>
      <c r="W23" s="598"/>
      <c r="X23" s="598"/>
      <c r="Y23" s="599"/>
      <c r="Z23" s="604" t="s">
        <v>454</v>
      </c>
      <c r="AA23" s="605"/>
      <c r="AB23" s="606"/>
    </row>
    <row r="24" spans="1:28" ht="27.95" customHeight="1" thickBot="1">
      <c r="A24" s="596"/>
      <c r="B24" s="443">
        <v>1</v>
      </c>
      <c r="C24" s="444">
        <v>2</v>
      </c>
      <c r="D24" s="444">
        <v>3</v>
      </c>
      <c r="E24" s="444">
        <v>4</v>
      </c>
      <c r="F24" s="444">
        <v>5</v>
      </c>
      <c r="G24" s="444">
        <v>6</v>
      </c>
      <c r="H24" s="444">
        <v>7</v>
      </c>
      <c r="I24" s="444">
        <v>8</v>
      </c>
      <c r="J24" s="444">
        <v>9</v>
      </c>
      <c r="K24" s="444">
        <v>10</v>
      </c>
      <c r="L24" s="444">
        <v>11</v>
      </c>
      <c r="M24" s="445">
        <v>12</v>
      </c>
      <c r="N24" s="443">
        <v>1</v>
      </c>
      <c r="O24" s="444">
        <v>2</v>
      </c>
      <c r="P24" s="444">
        <v>3</v>
      </c>
      <c r="Q24" s="444">
        <v>4</v>
      </c>
      <c r="R24" s="444">
        <v>5</v>
      </c>
      <c r="S24" s="444">
        <v>6</v>
      </c>
      <c r="T24" s="444">
        <v>7</v>
      </c>
      <c r="U24" s="444">
        <v>8</v>
      </c>
      <c r="V24" s="444">
        <v>9</v>
      </c>
      <c r="W24" s="444">
        <v>10</v>
      </c>
      <c r="X24" s="444">
        <v>11</v>
      </c>
      <c r="Y24" s="445">
        <v>12</v>
      </c>
      <c r="Z24" s="446">
        <v>2018</v>
      </c>
      <c r="AA24" s="446">
        <v>2019</v>
      </c>
      <c r="AB24" s="447" t="s">
        <v>95</v>
      </c>
    </row>
    <row r="25" spans="1:28" ht="27.95" customHeight="1">
      <c r="A25" s="448" t="s">
        <v>1</v>
      </c>
      <c r="B25" s="449">
        <v>21.728999999999999</v>
      </c>
      <c r="C25" s="450">
        <v>21.263000000000002</v>
      </c>
      <c r="D25" s="450">
        <v>20.449000000000002</v>
      </c>
      <c r="E25" s="450">
        <v>19.917000000000002</v>
      </c>
      <c r="F25" s="450">
        <v>19.545000000000002</v>
      </c>
      <c r="G25" s="450">
        <v>19.254999999999999</v>
      </c>
      <c r="H25" s="450">
        <v>20.300999999999998</v>
      </c>
      <c r="I25" s="450">
        <v>20.41</v>
      </c>
      <c r="J25" s="450">
        <v>19.658000000000001</v>
      </c>
      <c r="K25" s="450">
        <v>18.994</v>
      </c>
      <c r="L25" s="450">
        <v>18.387</v>
      </c>
      <c r="M25" s="451">
        <v>18.475999999999999</v>
      </c>
      <c r="N25" s="449">
        <v>18.908000000000001</v>
      </c>
      <c r="O25" s="450">
        <v>18.591999999999999</v>
      </c>
      <c r="P25" s="450">
        <v>18.254000000000001</v>
      </c>
      <c r="Q25" s="450">
        <v>17.913</v>
      </c>
      <c r="R25" s="450">
        <v>17.821000000000002</v>
      </c>
      <c r="S25" s="450">
        <v>17.771000000000001</v>
      </c>
      <c r="T25" s="450">
        <v>18.895</v>
      </c>
      <c r="U25" s="450">
        <v>19.088999999999999</v>
      </c>
      <c r="V25" s="450">
        <v>18.515000000000001</v>
      </c>
      <c r="W25" s="450">
        <v>17.984999999999999</v>
      </c>
      <c r="X25" s="450">
        <v>17.666</v>
      </c>
      <c r="Y25" s="451">
        <v>17.954999999999998</v>
      </c>
      <c r="Z25" s="452">
        <v>20.003291666666669</v>
      </c>
      <c r="AA25" s="452">
        <v>18.302041666666668</v>
      </c>
      <c r="AB25" s="453">
        <v>-1.7012500000000017</v>
      </c>
    </row>
    <row r="26" spans="1:28" ht="27.95" customHeight="1">
      <c r="A26" s="454" t="s">
        <v>2</v>
      </c>
      <c r="B26" s="455">
        <v>30.303000000000001</v>
      </c>
      <c r="C26" s="456">
        <v>29.411999999999999</v>
      </c>
      <c r="D26" s="456">
        <v>27.847000000000001</v>
      </c>
      <c r="E26" s="456">
        <v>25.984000000000002</v>
      </c>
      <c r="F26" s="456">
        <v>24.920999999999999</v>
      </c>
      <c r="G26" s="456">
        <v>24.454999999999998</v>
      </c>
      <c r="H26" s="456">
        <v>25.635999999999999</v>
      </c>
      <c r="I26" s="456">
        <v>25.701000000000001</v>
      </c>
      <c r="J26" s="456">
        <v>25.134</v>
      </c>
      <c r="K26" s="456">
        <v>23.978999999999999</v>
      </c>
      <c r="L26" s="456">
        <v>23.751999999999999</v>
      </c>
      <c r="M26" s="457">
        <v>25.238</v>
      </c>
      <c r="N26" s="455">
        <v>26.465</v>
      </c>
      <c r="O26" s="456">
        <v>26.224</v>
      </c>
      <c r="P26" s="456">
        <v>24.736000000000001</v>
      </c>
      <c r="Q26" s="456">
        <v>22.934999999999999</v>
      </c>
      <c r="R26" s="456">
        <v>22.071999999999999</v>
      </c>
      <c r="S26" s="456">
        <v>21.928999999999998</v>
      </c>
      <c r="T26" s="456">
        <v>23.138999999999999</v>
      </c>
      <c r="U26" s="456">
        <v>23.318999999999999</v>
      </c>
      <c r="V26" s="456">
        <v>23.128</v>
      </c>
      <c r="W26" s="456">
        <v>22.366</v>
      </c>
      <c r="X26" s="456">
        <v>22.088999999999999</v>
      </c>
      <c r="Y26" s="457">
        <v>23.591999999999999</v>
      </c>
      <c r="Z26" s="452">
        <v>26.202333333333332</v>
      </c>
      <c r="AA26" s="452">
        <v>23.56808333333333</v>
      </c>
      <c r="AB26" s="458">
        <v>-2.6342500000000015</v>
      </c>
    </row>
    <row r="27" spans="1:28" ht="27.95" customHeight="1">
      <c r="A27" s="454" t="s">
        <v>3</v>
      </c>
      <c r="B27" s="455">
        <v>15.535</v>
      </c>
      <c r="C27" s="456">
        <v>14.958</v>
      </c>
      <c r="D27" s="456">
        <v>13.124000000000001</v>
      </c>
      <c r="E27" s="456">
        <v>11.124000000000001</v>
      </c>
      <c r="F27" s="456">
        <v>9.8420000000000005</v>
      </c>
      <c r="G27" s="456">
        <v>9.1630000000000003</v>
      </c>
      <c r="H27" s="456">
        <v>9.5190000000000001</v>
      </c>
      <c r="I27" s="456">
        <v>9.4710000000000001</v>
      </c>
      <c r="J27" s="456">
        <v>9.3520000000000003</v>
      </c>
      <c r="K27" s="456">
        <v>9.1430000000000007</v>
      </c>
      <c r="L27" s="456">
        <v>9.5</v>
      </c>
      <c r="M27" s="457">
        <v>11.06</v>
      </c>
      <c r="N27" s="455">
        <v>12.701000000000001</v>
      </c>
      <c r="O27" s="456">
        <v>12.525</v>
      </c>
      <c r="P27" s="456">
        <v>10.863</v>
      </c>
      <c r="Q27" s="456">
        <v>9.3640000000000008</v>
      </c>
      <c r="R27" s="456">
        <v>8.5050000000000008</v>
      </c>
      <c r="S27" s="456">
        <v>8.234</v>
      </c>
      <c r="T27" s="456">
        <v>8.7569999999999997</v>
      </c>
      <c r="U27" s="456">
        <v>8.8309999999999995</v>
      </c>
      <c r="V27" s="456">
        <v>8.7010000000000005</v>
      </c>
      <c r="W27" s="456">
        <v>8.5920000000000005</v>
      </c>
      <c r="X27" s="456">
        <v>8.8859999999999992</v>
      </c>
      <c r="Y27" s="457">
        <v>10.537000000000001</v>
      </c>
      <c r="Z27" s="452">
        <v>11.10975</v>
      </c>
      <c r="AA27" s="452">
        <v>9.7297916666666655</v>
      </c>
      <c r="AB27" s="458">
        <v>-1.3799583333333345</v>
      </c>
    </row>
    <row r="28" spans="1:28" ht="27.95" customHeight="1">
      <c r="A28" s="454" t="s">
        <v>4</v>
      </c>
      <c r="B28" s="455">
        <v>11.108000000000001</v>
      </c>
      <c r="C28" s="456">
        <v>10.667</v>
      </c>
      <c r="D28" s="456">
        <v>9.6829999999999998</v>
      </c>
      <c r="E28" s="456">
        <v>8.7550000000000008</v>
      </c>
      <c r="F28" s="456">
        <v>8.1579999999999995</v>
      </c>
      <c r="G28" s="456">
        <v>8.01</v>
      </c>
      <c r="H28" s="456">
        <v>8.5050000000000008</v>
      </c>
      <c r="I28" s="456">
        <v>8.6920000000000002</v>
      </c>
      <c r="J28" s="456">
        <v>8.423</v>
      </c>
      <c r="K28" s="456">
        <v>7.9740000000000002</v>
      </c>
      <c r="L28" s="456">
        <v>8.0519999999999996</v>
      </c>
      <c r="M28" s="457">
        <v>9.0090000000000003</v>
      </c>
      <c r="N28" s="455">
        <v>9.7989999999999995</v>
      </c>
      <c r="O28" s="456">
        <v>9.6210000000000004</v>
      </c>
      <c r="P28" s="456">
        <v>8.9510000000000005</v>
      </c>
      <c r="Q28" s="456">
        <v>8.4190000000000005</v>
      </c>
      <c r="R28" s="456">
        <v>8.1370000000000005</v>
      </c>
      <c r="S28" s="456">
        <v>8.2469999999999999</v>
      </c>
      <c r="T28" s="456">
        <v>8.7550000000000008</v>
      </c>
      <c r="U28" s="456">
        <v>8.9730000000000008</v>
      </c>
      <c r="V28" s="456">
        <v>8.6579999999999995</v>
      </c>
      <c r="W28" s="456">
        <v>8.5530000000000008</v>
      </c>
      <c r="X28" s="456">
        <v>8.7319999999999993</v>
      </c>
      <c r="Y28" s="457">
        <v>9.8109999999999999</v>
      </c>
      <c r="Z28" s="452">
        <v>8.9824999999999999</v>
      </c>
      <c r="AA28" s="452">
        <v>8.8545833333333341</v>
      </c>
      <c r="AB28" s="458">
        <v>-0.12791666666666579</v>
      </c>
    </row>
    <row r="29" spans="1:28" ht="27.95" customHeight="1">
      <c r="A29" s="454" t="s">
        <v>5</v>
      </c>
      <c r="B29" s="455">
        <v>7.6849999999999996</v>
      </c>
      <c r="C29" s="456">
        <v>7.4930000000000003</v>
      </c>
      <c r="D29" s="456">
        <v>7.0209999999999999</v>
      </c>
      <c r="E29" s="456">
        <v>6.4989999999999997</v>
      </c>
      <c r="F29" s="456">
        <v>6.1260000000000003</v>
      </c>
      <c r="G29" s="456">
        <v>5.8890000000000002</v>
      </c>
      <c r="H29" s="456">
        <v>6.0339999999999998</v>
      </c>
      <c r="I29" s="456">
        <v>5.9269999999999996</v>
      </c>
      <c r="J29" s="456">
        <v>5.8029999999999999</v>
      </c>
      <c r="K29" s="456">
        <v>5.7409999999999997</v>
      </c>
      <c r="L29" s="456">
        <v>5.7919999999999998</v>
      </c>
      <c r="M29" s="457">
        <v>6.2290000000000001</v>
      </c>
      <c r="N29" s="455">
        <v>6.7949999999999999</v>
      </c>
      <c r="O29" s="456">
        <v>6.7140000000000004</v>
      </c>
      <c r="P29" s="456">
        <v>6.3559999999999999</v>
      </c>
      <c r="Q29" s="456">
        <v>6.0419999999999998</v>
      </c>
      <c r="R29" s="456">
        <v>5.75</v>
      </c>
      <c r="S29" s="456">
        <v>5.5309999999999997</v>
      </c>
      <c r="T29" s="456">
        <v>5.5869999999999997</v>
      </c>
      <c r="U29" s="456">
        <v>5.3289999999999997</v>
      </c>
      <c r="V29" s="456">
        <v>5.3360000000000003</v>
      </c>
      <c r="W29" s="456">
        <v>5.3890000000000002</v>
      </c>
      <c r="X29" s="456">
        <v>5.3719999999999999</v>
      </c>
      <c r="Y29" s="457">
        <v>5.7990000000000004</v>
      </c>
      <c r="Z29" s="452">
        <v>6.4057083333333331</v>
      </c>
      <c r="AA29" s="452">
        <v>5.8512500000000003</v>
      </c>
      <c r="AB29" s="458">
        <v>-0.55445833333333283</v>
      </c>
    </row>
    <row r="30" spans="1:28" ht="27.95" customHeight="1">
      <c r="A30" s="454" t="s">
        <v>6</v>
      </c>
      <c r="B30" s="455">
        <v>32.478999999999999</v>
      </c>
      <c r="C30" s="456">
        <v>32.146999999999998</v>
      </c>
      <c r="D30" s="456">
        <v>30.88</v>
      </c>
      <c r="E30" s="456">
        <v>29.481000000000002</v>
      </c>
      <c r="F30" s="456">
        <v>28.146999999999998</v>
      </c>
      <c r="G30" s="456">
        <v>27.324000000000002</v>
      </c>
      <c r="H30" s="456">
        <v>27.594000000000001</v>
      </c>
      <c r="I30" s="456">
        <v>27.427</v>
      </c>
      <c r="J30" s="456">
        <v>26.885000000000002</v>
      </c>
      <c r="K30" s="456">
        <v>25.666</v>
      </c>
      <c r="L30" s="456">
        <v>25.361999999999998</v>
      </c>
      <c r="M30" s="457">
        <v>26.335000000000001</v>
      </c>
      <c r="N30" s="455">
        <v>27.6</v>
      </c>
      <c r="O30" s="456">
        <v>27.61</v>
      </c>
      <c r="P30" s="456">
        <v>26.925000000000001</v>
      </c>
      <c r="Q30" s="456">
        <v>25.128</v>
      </c>
      <c r="R30" s="456">
        <v>23.675999999999998</v>
      </c>
      <c r="S30" s="456">
        <v>22.398</v>
      </c>
      <c r="T30" s="456">
        <v>22.905999999999999</v>
      </c>
      <c r="U30" s="456">
        <v>22.369</v>
      </c>
      <c r="V30" s="456">
        <v>22.007000000000001</v>
      </c>
      <c r="W30" s="456">
        <v>21.384</v>
      </c>
      <c r="X30" s="456">
        <v>21.37</v>
      </c>
      <c r="Y30" s="457">
        <v>22.637</v>
      </c>
      <c r="Z30" s="452">
        <v>28.526708333333332</v>
      </c>
      <c r="AA30" s="452">
        <v>23.988250000000001</v>
      </c>
      <c r="AB30" s="458">
        <v>-4.538458333333331</v>
      </c>
    </row>
    <row r="31" spans="1:28" ht="27.95" customHeight="1">
      <c r="A31" s="454" t="s">
        <v>7</v>
      </c>
      <c r="B31" s="455">
        <v>12.127000000000001</v>
      </c>
      <c r="C31" s="456">
        <v>11.867000000000001</v>
      </c>
      <c r="D31" s="456">
        <v>11.317</v>
      </c>
      <c r="E31" s="456">
        <v>10.583</v>
      </c>
      <c r="F31" s="456">
        <v>10.055</v>
      </c>
      <c r="G31" s="456">
        <v>9.7690000000000001</v>
      </c>
      <c r="H31" s="456">
        <v>10.054</v>
      </c>
      <c r="I31" s="456">
        <v>9.9770000000000003</v>
      </c>
      <c r="J31" s="456">
        <v>9.8740000000000006</v>
      </c>
      <c r="K31" s="456">
        <v>9.5289999999999999</v>
      </c>
      <c r="L31" s="456">
        <v>9.4969999999999999</v>
      </c>
      <c r="M31" s="457">
        <v>10.090999999999999</v>
      </c>
      <c r="N31" s="455">
        <v>10.557</v>
      </c>
      <c r="O31" s="456">
        <v>10.474</v>
      </c>
      <c r="P31" s="456">
        <v>10.021000000000001</v>
      </c>
      <c r="Q31" s="456">
        <v>9.3040000000000003</v>
      </c>
      <c r="R31" s="456">
        <v>8.94</v>
      </c>
      <c r="S31" s="456">
        <v>8.6470000000000002</v>
      </c>
      <c r="T31" s="456">
        <v>9.077</v>
      </c>
      <c r="U31" s="456">
        <v>9.016</v>
      </c>
      <c r="V31" s="456">
        <v>8.7880000000000003</v>
      </c>
      <c r="W31" s="456">
        <v>8.5640000000000001</v>
      </c>
      <c r="X31" s="456">
        <v>8.6039999999999992</v>
      </c>
      <c r="Y31" s="457">
        <v>9.3409999999999993</v>
      </c>
      <c r="Z31" s="452">
        <v>10.46875</v>
      </c>
      <c r="AA31" s="452">
        <v>9.3089999999999993</v>
      </c>
      <c r="AB31" s="458">
        <v>-1.1597500000000007</v>
      </c>
    </row>
    <row r="32" spans="1:28" ht="27.95" customHeight="1">
      <c r="A32" s="454" t="s">
        <v>8</v>
      </c>
      <c r="B32" s="455">
        <v>10.85</v>
      </c>
      <c r="C32" s="456">
        <v>10.468999999999999</v>
      </c>
      <c r="D32" s="456">
        <v>9.7110000000000003</v>
      </c>
      <c r="E32" s="456">
        <v>8.8119999999999994</v>
      </c>
      <c r="F32" s="456">
        <v>8.3490000000000002</v>
      </c>
      <c r="G32" s="456">
        <v>8.1669999999999998</v>
      </c>
      <c r="H32" s="456">
        <v>8.6430000000000007</v>
      </c>
      <c r="I32" s="456">
        <v>8.6959999999999997</v>
      </c>
      <c r="J32" s="456">
        <v>8.3970000000000002</v>
      </c>
      <c r="K32" s="456">
        <v>8.1150000000000002</v>
      </c>
      <c r="L32" s="456">
        <v>8.1010000000000009</v>
      </c>
      <c r="M32" s="457">
        <v>8.968</v>
      </c>
      <c r="N32" s="455">
        <v>9.6539999999999999</v>
      </c>
      <c r="O32" s="456">
        <v>9.4489999999999998</v>
      </c>
      <c r="P32" s="456">
        <v>8.8490000000000002</v>
      </c>
      <c r="Q32" s="456">
        <v>8.1010000000000009</v>
      </c>
      <c r="R32" s="456">
        <v>7.7359999999999998</v>
      </c>
      <c r="S32" s="456">
        <v>7.5179999999999998</v>
      </c>
      <c r="T32" s="456">
        <v>8.109</v>
      </c>
      <c r="U32" s="456">
        <v>8.2129999999999992</v>
      </c>
      <c r="V32" s="456">
        <v>8.2189999999999994</v>
      </c>
      <c r="W32" s="456">
        <v>8.1</v>
      </c>
      <c r="X32" s="456">
        <v>8.1709999999999994</v>
      </c>
      <c r="Y32" s="457">
        <v>9.0760000000000005</v>
      </c>
      <c r="Z32" s="452">
        <v>9.0029583333333338</v>
      </c>
      <c r="AA32" s="452">
        <v>8.4284166666666653</v>
      </c>
      <c r="AB32" s="458">
        <v>-0.5745416666666685</v>
      </c>
    </row>
    <row r="33" spans="1:28" ht="27.95" customHeight="1">
      <c r="A33" s="454" t="s">
        <v>9</v>
      </c>
      <c r="B33" s="455">
        <v>10.734999999999999</v>
      </c>
      <c r="C33" s="456">
        <v>10.271000000000001</v>
      </c>
      <c r="D33" s="456">
        <v>9.1649999999999991</v>
      </c>
      <c r="E33" s="456">
        <v>7.6150000000000002</v>
      </c>
      <c r="F33" s="456">
        <v>6.9269999999999996</v>
      </c>
      <c r="G33" s="456">
        <v>6.7430000000000003</v>
      </c>
      <c r="H33" s="456">
        <v>7.2290000000000001</v>
      </c>
      <c r="I33" s="456">
        <v>7.21</v>
      </c>
      <c r="J33" s="456">
        <v>6.8760000000000003</v>
      </c>
      <c r="K33" s="456">
        <v>6.4980000000000002</v>
      </c>
      <c r="L33" s="456">
        <v>6.74</v>
      </c>
      <c r="M33" s="457">
        <v>7.9139999999999997</v>
      </c>
      <c r="N33" s="455">
        <v>8.8989999999999991</v>
      </c>
      <c r="O33" s="456">
        <v>8.7509999999999994</v>
      </c>
      <c r="P33" s="456">
        <v>7.7320000000000002</v>
      </c>
      <c r="Q33" s="456">
        <v>6.6680000000000001</v>
      </c>
      <c r="R33" s="456">
        <v>6.2910000000000004</v>
      </c>
      <c r="S33" s="456">
        <v>6.1920000000000002</v>
      </c>
      <c r="T33" s="456">
        <v>6.8319999999999999</v>
      </c>
      <c r="U33" s="456">
        <v>6.8769999999999998</v>
      </c>
      <c r="V33" s="456">
        <v>6.8129999999999997</v>
      </c>
      <c r="W33" s="456">
        <v>6.6</v>
      </c>
      <c r="X33" s="456">
        <v>6.7590000000000003</v>
      </c>
      <c r="Y33" s="457">
        <v>7.93</v>
      </c>
      <c r="Z33" s="452">
        <v>7.9201666666666668</v>
      </c>
      <c r="AA33" s="452">
        <v>7.1946666666666665</v>
      </c>
      <c r="AB33" s="458">
        <v>-0.72550000000000026</v>
      </c>
    </row>
    <row r="34" spans="1:28" ht="27.95" customHeight="1">
      <c r="A34" s="454" t="s">
        <v>10</v>
      </c>
      <c r="B34" s="455">
        <v>13.442</v>
      </c>
      <c r="C34" s="456">
        <v>12.978</v>
      </c>
      <c r="D34" s="456">
        <v>11.750999999999999</v>
      </c>
      <c r="E34" s="456">
        <v>10.175000000000001</v>
      </c>
      <c r="F34" s="456">
        <v>9.4410000000000007</v>
      </c>
      <c r="G34" s="456">
        <v>9.3390000000000004</v>
      </c>
      <c r="H34" s="456">
        <v>9.8559999999999999</v>
      </c>
      <c r="I34" s="456">
        <v>9.9149999999999991</v>
      </c>
      <c r="J34" s="456">
        <v>9.6509999999999998</v>
      </c>
      <c r="K34" s="456">
        <v>9.1639999999999997</v>
      </c>
      <c r="L34" s="456">
        <v>9.2899999999999991</v>
      </c>
      <c r="M34" s="457">
        <v>10.628</v>
      </c>
      <c r="N34" s="455">
        <v>11.266</v>
      </c>
      <c r="O34" s="456">
        <v>10.901999999999999</v>
      </c>
      <c r="P34" s="456">
        <v>9.8179999999999996</v>
      </c>
      <c r="Q34" s="456">
        <v>8.5559999999999992</v>
      </c>
      <c r="R34" s="456">
        <v>8.0990000000000002</v>
      </c>
      <c r="S34" s="456">
        <v>8.0779999999999994</v>
      </c>
      <c r="T34" s="456">
        <v>8.7360000000000007</v>
      </c>
      <c r="U34" s="456">
        <v>8.8650000000000002</v>
      </c>
      <c r="V34" s="456">
        <v>8.5820000000000007</v>
      </c>
      <c r="W34" s="456">
        <v>8.2029999999999994</v>
      </c>
      <c r="X34" s="456">
        <v>8.3010000000000002</v>
      </c>
      <c r="Y34" s="457">
        <v>9.6419999999999995</v>
      </c>
      <c r="Z34" s="452">
        <v>10.567666666666666</v>
      </c>
      <c r="AA34" s="452">
        <v>9.1284166666666664</v>
      </c>
      <c r="AB34" s="458">
        <v>-1.4392499999999995</v>
      </c>
    </row>
    <row r="35" spans="1:28" ht="27.95" customHeight="1">
      <c r="A35" s="454" t="s">
        <v>11</v>
      </c>
      <c r="B35" s="455">
        <v>38.683</v>
      </c>
      <c r="C35" s="456">
        <v>37.744</v>
      </c>
      <c r="D35" s="456">
        <v>35.497</v>
      </c>
      <c r="E35" s="456">
        <v>32.658000000000001</v>
      </c>
      <c r="F35" s="456">
        <v>30.94</v>
      </c>
      <c r="G35" s="456">
        <v>30.405999999999999</v>
      </c>
      <c r="H35" s="456">
        <v>31.454999999999998</v>
      </c>
      <c r="I35" s="456">
        <v>31.335000000000001</v>
      </c>
      <c r="J35" s="456">
        <v>30.495999999999999</v>
      </c>
      <c r="K35" s="456">
        <v>29.507999999999999</v>
      </c>
      <c r="L35" s="456">
        <v>29.623000000000001</v>
      </c>
      <c r="M35" s="457">
        <v>32.042000000000002</v>
      </c>
      <c r="N35" s="455">
        <v>33.768000000000001</v>
      </c>
      <c r="O35" s="456">
        <v>33.244999999999997</v>
      </c>
      <c r="P35" s="456">
        <v>31.224</v>
      </c>
      <c r="Q35" s="456">
        <v>28.698</v>
      </c>
      <c r="R35" s="456">
        <v>27.073</v>
      </c>
      <c r="S35" s="456">
        <v>26.231999999999999</v>
      </c>
      <c r="T35" s="456">
        <v>27.628</v>
      </c>
      <c r="U35" s="456">
        <v>27.584</v>
      </c>
      <c r="V35" s="456">
        <v>27.013000000000002</v>
      </c>
      <c r="W35" s="456">
        <v>26.228000000000002</v>
      </c>
      <c r="X35" s="456">
        <v>26.532</v>
      </c>
      <c r="Y35" s="457">
        <v>29.087</v>
      </c>
      <c r="Z35" s="452">
        <v>32.750916666666669</v>
      </c>
      <c r="AA35" s="452">
        <v>28.815791666666669</v>
      </c>
      <c r="AB35" s="458">
        <v>-3.9351249999999993</v>
      </c>
    </row>
    <row r="36" spans="1:28" ht="27.95" customHeight="1">
      <c r="A36" s="454" t="s">
        <v>12</v>
      </c>
      <c r="B36" s="455">
        <v>20.035</v>
      </c>
      <c r="C36" s="456">
        <v>19.172000000000001</v>
      </c>
      <c r="D36" s="456">
        <v>17.617999999999999</v>
      </c>
      <c r="E36" s="456">
        <v>15.727</v>
      </c>
      <c r="F36" s="456">
        <v>14.532999999999999</v>
      </c>
      <c r="G36" s="456">
        <v>14.058999999999999</v>
      </c>
      <c r="H36" s="456">
        <v>14.262</v>
      </c>
      <c r="I36" s="456">
        <v>14.151</v>
      </c>
      <c r="J36" s="456">
        <v>13.667</v>
      </c>
      <c r="K36" s="456">
        <v>13.234999999999999</v>
      </c>
      <c r="L36" s="456">
        <v>13.346</v>
      </c>
      <c r="M36" s="457">
        <v>14.801</v>
      </c>
      <c r="N36" s="455">
        <v>15.474</v>
      </c>
      <c r="O36" s="456">
        <v>15.05</v>
      </c>
      <c r="P36" s="456">
        <v>13.723000000000001</v>
      </c>
      <c r="Q36" s="456">
        <v>12.231</v>
      </c>
      <c r="R36" s="456">
        <v>11.601000000000001</v>
      </c>
      <c r="S36" s="456">
        <v>11.042999999999999</v>
      </c>
      <c r="T36" s="456">
        <v>11.432</v>
      </c>
      <c r="U36" s="456">
        <v>11.356999999999999</v>
      </c>
      <c r="V36" s="456">
        <v>11.379</v>
      </c>
      <c r="W36" s="456">
        <v>10.981</v>
      </c>
      <c r="X36" s="456">
        <v>11.128</v>
      </c>
      <c r="Y36" s="457">
        <v>12.818</v>
      </c>
      <c r="Z36" s="452">
        <v>15.580416666666666</v>
      </c>
      <c r="AA36" s="452">
        <v>12.434041666666666</v>
      </c>
      <c r="AB36" s="458">
        <v>-3.1463750000000008</v>
      </c>
    </row>
    <row r="37" spans="1:28" ht="27.95" customHeight="1">
      <c r="A37" s="454" t="s">
        <v>13</v>
      </c>
      <c r="B37" s="455">
        <v>14.506</v>
      </c>
      <c r="C37" s="456">
        <v>13.946</v>
      </c>
      <c r="D37" s="456">
        <v>12.981999999999999</v>
      </c>
      <c r="E37" s="456">
        <v>11.581</v>
      </c>
      <c r="F37" s="456">
        <v>10.672000000000001</v>
      </c>
      <c r="G37" s="456">
        <v>10.42</v>
      </c>
      <c r="H37" s="456">
        <v>10.984999999999999</v>
      </c>
      <c r="I37" s="456">
        <v>10.942</v>
      </c>
      <c r="J37" s="456">
        <v>10.6</v>
      </c>
      <c r="K37" s="456">
        <v>9.9939999999999998</v>
      </c>
      <c r="L37" s="456">
        <v>9.91</v>
      </c>
      <c r="M37" s="457">
        <v>10.954000000000001</v>
      </c>
      <c r="N37" s="455">
        <v>11.709</v>
      </c>
      <c r="O37" s="456">
        <v>11.316000000000001</v>
      </c>
      <c r="P37" s="456">
        <v>10.145</v>
      </c>
      <c r="Q37" s="456">
        <v>9.1050000000000004</v>
      </c>
      <c r="R37" s="456">
        <v>8.702</v>
      </c>
      <c r="S37" s="456">
        <v>8.5399999999999991</v>
      </c>
      <c r="T37" s="456">
        <v>9.1229999999999993</v>
      </c>
      <c r="U37" s="456">
        <v>9.1829999999999998</v>
      </c>
      <c r="V37" s="456">
        <v>9.1720000000000006</v>
      </c>
      <c r="W37" s="456">
        <v>8.76</v>
      </c>
      <c r="X37" s="456">
        <v>8.8610000000000007</v>
      </c>
      <c r="Y37" s="457">
        <v>10</v>
      </c>
      <c r="Z37" s="452">
        <v>11.58625</v>
      </c>
      <c r="AA37" s="452">
        <v>9.5910833333333336</v>
      </c>
      <c r="AB37" s="458">
        <v>-1.9951666666666661</v>
      </c>
    </row>
    <row r="38" spans="1:28" ht="27.95" customHeight="1" thickBot="1">
      <c r="A38" s="459" t="s">
        <v>14</v>
      </c>
      <c r="B38" s="460">
        <v>50.011000000000003</v>
      </c>
      <c r="C38" s="461">
        <v>48.512</v>
      </c>
      <c r="D38" s="461">
        <v>46.563000000000002</v>
      </c>
      <c r="E38" s="461">
        <v>43.887</v>
      </c>
      <c r="F38" s="461">
        <v>41.975999999999999</v>
      </c>
      <c r="G38" s="456">
        <v>40.786999999999999</v>
      </c>
      <c r="H38" s="461">
        <v>41.491999999999997</v>
      </c>
      <c r="I38" s="461">
        <v>40.645000000000003</v>
      </c>
      <c r="J38" s="461">
        <v>39.515000000000001</v>
      </c>
      <c r="K38" s="461">
        <v>38.082000000000001</v>
      </c>
      <c r="L38" s="461">
        <v>37.658000000000001</v>
      </c>
      <c r="M38" s="462">
        <v>39.789000000000001</v>
      </c>
      <c r="N38" s="460">
        <v>41.462000000000003</v>
      </c>
      <c r="O38" s="461">
        <v>40.944000000000003</v>
      </c>
      <c r="P38" s="461">
        <v>39.456000000000003</v>
      </c>
      <c r="Q38" s="461">
        <v>37.363999999999997</v>
      </c>
      <c r="R38" s="461">
        <v>36.271999999999998</v>
      </c>
      <c r="S38" s="456">
        <v>35.363</v>
      </c>
      <c r="T38" s="461">
        <v>36.143999999999998</v>
      </c>
      <c r="U38" s="461">
        <v>35.783999999999999</v>
      </c>
      <c r="V38" s="461">
        <v>35.595999999999997</v>
      </c>
      <c r="W38" s="461">
        <v>34.813000000000002</v>
      </c>
      <c r="X38" s="461">
        <v>34.817999999999998</v>
      </c>
      <c r="Y38" s="462">
        <v>37.307000000000002</v>
      </c>
      <c r="Z38" s="452">
        <v>42.813833333333335</v>
      </c>
      <c r="AA38" s="452">
        <v>37.213666666666661</v>
      </c>
      <c r="AB38" s="458">
        <v>-5.6001666666666736</v>
      </c>
    </row>
    <row r="39" spans="1:28" ht="27.95" customHeight="1" thickBot="1">
      <c r="A39" s="459" t="s">
        <v>15</v>
      </c>
      <c r="B39" s="463">
        <v>289.22800000000001</v>
      </c>
      <c r="C39" s="464">
        <v>280.899</v>
      </c>
      <c r="D39" s="464">
        <v>263.608</v>
      </c>
      <c r="E39" s="465">
        <v>242.798</v>
      </c>
      <c r="F39" s="465">
        <v>229.63200000000001</v>
      </c>
      <c r="G39" s="465">
        <v>223.786</v>
      </c>
      <c r="H39" s="464">
        <v>231.565</v>
      </c>
      <c r="I39" s="464">
        <v>230.499</v>
      </c>
      <c r="J39" s="464">
        <v>224.33099999999999</v>
      </c>
      <c r="K39" s="464">
        <v>215.62200000000001</v>
      </c>
      <c r="L39" s="464">
        <v>215.01</v>
      </c>
      <c r="M39" s="466">
        <v>231.53399999999999</v>
      </c>
      <c r="N39" s="463">
        <v>245.05699999999999</v>
      </c>
      <c r="O39" s="464">
        <v>241.417</v>
      </c>
      <c r="P39" s="464">
        <v>227.053</v>
      </c>
      <c r="Q39" s="465">
        <v>209.828</v>
      </c>
      <c r="R39" s="465">
        <v>200.67500000000001</v>
      </c>
      <c r="S39" s="465">
        <v>195.72300000000001</v>
      </c>
      <c r="T39" s="464">
        <v>205.12</v>
      </c>
      <c r="U39" s="464">
        <v>204.78899999999999</v>
      </c>
      <c r="V39" s="464">
        <v>201.90700000000001</v>
      </c>
      <c r="W39" s="464">
        <v>196.518</v>
      </c>
      <c r="X39" s="464">
        <v>197.28899999999999</v>
      </c>
      <c r="Y39" s="466">
        <v>215.53200000000001</v>
      </c>
      <c r="Z39" s="467">
        <v>241.92124999999999</v>
      </c>
      <c r="AA39" s="467">
        <v>212.40908333333334</v>
      </c>
      <c r="AB39" s="468">
        <v>-29.512166666666644</v>
      </c>
    </row>
    <row r="40" spans="1:28" s="472" customFormat="1" ht="21" customHeight="1">
      <c r="A40" s="473" t="s">
        <v>455</v>
      </c>
      <c r="S40" s="474"/>
      <c r="T40" s="474"/>
      <c r="U40" s="474"/>
      <c r="V40" s="474"/>
      <c r="W40" s="474"/>
      <c r="X40" s="474"/>
      <c r="Y40" s="474"/>
    </row>
    <row r="41" spans="1:28" s="472" customFormat="1" ht="21" customHeight="1">
      <c r="A41" s="473"/>
      <c r="S41" s="474"/>
      <c r="T41" s="474"/>
      <c r="U41" s="474"/>
      <c r="V41" s="474"/>
      <c r="W41" s="474"/>
      <c r="X41" s="474"/>
      <c r="Y41" s="474"/>
    </row>
    <row r="42" spans="1:28" s="472" customFormat="1" ht="39" customHeight="1" thickBot="1">
      <c r="A42" s="603" t="s">
        <v>96</v>
      </c>
      <c r="B42" s="603"/>
      <c r="C42" s="603"/>
      <c r="D42" s="603"/>
      <c r="E42" s="603"/>
      <c r="F42" s="603"/>
      <c r="G42" s="603"/>
      <c r="H42" s="603"/>
      <c r="I42" s="603"/>
      <c r="J42" s="603"/>
      <c r="K42" s="603"/>
      <c r="L42" s="603"/>
      <c r="M42" s="603"/>
      <c r="N42" s="603"/>
      <c r="O42" s="603"/>
      <c r="P42" s="603"/>
      <c r="Q42" s="603"/>
      <c r="R42" s="603"/>
      <c r="S42" s="603"/>
      <c r="T42" s="603"/>
      <c r="U42" s="603"/>
      <c r="V42" s="603"/>
      <c r="W42" s="603"/>
      <c r="X42" s="603"/>
      <c r="Y42" s="603"/>
      <c r="Z42" s="603"/>
      <c r="AA42" s="603"/>
      <c r="AB42" s="603"/>
    </row>
    <row r="43" spans="1:28" ht="27.95" customHeight="1" thickBot="1">
      <c r="A43" s="595" t="s">
        <v>137</v>
      </c>
      <c r="B43" s="597">
        <v>2018</v>
      </c>
      <c r="C43" s="598"/>
      <c r="D43" s="598"/>
      <c r="E43" s="598"/>
      <c r="F43" s="598"/>
      <c r="G43" s="598"/>
      <c r="H43" s="598"/>
      <c r="I43" s="598"/>
      <c r="J43" s="598"/>
      <c r="K43" s="598"/>
      <c r="L43" s="598"/>
      <c r="M43" s="599"/>
      <c r="N43" s="597">
        <v>2019</v>
      </c>
      <c r="O43" s="598"/>
      <c r="P43" s="598"/>
      <c r="Q43" s="598"/>
      <c r="R43" s="598"/>
      <c r="S43" s="598"/>
      <c r="T43" s="598"/>
      <c r="U43" s="598"/>
      <c r="V43" s="598"/>
      <c r="W43" s="598"/>
      <c r="X43" s="598"/>
      <c r="Y43" s="599"/>
      <c r="Z43" s="600" t="s">
        <v>454</v>
      </c>
      <c r="AA43" s="601"/>
      <c r="AB43" s="602"/>
    </row>
    <row r="44" spans="1:28" ht="27.95" customHeight="1" thickBot="1">
      <c r="A44" s="596"/>
      <c r="B44" s="443">
        <v>1</v>
      </c>
      <c r="C44" s="444">
        <v>2</v>
      </c>
      <c r="D44" s="444">
        <v>3</v>
      </c>
      <c r="E44" s="444">
        <v>4</v>
      </c>
      <c r="F44" s="444">
        <v>5</v>
      </c>
      <c r="G44" s="444">
        <v>6</v>
      </c>
      <c r="H44" s="444">
        <v>7</v>
      </c>
      <c r="I44" s="444">
        <v>8</v>
      </c>
      <c r="J44" s="444">
        <v>9</v>
      </c>
      <c r="K44" s="444">
        <v>10</v>
      </c>
      <c r="L44" s="444">
        <v>11</v>
      </c>
      <c r="M44" s="445">
        <v>12</v>
      </c>
      <c r="N44" s="443">
        <v>1</v>
      </c>
      <c r="O44" s="444">
        <v>2</v>
      </c>
      <c r="P44" s="444">
        <v>3</v>
      </c>
      <c r="Q44" s="444">
        <v>4</v>
      </c>
      <c r="R44" s="444">
        <v>5</v>
      </c>
      <c r="S44" s="444">
        <v>6</v>
      </c>
      <c r="T44" s="444">
        <v>7</v>
      </c>
      <c r="U44" s="444">
        <v>8</v>
      </c>
      <c r="V44" s="444">
        <v>9</v>
      </c>
      <c r="W44" s="444">
        <v>10</v>
      </c>
      <c r="X44" s="444">
        <v>11</v>
      </c>
      <c r="Y44" s="445">
        <v>12</v>
      </c>
      <c r="Z44" s="446">
        <v>2018</v>
      </c>
      <c r="AA44" s="446">
        <v>2019</v>
      </c>
      <c r="AB44" s="447" t="s">
        <v>95</v>
      </c>
    </row>
    <row r="45" spans="1:28" ht="27.95" customHeight="1">
      <c r="A45" s="448" t="s">
        <v>1</v>
      </c>
      <c r="B45" s="449">
        <v>6.5940000000000003</v>
      </c>
      <c r="C45" s="450">
        <v>6.33</v>
      </c>
      <c r="D45" s="450">
        <v>6.0419999999999998</v>
      </c>
      <c r="E45" s="450">
        <v>5.8949999999999996</v>
      </c>
      <c r="F45" s="450">
        <v>6.1210000000000004</v>
      </c>
      <c r="G45" s="450">
        <v>6.1070000000000002</v>
      </c>
      <c r="H45" s="450">
        <v>6.8959999999999999</v>
      </c>
      <c r="I45" s="450">
        <v>7.3</v>
      </c>
      <c r="J45" s="450">
        <v>6.73</v>
      </c>
      <c r="K45" s="450">
        <v>6.7309999999999999</v>
      </c>
      <c r="L45" s="450">
        <v>6.5460000000000003</v>
      </c>
      <c r="M45" s="451">
        <v>6.4489999999999998</v>
      </c>
      <c r="N45" s="449">
        <v>6.8490000000000002</v>
      </c>
      <c r="O45" s="450">
        <v>6.7830000000000004</v>
      </c>
      <c r="P45" s="450">
        <v>6.5369999999999999</v>
      </c>
      <c r="Q45" s="450">
        <v>6.4550000000000001</v>
      </c>
      <c r="R45" s="450">
        <v>6.617</v>
      </c>
      <c r="S45" s="450">
        <v>6.5570000000000004</v>
      </c>
      <c r="T45" s="450">
        <v>7.4720000000000004</v>
      </c>
      <c r="U45" s="450">
        <v>7.7430000000000003</v>
      </c>
      <c r="V45" s="450">
        <v>7.1050000000000004</v>
      </c>
      <c r="W45" s="450">
        <v>6.8940000000000001</v>
      </c>
      <c r="X45" s="450">
        <v>6.7729999999999997</v>
      </c>
      <c r="Y45" s="451">
        <v>6.6749999999999998</v>
      </c>
      <c r="Z45" s="452">
        <v>6.4754166666666668</v>
      </c>
      <c r="AA45" s="452">
        <v>6.8622500000000004</v>
      </c>
      <c r="AB45" s="453">
        <v>0.38683333333333358</v>
      </c>
    </row>
    <row r="46" spans="1:28" ht="27.95" customHeight="1">
      <c r="A46" s="454" t="s">
        <v>2</v>
      </c>
      <c r="B46" s="455">
        <v>11.055</v>
      </c>
      <c r="C46" s="456">
        <v>10.641</v>
      </c>
      <c r="D46" s="456">
        <v>9.4190000000000005</v>
      </c>
      <c r="E46" s="456">
        <v>8.5129999999999999</v>
      </c>
      <c r="F46" s="456">
        <v>8.3049999999999997</v>
      </c>
      <c r="G46" s="456">
        <v>8.2029999999999994</v>
      </c>
      <c r="H46" s="456">
        <v>9.2430000000000003</v>
      </c>
      <c r="I46" s="456">
        <v>9.4209999999999994</v>
      </c>
      <c r="J46" s="456">
        <v>8.6329999999999991</v>
      </c>
      <c r="K46" s="456">
        <v>8.3079999999999998</v>
      </c>
      <c r="L46" s="456">
        <v>8.6310000000000002</v>
      </c>
      <c r="M46" s="457">
        <v>9.6300000000000008</v>
      </c>
      <c r="N46" s="455">
        <v>10.867000000000001</v>
      </c>
      <c r="O46" s="456">
        <v>10.653</v>
      </c>
      <c r="P46" s="456">
        <v>9.5429999999999993</v>
      </c>
      <c r="Q46" s="456">
        <v>8.4920000000000009</v>
      </c>
      <c r="R46" s="456">
        <v>8.4009999999999998</v>
      </c>
      <c r="S46" s="456">
        <v>8.5169999999999995</v>
      </c>
      <c r="T46" s="456">
        <v>9.5969999999999995</v>
      </c>
      <c r="U46" s="456">
        <v>9.8019999999999996</v>
      </c>
      <c r="V46" s="456">
        <v>9.0709999999999997</v>
      </c>
      <c r="W46" s="456">
        <v>8.8149999999999995</v>
      </c>
      <c r="X46" s="456">
        <v>8.8979999999999997</v>
      </c>
      <c r="Y46" s="457">
        <v>9.6509999999999998</v>
      </c>
      <c r="Z46" s="452">
        <v>9.1715416666666663</v>
      </c>
      <c r="AA46" s="452">
        <v>9.3580416666666668</v>
      </c>
      <c r="AB46" s="458">
        <v>0.18650000000000055</v>
      </c>
    </row>
    <row r="47" spans="1:28" ht="27.95" customHeight="1">
      <c r="A47" s="454" t="s">
        <v>3</v>
      </c>
      <c r="B47" s="455">
        <v>7.1109999999999998</v>
      </c>
      <c r="C47" s="456">
        <v>6.883</v>
      </c>
      <c r="D47" s="456">
        <v>5.56</v>
      </c>
      <c r="E47" s="456">
        <v>4.2009999999999996</v>
      </c>
      <c r="F47" s="456">
        <v>3.6579999999999999</v>
      </c>
      <c r="G47" s="456">
        <v>3.3519999999999999</v>
      </c>
      <c r="H47" s="456">
        <v>3.7309999999999999</v>
      </c>
      <c r="I47" s="456">
        <v>3.7759999999999998</v>
      </c>
      <c r="J47" s="456">
        <v>3.4590000000000001</v>
      </c>
      <c r="K47" s="456">
        <v>3.4609999999999999</v>
      </c>
      <c r="L47" s="456">
        <v>3.8919999999999999</v>
      </c>
      <c r="M47" s="457">
        <v>4.899</v>
      </c>
      <c r="N47" s="455">
        <v>6.4370000000000003</v>
      </c>
      <c r="O47" s="456">
        <v>6.3719999999999999</v>
      </c>
      <c r="P47" s="456">
        <v>5.069</v>
      </c>
      <c r="Q47" s="456">
        <v>4.0380000000000003</v>
      </c>
      <c r="R47" s="456">
        <v>3.6240000000000001</v>
      </c>
      <c r="S47" s="456">
        <v>3.4790000000000001</v>
      </c>
      <c r="T47" s="456">
        <v>3.94</v>
      </c>
      <c r="U47" s="456">
        <v>4.0439999999999996</v>
      </c>
      <c r="V47" s="456">
        <v>3.6779999999999999</v>
      </c>
      <c r="W47" s="456">
        <v>3.62</v>
      </c>
      <c r="X47" s="456">
        <v>3.9079999999999999</v>
      </c>
      <c r="Y47" s="457">
        <v>4.899</v>
      </c>
      <c r="Z47" s="452">
        <v>4.5281666666666673</v>
      </c>
      <c r="AA47" s="452">
        <v>4.4256666666666673</v>
      </c>
      <c r="AB47" s="458">
        <v>-0.10250000000000004</v>
      </c>
    </row>
    <row r="48" spans="1:28" ht="27.95" customHeight="1">
      <c r="A48" s="454" t="s">
        <v>4</v>
      </c>
      <c r="B48" s="455">
        <v>4.7560000000000002</v>
      </c>
      <c r="C48" s="456">
        <v>4.5730000000000004</v>
      </c>
      <c r="D48" s="456">
        <v>3.8759999999999999</v>
      </c>
      <c r="E48" s="456">
        <v>3.2469999999999999</v>
      </c>
      <c r="F48" s="456">
        <v>3.052</v>
      </c>
      <c r="G48" s="456">
        <v>3.0270000000000001</v>
      </c>
      <c r="H48" s="456">
        <v>3.371</v>
      </c>
      <c r="I48" s="456">
        <v>3.5459999999999998</v>
      </c>
      <c r="J48" s="456">
        <v>3.1760000000000002</v>
      </c>
      <c r="K48" s="456">
        <v>2.9449999999999998</v>
      </c>
      <c r="L48" s="456">
        <v>3.1269999999999998</v>
      </c>
      <c r="M48" s="457">
        <v>3.7450000000000001</v>
      </c>
      <c r="N48" s="455">
        <v>4.5629999999999997</v>
      </c>
      <c r="O48" s="456">
        <v>4.452</v>
      </c>
      <c r="P48" s="456">
        <v>3.9380000000000002</v>
      </c>
      <c r="Q48" s="456">
        <v>3.4620000000000002</v>
      </c>
      <c r="R48" s="456">
        <v>3.4020000000000001</v>
      </c>
      <c r="S48" s="456">
        <v>3.4470000000000001</v>
      </c>
      <c r="T48" s="456">
        <v>3.8889999999999998</v>
      </c>
      <c r="U48" s="456">
        <v>4.0529999999999999</v>
      </c>
      <c r="V48" s="456">
        <v>3.6339999999999999</v>
      </c>
      <c r="W48" s="456">
        <v>3.5129999999999999</v>
      </c>
      <c r="X48" s="456">
        <v>3.6840000000000002</v>
      </c>
      <c r="Y48" s="457">
        <v>4.2160000000000002</v>
      </c>
      <c r="Z48" s="452">
        <v>3.5453333333333337</v>
      </c>
      <c r="AA48" s="452">
        <v>3.8347916666666664</v>
      </c>
      <c r="AB48" s="458">
        <v>0.28945833333333271</v>
      </c>
    </row>
    <row r="49" spans="1:28" ht="27.95" customHeight="1">
      <c r="A49" s="454" t="s">
        <v>5</v>
      </c>
      <c r="B49" s="455">
        <v>1.9910000000000001</v>
      </c>
      <c r="C49" s="456">
        <v>2.0019999999999998</v>
      </c>
      <c r="D49" s="456">
        <v>1.754</v>
      </c>
      <c r="E49" s="456">
        <v>1.589</v>
      </c>
      <c r="F49" s="456">
        <v>1.51</v>
      </c>
      <c r="G49" s="456">
        <v>1.498</v>
      </c>
      <c r="H49" s="456">
        <v>1.645</v>
      </c>
      <c r="I49" s="456">
        <v>1.6970000000000001</v>
      </c>
      <c r="J49" s="456">
        <v>1.548</v>
      </c>
      <c r="K49" s="456">
        <v>1.5269999999999999</v>
      </c>
      <c r="L49" s="456">
        <v>1.635</v>
      </c>
      <c r="M49" s="457">
        <v>1.891</v>
      </c>
      <c r="N49" s="455">
        <v>2.1949999999999998</v>
      </c>
      <c r="O49" s="456">
        <v>2.21</v>
      </c>
      <c r="P49" s="456">
        <v>2.0009999999999999</v>
      </c>
      <c r="Q49" s="456">
        <v>1.8879999999999999</v>
      </c>
      <c r="R49" s="456">
        <v>1.857</v>
      </c>
      <c r="S49" s="456">
        <v>1.7749999999999999</v>
      </c>
      <c r="T49" s="456">
        <v>1.9750000000000001</v>
      </c>
      <c r="U49" s="456">
        <v>1.9</v>
      </c>
      <c r="V49" s="456">
        <v>1.734</v>
      </c>
      <c r="W49" s="456">
        <v>1.718</v>
      </c>
      <c r="X49" s="456">
        <v>1.7110000000000001</v>
      </c>
      <c r="Y49" s="457">
        <v>1.8660000000000001</v>
      </c>
      <c r="Z49" s="452">
        <v>1.6844166666666667</v>
      </c>
      <c r="AA49" s="452">
        <v>1.9035416666666667</v>
      </c>
      <c r="AB49" s="458">
        <v>0.21912500000000001</v>
      </c>
    </row>
    <row r="50" spans="1:28" ht="27.95" customHeight="1">
      <c r="A50" s="454" t="s">
        <v>6</v>
      </c>
      <c r="B50" s="455">
        <v>7.7690000000000001</v>
      </c>
      <c r="C50" s="456">
        <v>7.8869999999999996</v>
      </c>
      <c r="D50" s="456">
        <v>7.2750000000000004</v>
      </c>
      <c r="E50" s="456">
        <v>6.8460000000000001</v>
      </c>
      <c r="F50" s="456">
        <v>6.6260000000000003</v>
      </c>
      <c r="G50" s="456">
        <v>6.4029999999999996</v>
      </c>
      <c r="H50" s="456">
        <v>6.8259999999999996</v>
      </c>
      <c r="I50" s="456">
        <v>6.9589999999999996</v>
      </c>
      <c r="J50" s="456">
        <v>6.4320000000000004</v>
      </c>
      <c r="K50" s="456">
        <v>6.2619999999999996</v>
      </c>
      <c r="L50" s="456">
        <v>6.6479999999999997</v>
      </c>
      <c r="M50" s="457">
        <v>7.4130000000000003</v>
      </c>
      <c r="N50" s="455">
        <v>8.3239999999999998</v>
      </c>
      <c r="O50" s="456">
        <v>8.18</v>
      </c>
      <c r="P50" s="456">
        <v>7.79</v>
      </c>
      <c r="Q50" s="456">
        <v>6.8179999999999996</v>
      </c>
      <c r="R50" s="456">
        <v>6.65</v>
      </c>
      <c r="S50" s="456">
        <v>6.3550000000000004</v>
      </c>
      <c r="T50" s="456">
        <v>6.9580000000000002</v>
      </c>
      <c r="U50" s="456">
        <v>6.859</v>
      </c>
      <c r="V50" s="456">
        <v>6.3159999999999998</v>
      </c>
      <c r="W50" s="456">
        <v>6.1909999999999998</v>
      </c>
      <c r="X50" s="456">
        <v>6.4320000000000004</v>
      </c>
      <c r="Y50" s="457">
        <v>6.9969999999999999</v>
      </c>
      <c r="Z50" s="452">
        <v>6.9187916666666673</v>
      </c>
      <c r="AA50" s="452">
        <v>7.0065</v>
      </c>
      <c r="AB50" s="458">
        <v>8.7708333333332611E-2</v>
      </c>
    </row>
    <row r="51" spans="1:28" ht="27.95" customHeight="1">
      <c r="A51" s="454" t="s">
        <v>7</v>
      </c>
      <c r="B51" s="455">
        <v>4.0910000000000002</v>
      </c>
      <c r="C51" s="456">
        <v>3.9830000000000001</v>
      </c>
      <c r="D51" s="456">
        <v>3.6989999999999998</v>
      </c>
      <c r="E51" s="456">
        <v>3.3410000000000002</v>
      </c>
      <c r="F51" s="456">
        <v>3.202</v>
      </c>
      <c r="G51" s="456">
        <v>3.1589999999999998</v>
      </c>
      <c r="H51" s="456">
        <v>3.419</v>
      </c>
      <c r="I51" s="456">
        <v>3.4929999999999999</v>
      </c>
      <c r="J51" s="456">
        <v>3.2389999999999999</v>
      </c>
      <c r="K51" s="456">
        <v>3.2240000000000002</v>
      </c>
      <c r="L51" s="456">
        <v>3.3620000000000001</v>
      </c>
      <c r="M51" s="457">
        <v>3.7570000000000001</v>
      </c>
      <c r="N51" s="455">
        <v>4.3019999999999996</v>
      </c>
      <c r="O51" s="456">
        <v>4.2489999999999997</v>
      </c>
      <c r="P51" s="456">
        <v>3.9569999999999999</v>
      </c>
      <c r="Q51" s="456">
        <v>3.5569999999999999</v>
      </c>
      <c r="R51" s="456">
        <v>3.456</v>
      </c>
      <c r="S51" s="456">
        <v>3.2730000000000001</v>
      </c>
      <c r="T51" s="456">
        <v>3.6280000000000001</v>
      </c>
      <c r="U51" s="456">
        <v>3.6859999999999999</v>
      </c>
      <c r="V51" s="456">
        <v>3.331</v>
      </c>
      <c r="W51" s="456">
        <v>3.2570000000000001</v>
      </c>
      <c r="X51" s="456">
        <v>3.37</v>
      </c>
      <c r="Y51" s="457">
        <v>3.7290000000000001</v>
      </c>
      <c r="Z51" s="452">
        <v>3.4969166666666665</v>
      </c>
      <c r="AA51" s="452">
        <v>3.6507499999999999</v>
      </c>
      <c r="AB51" s="458">
        <v>0.15383333333333349</v>
      </c>
    </row>
    <row r="52" spans="1:28" ht="27.95" customHeight="1">
      <c r="A52" s="454" t="s">
        <v>8</v>
      </c>
      <c r="B52" s="455">
        <v>4.4459999999999997</v>
      </c>
      <c r="C52" s="456">
        <v>4.1710000000000003</v>
      </c>
      <c r="D52" s="456">
        <v>3.6549999999999998</v>
      </c>
      <c r="E52" s="456">
        <v>3.16</v>
      </c>
      <c r="F52" s="456">
        <v>3.0150000000000001</v>
      </c>
      <c r="G52" s="456">
        <v>2.9740000000000002</v>
      </c>
      <c r="H52" s="456">
        <v>3.4569999999999999</v>
      </c>
      <c r="I52" s="456">
        <v>3.5110000000000001</v>
      </c>
      <c r="J52" s="456">
        <v>3.121</v>
      </c>
      <c r="K52" s="456">
        <v>3.032</v>
      </c>
      <c r="L52" s="456">
        <v>3.161</v>
      </c>
      <c r="M52" s="457">
        <v>3.7549999999999999</v>
      </c>
      <c r="N52" s="455">
        <v>4.4169999999999998</v>
      </c>
      <c r="O52" s="456">
        <v>4.2759999999999998</v>
      </c>
      <c r="P52" s="456">
        <v>3.8359999999999999</v>
      </c>
      <c r="Q52" s="456">
        <v>3.427</v>
      </c>
      <c r="R52" s="456">
        <v>3.363</v>
      </c>
      <c r="S52" s="456">
        <v>3.214</v>
      </c>
      <c r="T52" s="456">
        <v>3.6760000000000002</v>
      </c>
      <c r="U52" s="456">
        <v>3.7170000000000001</v>
      </c>
      <c r="V52" s="456">
        <v>3.335</v>
      </c>
      <c r="W52" s="456">
        <v>3.2610000000000001</v>
      </c>
      <c r="X52" s="456">
        <v>3.3860000000000001</v>
      </c>
      <c r="Y52" s="457">
        <v>3.9489999999999998</v>
      </c>
      <c r="Z52" s="452">
        <v>3.4606249999999998</v>
      </c>
      <c r="AA52" s="452">
        <v>3.6466666666666665</v>
      </c>
      <c r="AB52" s="458">
        <v>0.18604166666666666</v>
      </c>
    </row>
    <row r="53" spans="1:28" ht="27.95" customHeight="1">
      <c r="A53" s="454" t="s">
        <v>9</v>
      </c>
      <c r="B53" s="455">
        <v>5.0819999999999999</v>
      </c>
      <c r="C53" s="456">
        <v>4.8369999999999997</v>
      </c>
      <c r="D53" s="456">
        <v>4.1020000000000003</v>
      </c>
      <c r="E53" s="456">
        <v>3.073</v>
      </c>
      <c r="F53" s="456">
        <v>2.823</v>
      </c>
      <c r="G53" s="456">
        <v>2.7850000000000001</v>
      </c>
      <c r="H53" s="456">
        <v>3.262</v>
      </c>
      <c r="I53" s="456">
        <v>3.3460000000000001</v>
      </c>
      <c r="J53" s="456">
        <v>2.9329999999999998</v>
      </c>
      <c r="K53" s="456">
        <v>2.8090000000000002</v>
      </c>
      <c r="L53" s="456">
        <v>3.109</v>
      </c>
      <c r="M53" s="457">
        <v>3.9209999999999998</v>
      </c>
      <c r="N53" s="455">
        <v>4.8630000000000004</v>
      </c>
      <c r="O53" s="456">
        <v>4.7859999999999996</v>
      </c>
      <c r="P53" s="456">
        <v>3.944</v>
      </c>
      <c r="Q53" s="456">
        <v>3.1579999999999999</v>
      </c>
      <c r="R53" s="456">
        <v>3.0920000000000001</v>
      </c>
      <c r="S53" s="456">
        <v>2.9870000000000001</v>
      </c>
      <c r="T53" s="456">
        <v>3.4590000000000001</v>
      </c>
      <c r="U53" s="456">
        <v>3.5129999999999999</v>
      </c>
      <c r="V53" s="456">
        <v>3.153</v>
      </c>
      <c r="W53" s="456">
        <v>3.0680000000000001</v>
      </c>
      <c r="X53" s="456">
        <v>3.1709999999999998</v>
      </c>
      <c r="Y53" s="457">
        <v>3.8919999999999999</v>
      </c>
      <c r="Z53" s="452">
        <v>3.52</v>
      </c>
      <c r="AA53" s="452">
        <v>3.5917083333333335</v>
      </c>
      <c r="AB53" s="458">
        <v>7.1708333333333485E-2</v>
      </c>
    </row>
    <row r="54" spans="1:28" ht="27.95" customHeight="1">
      <c r="A54" s="454" t="s">
        <v>10</v>
      </c>
      <c r="B54" s="455">
        <v>5.9939999999999998</v>
      </c>
      <c r="C54" s="456">
        <v>5.65</v>
      </c>
      <c r="D54" s="456">
        <v>4.6989999999999998</v>
      </c>
      <c r="E54" s="456">
        <v>3.5979999999999999</v>
      </c>
      <c r="F54" s="456">
        <v>3.33</v>
      </c>
      <c r="G54" s="456">
        <v>3.302</v>
      </c>
      <c r="H54" s="456">
        <v>3.794</v>
      </c>
      <c r="I54" s="456">
        <v>3.83</v>
      </c>
      <c r="J54" s="456">
        <v>3.4860000000000002</v>
      </c>
      <c r="K54" s="456">
        <v>3.4169999999999998</v>
      </c>
      <c r="L54" s="456">
        <v>3.69</v>
      </c>
      <c r="M54" s="457">
        <v>4.7919999999999998</v>
      </c>
      <c r="N54" s="455">
        <v>5.5330000000000004</v>
      </c>
      <c r="O54" s="456">
        <v>5.2709999999999999</v>
      </c>
      <c r="P54" s="456">
        <v>4.4039999999999999</v>
      </c>
      <c r="Q54" s="456">
        <v>3.5459999999999998</v>
      </c>
      <c r="R54" s="456">
        <v>3.3809999999999998</v>
      </c>
      <c r="S54" s="456">
        <v>3.3570000000000002</v>
      </c>
      <c r="T54" s="456">
        <v>3.8849999999999998</v>
      </c>
      <c r="U54" s="456">
        <v>3.9350000000000001</v>
      </c>
      <c r="V54" s="456">
        <v>3.4990000000000001</v>
      </c>
      <c r="W54" s="456">
        <v>3.3530000000000002</v>
      </c>
      <c r="X54" s="456">
        <v>3.5310000000000001</v>
      </c>
      <c r="Y54" s="457">
        <v>4.5010000000000003</v>
      </c>
      <c r="Z54" s="452">
        <v>4.152916666666667</v>
      </c>
      <c r="AA54" s="452">
        <v>4.0284583333333339</v>
      </c>
      <c r="AB54" s="458">
        <v>-0.12445833333333312</v>
      </c>
    </row>
    <row r="55" spans="1:28" ht="27.95" customHeight="1">
      <c r="A55" s="454" t="s">
        <v>11</v>
      </c>
      <c r="B55" s="455">
        <v>13.148999999999999</v>
      </c>
      <c r="C55" s="456">
        <v>12.629</v>
      </c>
      <c r="D55" s="456">
        <v>11.006</v>
      </c>
      <c r="E55" s="456">
        <v>9.1539999999999999</v>
      </c>
      <c r="F55" s="456">
        <v>8.5939999999999994</v>
      </c>
      <c r="G55" s="456">
        <v>8.5180000000000007</v>
      </c>
      <c r="H55" s="456">
        <v>9.4410000000000007</v>
      </c>
      <c r="I55" s="456">
        <v>9.6370000000000005</v>
      </c>
      <c r="J55" s="456">
        <v>8.9239999999999995</v>
      </c>
      <c r="K55" s="456">
        <v>8.8460000000000001</v>
      </c>
      <c r="L55" s="456">
        <v>9.4949999999999992</v>
      </c>
      <c r="M55" s="457">
        <v>11.196999999999999</v>
      </c>
      <c r="N55" s="455">
        <v>13.106</v>
      </c>
      <c r="O55" s="456">
        <v>12.712999999999999</v>
      </c>
      <c r="P55" s="456">
        <v>11.2</v>
      </c>
      <c r="Q55" s="456">
        <v>9.468</v>
      </c>
      <c r="R55" s="456">
        <v>8.9139999999999997</v>
      </c>
      <c r="S55" s="456">
        <v>8.532</v>
      </c>
      <c r="T55" s="456">
        <v>9.6289999999999996</v>
      </c>
      <c r="U55" s="456">
        <v>9.7149999999999999</v>
      </c>
      <c r="V55" s="456">
        <v>8.891</v>
      </c>
      <c r="W55" s="456">
        <v>8.7240000000000002</v>
      </c>
      <c r="X55" s="456">
        <v>9.2490000000000006</v>
      </c>
      <c r="Y55" s="457">
        <v>10.891</v>
      </c>
      <c r="Z55" s="452">
        <v>10.058375</v>
      </c>
      <c r="AA55" s="452">
        <v>10.098750000000001</v>
      </c>
      <c r="AB55" s="458">
        <v>4.0375000000000938E-2</v>
      </c>
    </row>
    <row r="56" spans="1:28" ht="27.95" customHeight="1">
      <c r="A56" s="454" t="s">
        <v>12</v>
      </c>
      <c r="B56" s="455">
        <v>7.016</v>
      </c>
      <c r="C56" s="456">
        <v>6.6379999999999999</v>
      </c>
      <c r="D56" s="456">
        <v>5.7679999999999998</v>
      </c>
      <c r="E56" s="456">
        <v>4.6379999999999999</v>
      </c>
      <c r="F56" s="456">
        <v>4.2060000000000004</v>
      </c>
      <c r="G56" s="456">
        <v>4.1289999999999996</v>
      </c>
      <c r="H56" s="456">
        <v>4.5259999999999998</v>
      </c>
      <c r="I56" s="456">
        <v>4.5789999999999997</v>
      </c>
      <c r="J56" s="456">
        <v>4.18</v>
      </c>
      <c r="K56" s="456">
        <v>4.0890000000000004</v>
      </c>
      <c r="L56" s="456">
        <v>4.4050000000000002</v>
      </c>
      <c r="M56" s="457">
        <v>5.5460000000000003</v>
      </c>
      <c r="N56" s="455">
        <v>6.3719999999999999</v>
      </c>
      <c r="O56" s="456">
        <v>6.0270000000000001</v>
      </c>
      <c r="P56" s="456">
        <v>5.117</v>
      </c>
      <c r="Q56" s="456">
        <v>4.2279999999999998</v>
      </c>
      <c r="R56" s="456">
        <v>3.9820000000000002</v>
      </c>
      <c r="S56" s="456">
        <v>3.8109999999999999</v>
      </c>
      <c r="T56" s="456">
        <v>4.3140000000000001</v>
      </c>
      <c r="U56" s="456">
        <v>4.343</v>
      </c>
      <c r="V56" s="456">
        <v>4.0179999999999998</v>
      </c>
      <c r="W56" s="456">
        <v>4.0179999999999998</v>
      </c>
      <c r="X56" s="456">
        <v>4.2489999999999997</v>
      </c>
      <c r="Y56" s="457">
        <v>5.32</v>
      </c>
      <c r="Z56" s="452">
        <v>4.9977083333333328</v>
      </c>
      <c r="AA56" s="452">
        <v>4.6593333333333327</v>
      </c>
      <c r="AB56" s="458">
        <v>-0.33837500000000009</v>
      </c>
    </row>
    <row r="57" spans="1:28" ht="27.95" customHeight="1">
      <c r="A57" s="454" t="s">
        <v>13</v>
      </c>
      <c r="B57" s="455">
        <v>5.7149999999999999</v>
      </c>
      <c r="C57" s="456">
        <v>5.4939999999999998</v>
      </c>
      <c r="D57" s="456">
        <v>4.8769999999999998</v>
      </c>
      <c r="E57" s="456">
        <v>4.0220000000000002</v>
      </c>
      <c r="F57" s="456">
        <v>3.7719999999999998</v>
      </c>
      <c r="G57" s="456">
        <v>3.6890000000000001</v>
      </c>
      <c r="H57" s="456">
        <v>4.1669999999999998</v>
      </c>
      <c r="I57" s="456">
        <v>4.1929999999999996</v>
      </c>
      <c r="J57" s="456">
        <v>3.831</v>
      </c>
      <c r="K57" s="456">
        <v>3.7210000000000001</v>
      </c>
      <c r="L57" s="456">
        <v>3.8740000000000001</v>
      </c>
      <c r="M57" s="457">
        <v>4.5709999999999997</v>
      </c>
      <c r="N57" s="455">
        <v>5.351</v>
      </c>
      <c r="O57" s="456">
        <v>5.0810000000000004</v>
      </c>
      <c r="P57" s="456">
        <v>4.2990000000000004</v>
      </c>
      <c r="Q57" s="456">
        <v>3.6709999999999998</v>
      </c>
      <c r="R57" s="456">
        <v>3.6429999999999998</v>
      </c>
      <c r="S57" s="456">
        <v>3.5649999999999999</v>
      </c>
      <c r="T57" s="456">
        <v>4.0640000000000001</v>
      </c>
      <c r="U57" s="456">
        <v>4.0979999999999999</v>
      </c>
      <c r="V57" s="456">
        <v>3.7040000000000002</v>
      </c>
      <c r="W57" s="456">
        <v>3.625</v>
      </c>
      <c r="X57" s="456">
        <v>3.7610000000000001</v>
      </c>
      <c r="Y57" s="457">
        <v>4.3970000000000002</v>
      </c>
      <c r="Z57" s="452">
        <v>4.3422916666666671</v>
      </c>
      <c r="AA57" s="452">
        <v>4.112166666666667</v>
      </c>
      <c r="AB57" s="458">
        <v>-0.23012500000000014</v>
      </c>
    </row>
    <row r="58" spans="1:28" ht="27.95" customHeight="1" thickBot="1">
      <c r="A58" s="459" t="s">
        <v>14</v>
      </c>
      <c r="B58" s="460">
        <v>12.912000000000001</v>
      </c>
      <c r="C58" s="461">
        <v>12.252000000000001</v>
      </c>
      <c r="D58" s="461">
        <v>11.349</v>
      </c>
      <c r="E58" s="461">
        <v>9.7639999999999993</v>
      </c>
      <c r="F58" s="461">
        <v>9.5280000000000005</v>
      </c>
      <c r="G58" s="456">
        <v>9.3010000000000002</v>
      </c>
      <c r="H58" s="461">
        <v>10.259</v>
      </c>
      <c r="I58" s="461">
        <v>10.305</v>
      </c>
      <c r="J58" s="461">
        <v>9.516</v>
      </c>
      <c r="K58" s="461">
        <v>9.2309999999999999</v>
      </c>
      <c r="L58" s="461">
        <v>9.5239999999999991</v>
      </c>
      <c r="M58" s="462">
        <v>10.789</v>
      </c>
      <c r="N58" s="460">
        <v>12.228999999999999</v>
      </c>
      <c r="O58" s="461">
        <v>11.84</v>
      </c>
      <c r="P58" s="461">
        <v>10.845000000000001</v>
      </c>
      <c r="Q58" s="461">
        <v>9.5259999999999998</v>
      </c>
      <c r="R58" s="461">
        <v>9.2520000000000007</v>
      </c>
      <c r="S58" s="456">
        <v>9.0879999999999992</v>
      </c>
      <c r="T58" s="461">
        <v>10.031000000000001</v>
      </c>
      <c r="U58" s="461">
        <v>10.054</v>
      </c>
      <c r="V58" s="461">
        <v>9.2680000000000007</v>
      </c>
      <c r="W58" s="461">
        <v>9.07</v>
      </c>
      <c r="X58" s="461">
        <v>9.3439999999999994</v>
      </c>
      <c r="Y58" s="462">
        <v>10.596</v>
      </c>
      <c r="Z58" s="452">
        <v>10.439416666666666</v>
      </c>
      <c r="AA58" s="452">
        <v>10.103291666666665</v>
      </c>
      <c r="AB58" s="458">
        <v>-0.3361250000000009</v>
      </c>
    </row>
    <row r="59" spans="1:28" ht="27.95" customHeight="1" thickBot="1">
      <c r="A59" s="459" t="s">
        <v>15</v>
      </c>
      <c r="B59" s="463">
        <v>97.680999999999997</v>
      </c>
      <c r="C59" s="464">
        <v>93.97</v>
      </c>
      <c r="D59" s="464">
        <v>83.081000000000003</v>
      </c>
      <c r="E59" s="465">
        <v>71.040999999999997</v>
      </c>
      <c r="F59" s="465">
        <v>67.742000000000004</v>
      </c>
      <c r="G59" s="465">
        <v>66.447000000000003</v>
      </c>
      <c r="H59" s="464">
        <v>74.037000000000006</v>
      </c>
      <c r="I59" s="464">
        <v>75.593000000000004</v>
      </c>
      <c r="J59" s="464">
        <v>69.207999999999998</v>
      </c>
      <c r="K59" s="464">
        <v>67.602999999999994</v>
      </c>
      <c r="L59" s="464">
        <v>71.099000000000004</v>
      </c>
      <c r="M59" s="466">
        <v>82.355000000000004</v>
      </c>
      <c r="N59" s="463">
        <v>95.408000000000001</v>
      </c>
      <c r="O59" s="464">
        <v>92.893000000000001</v>
      </c>
      <c r="P59" s="464">
        <v>82.48</v>
      </c>
      <c r="Q59" s="465">
        <v>71.733999999999995</v>
      </c>
      <c r="R59" s="465">
        <v>69.634</v>
      </c>
      <c r="S59" s="465">
        <v>67.956999999999994</v>
      </c>
      <c r="T59" s="464">
        <v>76.516999999999996</v>
      </c>
      <c r="U59" s="464">
        <v>77.462000000000003</v>
      </c>
      <c r="V59" s="464">
        <v>70.736999999999995</v>
      </c>
      <c r="W59" s="464">
        <v>69.126999999999995</v>
      </c>
      <c r="X59" s="464">
        <v>71.466999999999999</v>
      </c>
      <c r="Y59" s="466">
        <v>81.578999999999994</v>
      </c>
      <c r="Z59" s="467">
        <v>76.791916666666665</v>
      </c>
      <c r="AA59" s="467">
        <v>77.281916666666675</v>
      </c>
      <c r="AB59" s="468">
        <v>0.49000000000000909</v>
      </c>
    </row>
    <row r="60" spans="1:28" ht="21" customHeight="1">
      <c r="A60" s="469" t="s">
        <v>455</v>
      </c>
      <c r="B60" s="470"/>
      <c r="C60" s="470"/>
      <c r="D60" s="470"/>
      <c r="E60" s="470"/>
      <c r="F60" s="470"/>
      <c r="G60" s="470"/>
      <c r="H60" s="470"/>
      <c r="I60" s="470"/>
      <c r="J60" s="470"/>
      <c r="K60" s="470"/>
      <c r="L60" s="470"/>
      <c r="M60" s="470"/>
      <c r="N60" s="470"/>
      <c r="O60" s="470"/>
      <c r="P60" s="470"/>
      <c r="Q60" s="470"/>
      <c r="R60" s="470"/>
      <c r="S60" s="470"/>
      <c r="T60" s="470"/>
      <c r="U60" s="470"/>
      <c r="V60" s="470"/>
      <c r="W60" s="470"/>
      <c r="X60" s="470"/>
      <c r="Y60" s="470"/>
      <c r="Z60" s="470"/>
      <c r="AA60" s="470"/>
      <c r="AB60" s="470"/>
    </row>
    <row r="61" spans="1:28" s="472" customFormat="1" ht="21" customHeight="1">
      <c r="S61" s="474"/>
      <c r="T61" s="474"/>
      <c r="U61" s="474"/>
      <c r="V61" s="474"/>
      <c r="W61" s="474"/>
      <c r="X61" s="474"/>
      <c r="Y61" s="474"/>
    </row>
    <row r="62" spans="1:28" s="472" customFormat="1" ht="39" customHeight="1" thickBot="1">
      <c r="A62" s="603" t="s">
        <v>97</v>
      </c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603"/>
      <c r="S62" s="603"/>
      <c r="T62" s="603"/>
      <c r="U62" s="603"/>
      <c r="V62" s="603"/>
      <c r="W62" s="603"/>
      <c r="X62" s="603"/>
      <c r="Y62" s="603"/>
      <c r="Z62" s="603"/>
      <c r="AA62" s="603"/>
      <c r="AB62" s="603"/>
    </row>
    <row r="63" spans="1:28" ht="27.95" customHeight="1" thickBot="1">
      <c r="A63" s="595" t="s">
        <v>137</v>
      </c>
      <c r="B63" s="597">
        <v>2018</v>
      </c>
      <c r="C63" s="598"/>
      <c r="D63" s="598"/>
      <c r="E63" s="598"/>
      <c r="F63" s="598"/>
      <c r="G63" s="598"/>
      <c r="H63" s="598"/>
      <c r="I63" s="598"/>
      <c r="J63" s="598"/>
      <c r="K63" s="598"/>
      <c r="L63" s="598"/>
      <c r="M63" s="599"/>
      <c r="N63" s="597">
        <v>2019</v>
      </c>
      <c r="O63" s="598"/>
      <c r="P63" s="598"/>
      <c r="Q63" s="598"/>
      <c r="R63" s="598"/>
      <c r="S63" s="598"/>
      <c r="T63" s="598"/>
      <c r="U63" s="598"/>
      <c r="V63" s="598"/>
      <c r="W63" s="598"/>
      <c r="X63" s="598"/>
      <c r="Y63" s="599"/>
      <c r="Z63" s="600" t="s">
        <v>454</v>
      </c>
      <c r="AA63" s="601"/>
      <c r="AB63" s="602"/>
    </row>
    <row r="64" spans="1:28" ht="27.95" customHeight="1" thickBot="1">
      <c r="A64" s="596"/>
      <c r="B64" s="443">
        <v>1</v>
      </c>
      <c r="C64" s="444">
        <v>2</v>
      </c>
      <c r="D64" s="444">
        <v>3</v>
      </c>
      <c r="E64" s="444">
        <v>4</v>
      </c>
      <c r="F64" s="444">
        <v>5</v>
      </c>
      <c r="G64" s="444">
        <v>6</v>
      </c>
      <c r="H64" s="444">
        <v>7</v>
      </c>
      <c r="I64" s="444">
        <v>8</v>
      </c>
      <c r="J64" s="444">
        <v>9</v>
      </c>
      <c r="K64" s="444">
        <v>10</v>
      </c>
      <c r="L64" s="444">
        <v>11</v>
      </c>
      <c r="M64" s="445">
        <v>12</v>
      </c>
      <c r="N64" s="443">
        <v>1</v>
      </c>
      <c r="O64" s="444">
        <v>2</v>
      </c>
      <c r="P64" s="444">
        <v>3</v>
      </c>
      <c r="Q64" s="444">
        <v>4</v>
      </c>
      <c r="R64" s="444">
        <v>5</v>
      </c>
      <c r="S64" s="444">
        <v>6</v>
      </c>
      <c r="T64" s="444">
        <v>7</v>
      </c>
      <c r="U64" s="444">
        <v>8</v>
      </c>
      <c r="V64" s="444">
        <v>9</v>
      </c>
      <c r="W64" s="444">
        <v>10</v>
      </c>
      <c r="X64" s="444">
        <v>11</v>
      </c>
      <c r="Y64" s="445">
        <v>12</v>
      </c>
      <c r="Z64" s="446">
        <v>2018</v>
      </c>
      <c r="AA64" s="446">
        <v>2019</v>
      </c>
      <c r="AB64" s="447" t="s">
        <v>95</v>
      </c>
    </row>
    <row r="65" spans="1:28" ht="27.95" customHeight="1">
      <c r="A65" s="448" t="s">
        <v>1</v>
      </c>
      <c r="B65" s="449">
        <v>11.398</v>
      </c>
      <c r="C65" s="450">
        <v>11.029</v>
      </c>
      <c r="D65" s="450">
        <v>10.55</v>
      </c>
      <c r="E65" s="450">
        <v>10.201000000000001</v>
      </c>
      <c r="F65" s="450">
        <v>10.09</v>
      </c>
      <c r="G65" s="450">
        <v>10.124000000000001</v>
      </c>
      <c r="H65" s="450">
        <v>10.928000000000001</v>
      </c>
      <c r="I65" s="450">
        <v>11.117000000000001</v>
      </c>
      <c r="J65" s="450">
        <v>10.585000000000001</v>
      </c>
      <c r="K65" s="450">
        <v>10.15</v>
      </c>
      <c r="L65" s="450">
        <v>9.6690000000000005</v>
      </c>
      <c r="M65" s="451">
        <v>9.6489999999999991</v>
      </c>
      <c r="N65" s="449">
        <v>9.86</v>
      </c>
      <c r="O65" s="450">
        <v>9.6229999999999993</v>
      </c>
      <c r="P65" s="450">
        <v>9.4420000000000002</v>
      </c>
      <c r="Q65" s="450">
        <v>9.2349999999999994</v>
      </c>
      <c r="R65" s="450">
        <v>9.218</v>
      </c>
      <c r="S65" s="450">
        <v>9.3140000000000001</v>
      </c>
      <c r="T65" s="450">
        <v>10.183</v>
      </c>
      <c r="U65" s="450">
        <v>10.403</v>
      </c>
      <c r="V65" s="450">
        <v>9.8680000000000003</v>
      </c>
      <c r="W65" s="450">
        <v>9.5530000000000008</v>
      </c>
      <c r="X65" s="450">
        <v>9.2720000000000002</v>
      </c>
      <c r="Y65" s="451">
        <v>9.4019999999999992</v>
      </c>
      <c r="Z65" s="452">
        <v>10.534333333333334</v>
      </c>
      <c r="AA65" s="452">
        <v>9.6247083333333343</v>
      </c>
      <c r="AB65" s="453">
        <v>-0.90962500000000013</v>
      </c>
    </row>
    <row r="66" spans="1:28" ht="27.95" customHeight="1">
      <c r="A66" s="454" t="s">
        <v>2</v>
      </c>
      <c r="B66" s="455">
        <v>15.686999999999999</v>
      </c>
      <c r="C66" s="456">
        <v>15.231999999999999</v>
      </c>
      <c r="D66" s="456">
        <v>14.661</v>
      </c>
      <c r="E66" s="456">
        <v>13.95</v>
      </c>
      <c r="F66" s="456">
        <v>13.605</v>
      </c>
      <c r="G66" s="456">
        <v>13.667</v>
      </c>
      <c r="H66" s="456">
        <v>14.622</v>
      </c>
      <c r="I66" s="456">
        <v>14.74</v>
      </c>
      <c r="J66" s="456">
        <v>14.127000000000001</v>
      </c>
      <c r="K66" s="456">
        <v>13.311999999999999</v>
      </c>
      <c r="L66" s="456">
        <v>13.106999999999999</v>
      </c>
      <c r="M66" s="457">
        <v>13.516</v>
      </c>
      <c r="N66" s="455">
        <v>13.93</v>
      </c>
      <c r="O66" s="456">
        <v>13.741</v>
      </c>
      <c r="P66" s="456">
        <v>13.218</v>
      </c>
      <c r="Q66" s="456">
        <v>12.558</v>
      </c>
      <c r="R66" s="456">
        <v>12.173</v>
      </c>
      <c r="S66" s="456">
        <v>12.228999999999999</v>
      </c>
      <c r="T66" s="456">
        <v>13.263999999999999</v>
      </c>
      <c r="U66" s="456">
        <v>13.396000000000001</v>
      </c>
      <c r="V66" s="456">
        <v>12.851000000000001</v>
      </c>
      <c r="W66" s="456">
        <v>12.335000000000001</v>
      </c>
      <c r="X66" s="456">
        <v>12.063000000000001</v>
      </c>
      <c r="Y66" s="457">
        <v>12.456</v>
      </c>
      <c r="Z66" s="452">
        <v>14.273916666666667</v>
      </c>
      <c r="AA66" s="452">
        <v>12.895333333333333</v>
      </c>
      <c r="AB66" s="458">
        <v>-1.3785833333333333</v>
      </c>
    </row>
    <row r="67" spans="1:28" ht="27.95" customHeight="1">
      <c r="A67" s="454" t="s">
        <v>3</v>
      </c>
      <c r="B67" s="455">
        <v>7.1870000000000003</v>
      </c>
      <c r="C67" s="456">
        <v>6.9630000000000001</v>
      </c>
      <c r="D67" s="456">
        <v>6.5090000000000003</v>
      </c>
      <c r="E67" s="456">
        <v>5.9429999999999996</v>
      </c>
      <c r="F67" s="456">
        <v>5.4539999999999997</v>
      </c>
      <c r="G67" s="456">
        <v>5.1509999999999998</v>
      </c>
      <c r="H67" s="456">
        <v>5.5389999999999997</v>
      </c>
      <c r="I67" s="456">
        <v>5.54</v>
      </c>
      <c r="J67" s="456">
        <v>5.3140000000000001</v>
      </c>
      <c r="K67" s="456">
        <v>5.173</v>
      </c>
      <c r="L67" s="456">
        <v>5.226</v>
      </c>
      <c r="M67" s="457">
        <v>5.6029999999999998</v>
      </c>
      <c r="N67" s="455">
        <v>6.0170000000000003</v>
      </c>
      <c r="O67" s="456">
        <v>5.9720000000000004</v>
      </c>
      <c r="P67" s="456">
        <v>5.6079999999999997</v>
      </c>
      <c r="Q67" s="456">
        <v>5.1289999999999996</v>
      </c>
      <c r="R67" s="456">
        <v>4.7359999999999998</v>
      </c>
      <c r="S67" s="456">
        <v>4.6550000000000002</v>
      </c>
      <c r="T67" s="456">
        <v>5.1210000000000004</v>
      </c>
      <c r="U67" s="456">
        <v>5.1639999999999997</v>
      </c>
      <c r="V67" s="456">
        <v>4.8650000000000002</v>
      </c>
      <c r="W67" s="456">
        <v>4.7679999999999998</v>
      </c>
      <c r="X67" s="456">
        <v>4.9240000000000004</v>
      </c>
      <c r="Y67" s="457">
        <v>5.2240000000000002</v>
      </c>
      <c r="Z67" s="452">
        <v>5.8598333333333334</v>
      </c>
      <c r="AA67" s="452">
        <v>5.1977083333333329</v>
      </c>
      <c r="AB67" s="458">
        <v>-0.66212500000000052</v>
      </c>
    </row>
    <row r="68" spans="1:28" ht="27.95" customHeight="1">
      <c r="A68" s="454" t="s">
        <v>4</v>
      </c>
      <c r="B68" s="455">
        <v>5.4089999999999998</v>
      </c>
      <c r="C68" s="456">
        <v>5.2210000000000001</v>
      </c>
      <c r="D68" s="456">
        <v>4.9260000000000002</v>
      </c>
      <c r="E68" s="456">
        <v>4.6340000000000003</v>
      </c>
      <c r="F68" s="456">
        <v>4.3840000000000003</v>
      </c>
      <c r="G68" s="456">
        <v>4.3739999999999997</v>
      </c>
      <c r="H68" s="456">
        <v>4.7759999999999998</v>
      </c>
      <c r="I68" s="456">
        <v>4.91</v>
      </c>
      <c r="J68" s="456">
        <v>4.6180000000000003</v>
      </c>
      <c r="K68" s="456">
        <v>4.3170000000000002</v>
      </c>
      <c r="L68" s="456">
        <v>4.3090000000000002</v>
      </c>
      <c r="M68" s="457">
        <v>4.5529999999999999</v>
      </c>
      <c r="N68" s="455">
        <v>4.7560000000000002</v>
      </c>
      <c r="O68" s="456">
        <v>4.7210000000000001</v>
      </c>
      <c r="P68" s="456">
        <v>4.6239999999999997</v>
      </c>
      <c r="Q68" s="456">
        <v>4.5369999999999999</v>
      </c>
      <c r="R68" s="456">
        <v>4.5030000000000001</v>
      </c>
      <c r="S68" s="456">
        <v>4.5759999999999996</v>
      </c>
      <c r="T68" s="456">
        <v>5.024</v>
      </c>
      <c r="U68" s="456">
        <v>5.1920000000000002</v>
      </c>
      <c r="V68" s="456">
        <v>4.8780000000000001</v>
      </c>
      <c r="W68" s="456">
        <v>4.7190000000000003</v>
      </c>
      <c r="X68" s="456">
        <v>4.7709999999999999</v>
      </c>
      <c r="Y68" s="457">
        <v>5.0449999999999999</v>
      </c>
      <c r="Z68" s="452">
        <v>4.7366666666666672</v>
      </c>
      <c r="AA68" s="452">
        <v>4.7583333333333329</v>
      </c>
      <c r="AB68" s="458">
        <v>2.1666666666665613E-2</v>
      </c>
    </row>
    <row r="69" spans="1:28" ht="27.95" customHeight="1">
      <c r="A69" s="454" t="s">
        <v>5</v>
      </c>
      <c r="B69" s="455">
        <v>3.657</v>
      </c>
      <c r="C69" s="456">
        <v>3.569</v>
      </c>
      <c r="D69" s="456">
        <v>3.3690000000000002</v>
      </c>
      <c r="E69" s="456">
        <v>3.2240000000000002</v>
      </c>
      <c r="F69" s="456">
        <v>3.12</v>
      </c>
      <c r="G69" s="456">
        <v>3.0579999999999998</v>
      </c>
      <c r="H69" s="456">
        <v>3.1850000000000001</v>
      </c>
      <c r="I69" s="456">
        <v>3.1960000000000002</v>
      </c>
      <c r="J69" s="456">
        <v>3.0550000000000002</v>
      </c>
      <c r="K69" s="456">
        <v>2.9809999999999999</v>
      </c>
      <c r="L69" s="456">
        <v>2.9780000000000002</v>
      </c>
      <c r="M69" s="457">
        <v>3.1539999999999999</v>
      </c>
      <c r="N69" s="455">
        <v>3.3159999999999998</v>
      </c>
      <c r="O69" s="456">
        <v>3.2890000000000001</v>
      </c>
      <c r="P69" s="456">
        <v>3.2</v>
      </c>
      <c r="Q69" s="456">
        <v>3.1</v>
      </c>
      <c r="R69" s="456">
        <v>2.9969999999999999</v>
      </c>
      <c r="S69" s="456">
        <v>2.9220000000000002</v>
      </c>
      <c r="T69" s="456">
        <v>3.0550000000000002</v>
      </c>
      <c r="U69" s="456">
        <v>2.9159999999999999</v>
      </c>
      <c r="V69" s="456">
        <v>2.8330000000000002</v>
      </c>
      <c r="W69" s="456">
        <v>2.8340000000000001</v>
      </c>
      <c r="X69" s="456">
        <v>2.8079999999999998</v>
      </c>
      <c r="Y69" s="457">
        <v>2.9649999999999999</v>
      </c>
      <c r="Z69" s="452">
        <v>3.2342083333333336</v>
      </c>
      <c r="AA69" s="452">
        <v>3.0274583333333336</v>
      </c>
      <c r="AB69" s="458">
        <v>-0.20674999999999999</v>
      </c>
    </row>
    <row r="70" spans="1:28" ht="27.95" customHeight="1">
      <c r="A70" s="454" t="s">
        <v>6</v>
      </c>
      <c r="B70" s="455">
        <v>16.831</v>
      </c>
      <c r="C70" s="456">
        <v>16.645</v>
      </c>
      <c r="D70" s="456">
        <v>16.167000000000002</v>
      </c>
      <c r="E70" s="456">
        <v>15.661</v>
      </c>
      <c r="F70" s="456">
        <v>15.163</v>
      </c>
      <c r="G70" s="456">
        <v>14.949</v>
      </c>
      <c r="H70" s="456">
        <v>15.343</v>
      </c>
      <c r="I70" s="456">
        <v>15.367000000000001</v>
      </c>
      <c r="J70" s="456">
        <v>14.942</v>
      </c>
      <c r="K70" s="456">
        <v>14.273</v>
      </c>
      <c r="L70" s="456">
        <v>14.01</v>
      </c>
      <c r="M70" s="457">
        <v>14.378</v>
      </c>
      <c r="N70" s="455">
        <v>14.83</v>
      </c>
      <c r="O70" s="456">
        <v>14.69</v>
      </c>
      <c r="P70" s="456">
        <v>14.525</v>
      </c>
      <c r="Q70" s="456">
        <v>13.833</v>
      </c>
      <c r="R70" s="456">
        <v>13.238</v>
      </c>
      <c r="S70" s="456">
        <v>12.738</v>
      </c>
      <c r="T70" s="456">
        <v>13.193</v>
      </c>
      <c r="U70" s="456">
        <v>12.994999999999999</v>
      </c>
      <c r="V70" s="456">
        <v>12.548</v>
      </c>
      <c r="W70" s="456">
        <v>12.124000000000001</v>
      </c>
      <c r="X70" s="456">
        <v>12.038</v>
      </c>
      <c r="Y70" s="457">
        <v>12.477</v>
      </c>
      <c r="Z70" s="452">
        <v>15.405166666666666</v>
      </c>
      <c r="AA70" s="452">
        <v>13.348291666666666</v>
      </c>
      <c r="AB70" s="458">
        <v>-2.0568749999999998</v>
      </c>
    </row>
    <row r="71" spans="1:28" ht="27.95" customHeight="1">
      <c r="A71" s="454" t="s">
        <v>7</v>
      </c>
      <c r="B71" s="455">
        <v>6.1669999999999998</v>
      </c>
      <c r="C71" s="456">
        <v>5.9809999999999999</v>
      </c>
      <c r="D71" s="456">
        <v>5.7539999999999996</v>
      </c>
      <c r="E71" s="456">
        <v>5.55</v>
      </c>
      <c r="F71" s="456">
        <v>5.375</v>
      </c>
      <c r="G71" s="456">
        <v>5.3819999999999997</v>
      </c>
      <c r="H71" s="456">
        <v>5.7290000000000001</v>
      </c>
      <c r="I71" s="456">
        <v>5.6989999999999998</v>
      </c>
      <c r="J71" s="456">
        <v>5.5010000000000003</v>
      </c>
      <c r="K71" s="456">
        <v>5.2779999999999996</v>
      </c>
      <c r="L71" s="456">
        <v>5.1390000000000002</v>
      </c>
      <c r="M71" s="457">
        <v>5.298</v>
      </c>
      <c r="N71" s="455">
        <v>5.399</v>
      </c>
      <c r="O71" s="456">
        <v>5.319</v>
      </c>
      <c r="P71" s="456">
        <v>5.1749999999999998</v>
      </c>
      <c r="Q71" s="456">
        <v>4.9710000000000001</v>
      </c>
      <c r="R71" s="456">
        <v>4.8789999999999996</v>
      </c>
      <c r="S71" s="456">
        <v>4.7910000000000004</v>
      </c>
      <c r="T71" s="456">
        <v>5.1680000000000001</v>
      </c>
      <c r="U71" s="456">
        <v>5.1929999999999996</v>
      </c>
      <c r="V71" s="456">
        <v>4.9420000000000002</v>
      </c>
      <c r="W71" s="456">
        <v>4.7670000000000003</v>
      </c>
      <c r="X71" s="456">
        <v>4.6959999999999997</v>
      </c>
      <c r="Y71" s="457">
        <v>4.8840000000000003</v>
      </c>
      <c r="Z71" s="452">
        <v>5.6109999999999998</v>
      </c>
      <c r="AA71" s="452">
        <v>5.0325833333333332</v>
      </c>
      <c r="AB71" s="458">
        <v>-0.57841666666666658</v>
      </c>
    </row>
    <row r="72" spans="1:28" ht="27.95" customHeight="1">
      <c r="A72" s="454" t="s">
        <v>8</v>
      </c>
      <c r="B72" s="455">
        <v>5.1070000000000002</v>
      </c>
      <c r="C72" s="456">
        <v>4.9219999999999997</v>
      </c>
      <c r="D72" s="456">
        <v>4.7050000000000001</v>
      </c>
      <c r="E72" s="456">
        <v>4.4820000000000002</v>
      </c>
      <c r="F72" s="456">
        <v>4.367</v>
      </c>
      <c r="G72" s="456">
        <v>4.3639999999999999</v>
      </c>
      <c r="H72" s="456">
        <v>4.8170000000000002</v>
      </c>
      <c r="I72" s="456">
        <v>4.883</v>
      </c>
      <c r="J72" s="456">
        <v>4.5819999999999999</v>
      </c>
      <c r="K72" s="456">
        <v>4.4089999999999998</v>
      </c>
      <c r="L72" s="456">
        <v>4.3449999999999998</v>
      </c>
      <c r="M72" s="457">
        <v>4.5599999999999996</v>
      </c>
      <c r="N72" s="455">
        <v>4.6980000000000004</v>
      </c>
      <c r="O72" s="456">
        <v>4.5860000000000003</v>
      </c>
      <c r="P72" s="456">
        <v>4.4530000000000003</v>
      </c>
      <c r="Q72" s="456">
        <v>4.2930000000000001</v>
      </c>
      <c r="R72" s="456">
        <v>4.165</v>
      </c>
      <c r="S72" s="456">
        <v>4.093</v>
      </c>
      <c r="T72" s="456">
        <v>4.5759999999999996</v>
      </c>
      <c r="U72" s="456">
        <v>4.6319999999999997</v>
      </c>
      <c r="V72" s="456">
        <v>4.4530000000000003</v>
      </c>
      <c r="W72" s="456">
        <v>4.2939999999999996</v>
      </c>
      <c r="X72" s="456">
        <v>4.2320000000000002</v>
      </c>
      <c r="Y72" s="457">
        <v>4.3970000000000002</v>
      </c>
      <c r="Z72" s="452">
        <v>4.6529583333333333</v>
      </c>
      <c r="AA72" s="452">
        <v>4.4127916666666671</v>
      </c>
      <c r="AB72" s="458">
        <v>-0.2401666666666662</v>
      </c>
    </row>
    <row r="73" spans="1:28" ht="27.95" customHeight="1">
      <c r="A73" s="454" t="s">
        <v>9</v>
      </c>
      <c r="B73" s="455">
        <v>4.8979999999999997</v>
      </c>
      <c r="C73" s="456">
        <v>4.681</v>
      </c>
      <c r="D73" s="456">
        <v>4.3810000000000002</v>
      </c>
      <c r="E73" s="456">
        <v>3.988</v>
      </c>
      <c r="F73" s="456">
        <v>3.726</v>
      </c>
      <c r="G73" s="456">
        <v>3.6890000000000001</v>
      </c>
      <c r="H73" s="456">
        <v>4.1139999999999999</v>
      </c>
      <c r="I73" s="456">
        <v>4.1500000000000004</v>
      </c>
      <c r="J73" s="456">
        <v>3.7930000000000001</v>
      </c>
      <c r="K73" s="456">
        <v>3.585</v>
      </c>
      <c r="L73" s="456">
        <v>3.5939999999999999</v>
      </c>
      <c r="M73" s="457">
        <v>3.8460000000000001</v>
      </c>
      <c r="N73" s="455">
        <v>4.1580000000000004</v>
      </c>
      <c r="O73" s="456">
        <v>4.0549999999999997</v>
      </c>
      <c r="P73" s="456">
        <v>3.82</v>
      </c>
      <c r="Q73" s="456">
        <v>3.5310000000000001</v>
      </c>
      <c r="R73" s="456">
        <v>3.3889999999999998</v>
      </c>
      <c r="S73" s="456">
        <v>3.3879999999999999</v>
      </c>
      <c r="T73" s="456">
        <v>3.9260000000000002</v>
      </c>
      <c r="U73" s="456">
        <v>3.9790000000000001</v>
      </c>
      <c r="V73" s="456">
        <v>3.7320000000000002</v>
      </c>
      <c r="W73" s="456">
        <v>3.5960000000000001</v>
      </c>
      <c r="X73" s="456">
        <v>3.6070000000000002</v>
      </c>
      <c r="Y73" s="457">
        <v>3.891</v>
      </c>
      <c r="Z73" s="452">
        <v>4.0800833333333335</v>
      </c>
      <c r="AA73" s="452">
        <v>3.7541250000000002</v>
      </c>
      <c r="AB73" s="458">
        <v>-0.32595833333333335</v>
      </c>
    </row>
    <row r="74" spans="1:28" ht="27.95" customHeight="1">
      <c r="A74" s="454" t="s">
        <v>10</v>
      </c>
      <c r="B74" s="455">
        <v>6.34</v>
      </c>
      <c r="C74" s="456">
        <v>6.2050000000000001</v>
      </c>
      <c r="D74" s="456">
        <v>5.8719999999999999</v>
      </c>
      <c r="E74" s="456">
        <v>5.3869999999999996</v>
      </c>
      <c r="F74" s="456">
        <v>5.1429999999999998</v>
      </c>
      <c r="G74" s="456">
        <v>5.18</v>
      </c>
      <c r="H74" s="456">
        <v>5.6059999999999999</v>
      </c>
      <c r="I74" s="456">
        <v>5.6779999999999999</v>
      </c>
      <c r="J74" s="456">
        <v>5.3630000000000004</v>
      </c>
      <c r="K74" s="456">
        <v>5.0880000000000001</v>
      </c>
      <c r="L74" s="456">
        <v>5.0549999999999997</v>
      </c>
      <c r="M74" s="457">
        <v>5.2450000000000001</v>
      </c>
      <c r="N74" s="455">
        <v>5.3010000000000002</v>
      </c>
      <c r="O74" s="456">
        <v>5.1829999999999998</v>
      </c>
      <c r="P74" s="456">
        <v>4.9790000000000001</v>
      </c>
      <c r="Q74" s="456">
        <v>4.5990000000000002</v>
      </c>
      <c r="R74" s="456">
        <v>4.415</v>
      </c>
      <c r="S74" s="456">
        <v>4.4649999999999999</v>
      </c>
      <c r="T74" s="456">
        <v>4.9660000000000002</v>
      </c>
      <c r="U74" s="456">
        <v>5.0789999999999997</v>
      </c>
      <c r="V74" s="456">
        <v>4.7149999999999999</v>
      </c>
      <c r="W74" s="456">
        <v>4.5030000000000001</v>
      </c>
      <c r="X74" s="456">
        <v>4.4649999999999999</v>
      </c>
      <c r="Y74" s="457">
        <v>4.6440000000000001</v>
      </c>
      <c r="Z74" s="452">
        <v>5.5609583333333328</v>
      </c>
      <c r="AA74" s="452">
        <v>4.8012083333333333</v>
      </c>
      <c r="AB74" s="458">
        <v>-0.75974999999999948</v>
      </c>
    </row>
    <row r="75" spans="1:28" ht="27.95" customHeight="1">
      <c r="A75" s="454" t="s">
        <v>11</v>
      </c>
      <c r="B75" s="455">
        <v>18.872</v>
      </c>
      <c r="C75" s="456">
        <v>18.350999999999999</v>
      </c>
      <c r="D75" s="456">
        <v>17.603000000000002</v>
      </c>
      <c r="E75" s="456">
        <v>16.77</v>
      </c>
      <c r="F75" s="456">
        <v>16.268000000000001</v>
      </c>
      <c r="G75" s="456">
        <v>16.207000000000001</v>
      </c>
      <c r="H75" s="456">
        <v>17.154</v>
      </c>
      <c r="I75" s="456">
        <v>17.273</v>
      </c>
      <c r="J75" s="456">
        <v>16.623999999999999</v>
      </c>
      <c r="K75" s="456">
        <v>16.016999999999999</v>
      </c>
      <c r="L75" s="456">
        <v>15.904999999999999</v>
      </c>
      <c r="M75" s="457">
        <v>16.478999999999999</v>
      </c>
      <c r="N75" s="455">
        <v>16.760999999999999</v>
      </c>
      <c r="O75" s="456">
        <v>16.393000000000001</v>
      </c>
      <c r="P75" s="456">
        <v>15.756</v>
      </c>
      <c r="Q75" s="456">
        <v>14.978</v>
      </c>
      <c r="R75" s="456">
        <v>14.401</v>
      </c>
      <c r="S75" s="456">
        <v>14.089</v>
      </c>
      <c r="T75" s="456">
        <v>15.185</v>
      </c>
      <c r="U75" s="456">
        <v>15.172000000000001</v>
      </c>
      <c r="V75" s="456">
        <v>14.464</v>
      </c>
      <c r="W75" s="456">
        <v>13.992000000000001</v>
      </c>
      <c r="X75" s="456">
        <v>13.994</v>
      </c>
      <c r="Y75" s="457">
        <v>14.592000000000001</v>
      </c>
      <c r="Z75" s="452">
        <v>17.059708333333333</v>
      </c>
      <c r="AA75" s="452">
        <v>15.060041666666667</v>
      </c>
      <c r="AB75" s="458">
        <v>-1.9996666666666663</v>
      </c>
    </row>
    <row r="76" spans="1:28" ht="27.95" customHeight="1">
      <c r="A76" s="454" t="s">
        <v>12</v>
      </c>
      <c r="B76" s="455">
        <v>9.3330000000000002</v>
      </c>
      <c r="C76" s="456">
        <v>8.9700000000000006</v>
      </c>
      <c r="D76" s="456">
        <v>8.423</v>
      </c>
      <c r="E76" s="456">
        <v>7.8979999999999997</v>
      </c>
      <c r="F76" s="456">
        <v>7.5410000000000004</v>
      </c>
      <c r="G76" s="456">
        <v>7.3879999999999999</v>
      </c>
      <c r="H76" s="456">
        <v>7.6920000000000002</v>
      </c>
      <c r="I76" s="456">
        <v>7.7039999999999997</v>
      </c>
      <c r="J76" s="456">
        <v>7.26</v>
      </c>
      <c r="K76" s="456">
        <v>6.984</v>
      </c>
      <c r="L76" s="456">
        <v>6.94</v>
      </c>
      <c r="M76" s="457">
        <v>7.2130000000000001</v>
      </c>
      <c r="N76" s="455">
        <v>7.351</v>
      </c>
      <c r="O76" s="456">
        <v>7.1710000000000003</v>
      </c>
      <c r="P76" s="456">
        <v>6.8890000000000002</v>
      </c>
      <c r="Q76" s="456">
        <v>6.4960000000000004</v>
      </c>
      <c r="R76" s="456">
        <v>6.2389999999999999</v>
      </c>
      <c r="S76" s="456">
        <v>6.06</v>
      </c>
      <c r="T76" s="456">
        <v>6.42</v>
      </c>
      <c r="U76" s="456">
        <v>6.4029999999999996</v>
      </c>
      <c r="V76" s="456">
        <v>6.1479999999999997</v>
      </c>
      <c r="W76" s="456">
        <v>5.9749999999999996</v>
      </c>
      <c r="X76" s="456">
        <v>5.9969999999999999</v>
      </c>
      <c r="Y76" s="457">
        <v>6.359</v>
      </c>
      <c r="Z76" s="452">
        <v>7.8736249999999997</v>
      </c>
      <c r="AA76" s="452">
        <v>6.4945833333333329</v>
      </c>
      <c r="AB76" s="458">
        <v>-1.3790416666666667</v>
      </c>
    </row>
    <row r="77" spans="1:28" ht="27.95" customHeight="1">
      <c r="A77" s="454" t="s">
        <v>13</v>
      </c>
      <c r="B77" s="455">
        <v>6.5780000000000003</v>
      </c>
      <c r="C77" s="456">
        <v>6.3079999999999998</v>
      </c>
      <c r="D77" s="456">
        <v>6.0010000000000003</v>
      </c>
      <c r="E77" s="456">
        <v>5.65</v>
      </c>
      <c r="F77" s="456">
        <v>5.47</v>
      </c>
      <c r="G77" s="456">
        <v>5.3860000000000001</v>
      </c>
      <c r="H77" s="456">
        <v>5.907</v>
      </c>
      <c r="I77" s="456">
        <v>5.9210000000000003</v>
      </c>
      <c r="J77" s="456">
        <v>5.5549999999999997</v>
      </c>
      <c r="K77" s="456">
        <v>5.1779999999999999</v>
      </c>
      <c r="L77" s="456">
        <v>5.0410000000000004</v>
      </c>
      <c r="M77" s="457">
        <v>5.2370000000000001</v>
      </c>
      <c r="N77" s="455">
        <v>5.4160000000000004</v>
      </c>
      <c r="O77" s="456">
        <v>5.2050000000000001</v>
      </c>
      <c r="P77" s="456">
        <v>4.9109999999999996</v>
      </c>
      <c r="Q77" s="456">
        <v>4.649</v>
      </c>
      <c r="R77" s="456">
        <v>4.4950000000000001</v>
      </c>
      <c r="S77" s="456">
        <v>4.4950000000000001</v>
      </c>
      <c r="T77" s="456">
        <v>4.9619999999999997</v>
      </c>
      <c r="U77" s="456">
        <v>4.976</v>
      </c>
      <c r="V77" s="456">
        <v>4.7770000000000001</v>
      </c>
      <c r="W77" s="456">
        <v>4.5510000000000002</v>
      </c>
      <c r="X77" s="456">
        <v>4.5060000000000002</v>
      </c>
      <c r="Y77" s="457">
        <v>4.7240000000000002</v>
      </c>
      <c r="Z77" s="452">
        <v>5.7426666666666666</v>
      </c>
      <c r="AA77" s="452">
        <v>4.8269583333333328</v>
      </c>
      <c r="AB77" s="458">
        <v>-0.91570833333333379</v>
      </c>
    </row>
    <row r="78" spans="1:28" ht="27.95" customHeight="1" thickBot="1">
      <c r="A78" s="459" t="s">
        <v>14</v>
      </c>
      <c r="B78" s="460">
        <v>23.257999999999999</v>
      </c>
      <c r="C78" s="461">
        <v>22.527999999999999</v>
      </c>
      <c r="D78" s="461">
        <v>21.788</v>
      </c>
      <c r="E78" s="461">
        <v>21.239000000000001</v>
      </c>
      <c r="F78" s="461">
        <v>20.628</v>
      </c>
      <c r="G78" s="456">
        <v>20.193000000000001</v>
      </c>
      <c r="H78" s="461">
        <v>20.984000000000002</v>
      </c>
      <c r="I78" s="461">
        <v>20.734000000000002</v>
      </c>
      <c r="J78" s="461">
        <v>20.009</v>
      </c>
      <c r="K78" s="461">
        <v>19.236000000000001</v>
      </c>
      <c r="L78" s="461">
        <v>18.751000000000001</v>
      </c>
      <c r="M78" s="462">
        <v>19.091000000000001</v>
      </c>
      <c r="N78" s="460">
        <v>19.507999999999999</v>
      </c>
      <c r="O78" s="461">
        <v>19.215</v>
      </c>
      <c r="P78" s="461">
        <v>18.888000000000002</v>
      </c>
      <c r="Q78" s="461">
        <v>18.439</v>
      </c>
      <c r="R78" s="461">
        <v>18.003</v>
      </c>
      <c r="S78" s="456">
        <v>17.728999999999999</v>
      </c>
      <c r="T78" s="461">
        <v>18.54</v>
      </c>
      <c r="U78" s="461">
        <v>18.358000000000001</v>
      </c>
      <c r="V78" s="461">
        <v>17.937999999999999</v>
      </c>
      <c r="W78" s="461">
        <v>17.382000000000001</v>
      </c>
      <c r="X78" s="461">
        <v>17.12</v>
      </c>
      <c r="Y78" s="462">
        <v>17.658000000000001</v>
      </c>
      <c r="Z78" s="452">
        <v>20.882874999999999</v>
      </c>
      <c r="AA78" s="452">
        <v>18.291208333333334</v>
      </c>
      <c r="AB78" s="458">
        <v>-2.591666666666665</v>
      </c>
    </row>
    <row r="79" spans="1:28" ht="27.95" customHeight="1" thickBot="1">
      <c r="A79" s="459" t="s">
        <v>15</v>
      </c>
      <c r="B79" s="463">
        <v>140.72200000000001</v>
      </c>
      <c r="C79" s="464">
        <v>136.60499999999999</v>
      </c>
      <c r="D79" s="464">
        <v>130.709</v>
      </c>
      <c r="E79" s="465">
        <v>124.577</v>
      </c>
      <c r="F79" s="465">
        <v>120.334</v>
      </c>
      <c r="G79" s="465">
        <v>119.11199999999999</v>
      </c>
      <c r="H79" s="464">
        <v>126.396</v>
      </c>
      <c r="I79" s="464">
        <v>126.91200000000001</v>
      </c>
      <c r="J79" s="464">
        <v>121.328</v>
      </c>
      <c r="K79" s="464">
        <v>115.98099999999999</v>
      </c>
      <c r="L79" s="464">
        <v>114.069</v>
      </c>
      <c r="M79" s="466">
        <v>117.822</v>
      </c>
      <c r="N79" s="463">
        <v>121.301</v>
      </c>
      <c r="O79" s="464">
        <v>119.163</v>
      </c>
      <c r="P79" s="464">
        <v>115.488</v>
      </c>
      <c r="Q79" s="465">
        <v>110.348</v>
      </c>
      <c r="R79" s="465">
        <v>106.851</v>
      </c>
      <c r="S79" s="465">
        <v>105.544</v>
      </c>
      <c r="T79" s="464">
        <v>113.583</v>
      </c>
      <c r="U79" s="464">
        <v>113.858</v>
      </c>
      <c r="V79" s="464">
        <v>109.012</v>
      </c>
      <c r="W79" s="464">
        <v>105.393</v>
      </c>
      <c r="X79" s="464">
        <v>104.49299999999999</v>
      </c>
      <c r="Y79" s="466">
        <v>108.718</v>
      </c>
      <c r="Z79" s="467">
        <v>125.508</v>
      </c>
      <c r="AA79" s="467">
        <v>111.52533333333332</v>
      </c>
      <c r="AB79" s="468">
        <v>-13.982666666666674</v>
      </c>
    </row>
    <row r="80" spans="1:28" ht="21" customHeight="1">
      <c r="A80" s="469" t="s">
        <v>455</v>
      </c>
      <c r="B80" s="470"/>
      <c r="C80" s="470"/>
      <c r="D80" s="470"/>
      <c r="E80" s="470"/>
      <c r="F80" s="470"/>
      <c r="G80" s="470"/>
      <c r="H80" s="470"/>
      <c r="I80" s="470"/>
      <c r="J80" s="470"/>
      <c r="K80" s="470"/>
      <c r="L80" s="470"/>
      <c r="M80" s="470"/>
      <c r="N80" s="470"/>
      <c r="O80" s="470"/>
      <c r="P80" s="470"/>
      <c r="Q80" s="470"/>
      <c r="R80" s="470"/>
      <c r="S80" s="470"/>
      <c r="T80" s="470"/>
      <c r="U80" s="470"/>
      <c r="V80" s="470"/>
      <c r="W80" s="470"/>
      <c r="X80" s="470"/>
      <c r="Y80" s="470"/>
      <c r="Z80" s="470"/>
      <c r="AA80" s="470"/>
      <c r="AB80" s="470"/>
    </row>
    <row r="81" spans="1:28" s="472" customFormat="1" ht="39" customHeight="1" thickBot="1">
      <c r="A81" s="603" t="s">
        <v>98</v>
      </c>
      <c r="B81" s="603"/>
      <c r="C81" s="603"/>
      <c r="D81" s="603"/>
      <c r="E81" s="603"/>
      <c r="F81" s="603"/>
      <c r="G81" s="603"/>
      <c r="H81" s="603"/>
      <c r="I81" s="603"/>
      <c r="J81" s="603"/>
      <c r="K81" s="603"/>
      <c r="L81" s="603"/>
      <c r="M81" s="603"/>
      <c r="N81" s="603"/>
      <c r="O81" s="603"/>
      <c r="P81" s="603"/>
      <c r="Q81" s="603"/>
      <c r="R81" s="603"/>
      <c r="S81" s="603"/>
      <c r="T81" s="603"/>
      <c r="U81" s="603"/>
      <c r="V81" s="603"/>
      <c r="W81" s="603"/>
      <c r="X81" s="603"/>
      <c r="Y81" s="603"/>
      <c r="Z81" s="603"/>
      <c r="AA81" s="603"/>
      <c r="AB81" s="603"/>
    </row>
    <row r="82" spans="1:28" ht="27.95" customHeight="1" thickBot="1">
      <c r="A82" s="595" t="s">
        <v>137</v>
      </c>
      <c r="B82" s="597">
        <v>2018</v>
      </c>
      <c r="C82" s="598"/>
      <c r="D82" s="598"/>
      <c r="E82" s="598"/>
      <c r="F82" s="598"/>
      <c r="G82" s="598"/>
      <c r="H82" s="598"/>
      <c r="I82" s="598"/>
      <c r="J82" s="598"/>
      <c r="K82" s="598"/>
      <c r="L82" s="598"/>
      <c r="M82" s="599"/>
      <c r="N82" s="597">
        <v>2019</v>
      </c>
      <c r="O82" s="598"/>
      <c r="P82" s="598"/>
      <c r="Q82" s="598"/>
      <c r="R82" s="598"/>
      <c r="S82" s="598"/>
      <c r="T82" s="598"/>
      <c r="U82" s="598"/>
      <c r="V82" s="598"/>
      <c r="W82" s="598"/>
      <c r="X82" s="598"/>
      <c r="Y82" s="599"/>
      <c r="Z82" s="600" t="s">
        <v>454</v>
      </c>
      <c r="AA82" s="601"/>
      <c r="AB82" s="602"/>
    </row>
    <row r="83" spans="1:28" ht="27.95" customHeight="1" thickBot="1">
      <c r="A83" s="596"/>
      <c r="B83" s="443">
        <v>1</v>
      </c>
      <c r="C83" s="444">
        <v>2</v>
      </c>
      <c r="D83" s="444">
        <v>3</v>
      </c>
      <c r="E83" s="444">
        <v>4</v>
      </c>
      <c r="F83" s="444">
        <v>5</v>
      </c>
      <c r="G83" s="444">
        <v>6</v>
      </c>
      <c r="H83" s="444">
        <v>7</v>
      </c>
      <c r="I83" s="444">
        <v>8</v>
      </c>
      <c r="J83" s="444">
        <v>9</v>
      </c>
      <c r="K83" s="444">
        <v>10</v>
      </c>
      <c r="L83" s="444">
        <v>11</v>
      </c>
      <c r="M83" s="445">
        <v>12</v>
      </c>
      <c r="N83" s="443">
        <v>1</v>
      </c>
      <c r="O83" s="444">
        <v>2</v>
      </c>
      <c r="P83" s="444">
        <v>3</v>
      </c>
      <c r="Q83" s="444">
        <v>4</v>
      </c>
      <c r="R83" s="444">
        <v>5</v>
      </c>
      <c r="S83" s="444">
        <v>6</v>
      </c>
      <c r="T83" s="444">
        <v>7</v>
      </c>
      <c r="U83" s="444">
        <v>8</v>
      </c>
      <c r="V83" s="444">
        <v>9</v>
      </c>
      <c r="W83" s="444">
        <v>10</v>
      </c>
      <c r="X83" s="444">
        <v>11</v>
      </c>
      <c r="Y83" s="445">
        <v>12</v>
      </c>
      <c r="Z83" s="446">
        <v>2018</v>
      </c>
      <c r="AA83" s="446">
        <v>2019</v>
      </c>
      <c r="AB83" s="447" t="s">
        <v>95</v>
      </c>
    </row>
    <row r="84" spans="1:28" ht="27.95" customHeight="1">
      <c r="A84" s="448" t="s">
        <v>1</v>
      </c>
      <c r="B84" s="449">
        <v>44.22</v>
      </c>
      <c r="C84" s="450">
        <v>46.078000000000003</v>
      </c>
      <c r="D84" s="450">
        <v>48.466999999999999</v>
      </c>
      <c r="E84" s="450">
        <v>51.023000000000003</v>
      </c>
      <c r="F84" s="450">
        <v>54.7</v>
      </c>
      <c r="G84" s="450">
        <v>59.424999999999997</v>
      </c>
      <c r="H84" s="450">
        <v>62.283999999999999</v>
      </c>
      <c r="I84" s="450">
        <v>62.902999999999999</v>
      </c>
      <c r="J84" s="450">
        <v>61.69</v>
      </c>
      <c r="K84" s="450">
        <v>63.180999999999997</v>
      </c>
      <c r="L84" s="450">
        <v>65.009</v>
      </c>
      <c r="M84" s="451">
        <v>67.322999999999993</v>
      </c>
      <c r="N84" s="449">
        <v>69.224999999999994</v>
      </c>
      <c r="O84" s="450">
        <v>67.483999999999995</v>
      </c>
      <c r="P84" s="450">
        <v>68.945999999999998</v>
      </c>
      <c r="Q84" s="450">
        <v>70.64</v>
      </c>
      <c r="R84" s="450">
        <v>72.69</v>
      </c>
      <c r="S84" s="450">
        <v>72.704999999999998</v>
      </c>
      <c r="T84" s="450">
        <v>74.296000000000006</v>
      </c>
      <c r="U84" s="450">
        <v>74.706000000000003</v>
      </c>
      <c r="V84" s="450">
        <v>75.727000000000004</v>
      </c>
      <c r="W84" s="450">
        <v>72.230999999999995</v>
      </c>
      <c r="X84" s="450">
        <v>74.721999999999994</v>
      </c>
      <c r="Y84" s="451">
        <v>74.905000000000001</v>
      </c>
      <c r="Z84" s="452">
        <v>56.152625</v>
      </c>
      <c r="AA84" s="452">
        <v>72.040499999999994</v>
      </c>
      <c r="AB84" s="453">
        <v>15.887874999999994</v>
      </c>
    </row>
    <row r="85" spans="1:28" ht="27.95" customHeight="1">
      <c r="A85" s="454" t="s">
        <v>2</v>
      </c>
      <c r="B85" s="455">
        <v>32.232999999999997</v>
      </c>
      <c r="C85" s="456">
        <v>34.1</v>
      </c>
      <c r="D85" s="456">
        <v>37.036000000000001</v>
      </c>
      <c r="E85" s="456">
        <v>39.104999999999997</v>
      </c>
      <c r="F85" s="456">
        <v>39.066000000000003</v>
      </c>
      <c r="G85" s="456">
        <v>41.938000000000002</v>
      </c>
      <c r="H85" s="456">
        <v>41.564999999999998</v>
      </c>
      <c r="I85" s="456">
        <v>42.18</v>
      </c>
      <c r="J85" s="456">
        <v>43.298000000000002</v>
      </c>
      <c r="K85" s="456">
        <v>44.152999999999999</v>
      </c>
      <c r="L85" s="456">
        <v>45.69</v>
      </c>
      <c r="M85" s="457">
        <v>48.070999999999998</v>
      </c>
      <c r="N85" s="455">
        <v>49.856000000000002</v>
      </c>
      <c r="O85" s="456">
        <v>53.741</v>
      </c>
      <c r="P85" s="456">
        <v>56.386000000000003</v>
      </c>
      <c r="Q85" s="456">
        <v>58.113999999999997</v>
      </c>
      <c r="R85" s="456">
        <v>59.179000000000002</v>
      </c>
      <c r="S85" s="456">
        <v>56.112000000000002</v>
      </c>
      <c r="T85" s="456">
        <v>56.228999999999999</v>
      </c>
      <c r="U85" s="456">
        <v>58.424999999999997</v>
      </c>
      <c r="V85" s="456">
        <v>56.078000000000003</v>
      </c>
      <c r="W85" s="456">
        <v>56.695999999999998</v>
      </c>
      <c r="X85" s="456">
        <v>57.19</v>
      </c>
      <c r="Y85" s="457">
        <v>59.039000000000001</v>
      </c>
      <c r="Z85" s="452">
        <v>39.963333333333338</v>
      </c>
      <c r="AA85" s="452">
        <v>55.963416666666667</v>
      </c>
      <c r="AB85" s="458">
        <v>16.000083333333329</v>
      </c>
    </row>
    <row r="86" spans="1:28" ht="27.95" customHeight="1">
      <c r="A86" s="454" t="s">
        <v>3</v>
      </c>
      <c r="B86" s="455">
        <v>14.55</v>
      </c>
      <c r="C86" s="456">
        <v>14.696999999999999</v>
      </c>
      <c r="D86" s="456">
        <v>14.999000000000001</v>
      </c>
      <c r="E86" s="456">
        <v>16.045000000000002</v>
      </c>
      <c r="F86" s="456">
        <v>16.920999999999999</v>
      </c>
      <c r="G86" s="456">
        <v>18.481000000000002</v>
      </c>
      <c r="H86" s="456">
        <v>18.847000000000001</v>
      </c>
      <c r="I86" s="456">
        <v>19.077000000000002</v>
      </c>
      <c r="J86" s="456">
        <v>18.835999999999999</v>
      </c>
      <c r="K86" s="456">
        <v>18.111000000000001</v>
      </c>
      <c r="L86" s="456">
        <v>18.012</v>
      </c>
      <c r="M86" s="457">
        <v>17.574999999999999</v>
      </c>
      <c r="N86" s="455">
        <v>18.14</v>
      </c>
      <c r="O86" s="456">
        <v>18.765999999999998</v>
      </c>
      <c r="P86" s="456">
        <v>18.466000000000001</v>
      </c>
      <c r="Q86" s="456">
        <v>19.204999999999998</v>
      </c>
      <c r="R86" s="456">
        <v>19.678000000000001</v>
      </c>
      <c r="S86" s="456">
        <v>19.352</v>
      </c>
      <c r="T86" s="456">
        <v>19.53</v>
      </c>
      <c r="U86" s="456">
        <v>20.364999999999998</v>
      </c>
      <c r="V86" s="456">
        <v>20.6</v>
      </c>
      <c r="W86" s="456">
        <v>20.390999999999998</v>
      </c>
      <c r="X86" s="456">
        <v>20.024000000000001</v>
      </c>
      <c r="Y86" s="457">
        <v>19.385000000000002</v>
      </c>
      <c r="Z86" s="452">
        <v>17.023333333333333</v>
      </c>
      <c r="AA86" s="452">
        <v>19.416416666666667</v>
      </c>
      <c r="AB86" s="458">
        <v>2.3930833333333332</v>
      </c>
    </row>
    <row r="87" spans="1:28" ht="27.95" customHeight="1">
      <c r="A87" s="454" t="s">
        <v>4</v>
      </c>
      <c r="B87" s="455">
        <v>22.318999999999999</v>
      </c>
      <c r="C87" s="456">
        <v>22.472999999999999</v>
      </c>
      <c r="D87" s="456">
        <v>24.21</v>
      </c>
      <c r="E87" s="456">
        <v>25.548999999999999</v>
      </c>
      <c r="F87" s="456">
        <v>28.536000000000001</v>
      </c>
      <c r="G87" s="456">
        <v>31.622</v>
      </c>
      <c r="H87" s="456">
        <v>32.697000000000003</v>
      </c>
      <c r="I87" s="456">
        <v>32.445999999999998</v>
      </c>
      <c r="J87" s="456">
        <v>32.802</v>
      </c>
      <c r="K87" s="456">
        <v>32.898000000000003</v>
      </c>
      <c r="L87" s="456">
        <v>34.344000000000001</v>
      </c>
      <c r="M87" s="457">
        <v>34.866</v>
      </c>
      <c r="N87" s="455">
        <v>37.103000000000002</v>
      </c>
      <c r="O87" s="456">
        <v>36.161999999999999</v>
      </c>
      <c r="P87" s="456">
        <v>37.710999999999999</v>
      </c>
      <c r="Q87" s="456">
        <v>37.770000000000003</v>
      </c>
      <c r="R87" s="456">
        <v>39.499000000000002</v>
      </c>
      <c r="S87" s="456">
        <v>37.408999999999999</v>
      </c>
      <c r="T87" s="456">
        <v>37.988999999999997</v>
      </c>
      <c r="U87" s="456">
        <v>38.427</v>
      </c>
      <c r="V87" s="456">
        <v>39.320999999999998</v>
      </c>
      <c r="W87" s="456">
        <v>37.206000000000003</v>
      </c>
      <c r="X87" s="456">
        <v>37.421999999999997</v>
      </c>
      <c r="Y87" s="457">
        <v>37.875999999999998</v>
      </c>
      <c r="Z87" s="452">
        <v>28.960583333333332</v>
      </c>
      <c r="AA87" s="452">
        <v>37.699166666666663</v>
      </c>
      <c r="AB87" s="458">
        <v>8.7385833333333309</v>
      </c>
    </row>
    <row r="88" spans="1:28" ht="27.95" customHeight="1">
      <c r="A88" s="454" t="s">
        <v>5</v>
      </c>
      <c r="B88" s="455">
        <v>7.0640000000000001</v>
      </c>
      <c r="C88" s="456">
        <v>6.9969999999999999</v>
      </c>
      <c r="D88" s="456">
        <v>7.4710000000000001</v>
      </c>
      <c r="E88" s="456">
        <v>7.8310000000000004</v>
      </c>
      <c r="F88" s="456">
        <v>8.1760000000000002</v>
      </c>
      <c r="G88" s="456">
        <v>8.2390000000000008</v>
      </c>
      <c r="H88" s="456">
        <v>8.6240000000000006</v>
      </c>
      <c r="I88" s="456">
        <v>8.7149999999999999</v>
      </c>
      <c r="J88" s="456">
        <v>8.4930000000000003</v>
      </c>
      <c r="K88" s="456">
        <v>8.2439999999999998</v>
      </c>
      <c r="L88" s="456">
        <v>8.3439999999999994</v>
      </c>
      <c r="M88" s="457">
        <v>8.1430000000000007</v>
      </c>
      <c r="N88" s="455">
        <v>8.2940000000000005</v>
      </c>
      <c r="O88" s="456">
        <v>8.0530000000000008</v>
      </c>
      <c r="P88" s="456">
        <v>7.9969999999999999</v>
      </c>
      <c r="Q88" s="456">
        <v>8.0399999999999991</v>
      </c>
      <c r="R88" s="456">
        <v>8.3390000000000004</v>
      </c>
      <c r="S88" s="456">
        <v>8.1440000000000001</v>
      </c>
      <c r="T88" s="456">
        <v>7.9219999999999997</v>
      </c>
      <c r="U88" s="456">
        <v>7.8869999999999996</v>
      </c>
      <c r="V88" s="456">
        <v>7.5339999999999998</v>
      </c>
      <c r="W88" s="456">
        <v>7.3040000000000003</v>
      </c>
      <c r="X88" s="456">
        <v>7.3879999999999999</v>
      </c>
      <c r="Y88" s="457">
        <v>7.0739999999999998</v>
      </c>
      <c r="Z88" s="452">
        <v>7.9600833333333334</v>
      </c>
      <c r="AA88" s="452">
        <v>7.8758749999999997</v>
      </c>
      <c r="AB88" s="458">
        <v>-8.4208333333333663E-2</v>
      </c>
    </row>
    <row r="89" spans="1:28" ht="27.95" customHeight="1">
      <c r="A89" s="454" t="s">
        <v>6</v>
      </c>
      <c r="B89" s="455">
        <v>10.952</v>
      </c>
      <c r="C89" s="456">
        <v>11.670999999999999</v>
      </c>
      <c r="D89" s="456">
        <v>12.212999999999999</v>
      </c>
      <c r="E89" s="456">
        <v>12.214</v>
      </c>
      <c r="F89" s="456">
        <v>12.888999999999999</v>
      </c>
      <c r="G89" s="456">
        <v>13.845000000000001</v>
      </c>
      <c r="H89" s="456">
        <v>14.134</v>
      </c>
      <c r="I89" s="456">
        <v>14.645</v>
      </c>
      <c r="J89" s="456">
        <v>15.08</v>
      </c>
      <c r="K89" s="456">
        <v>15.278</v>
      </c>
      <c r="L89" s="456">
        <v>15.619</v>
      </c>
      <c r="M89" s="457">
        <v>14.98</v>
      </c>
      <c r="N89" s="455">
        <v>15.747999999999999</v>
      </c>
      <c r="O89" s="456">
        <v>15.833</v>
      </c>
      <c r="P89" s="456">
        <v>16.003</v>
      </c>
      <c r="Q89" s="456">
        <v>16.225999999999999</v>
      </c>
      <c r="R89" s="456">
        <v>16.207999999999998</v>
      </c>
      <c r="S89" s="456">
        <v>16.553999999999998</v>
      </c>
      <c r="T89" s="456">
        <v>16.914999999999999</v>
      </c>
      <c r="U89" s="456">
        <v>16.742999999999999</v>
      </c>
      <c r="V89" s="456">
        <v>16.835999999999999</v>
      </c>
      <c r="W89" s="456">
        <v>16.28</v>
      </c>
      <c r="X89" s="456">
        <v>15.154999999999999</v>
      </c>
      <c r="Y89" s="457">
        <v>15.691000000000001</v>
      </c>
      <c r="Z89" s="452">
        <v>13.452833333333334</v>
      </c>
      <c r="AA89" s="452">
        <v>16.153041666666667</v>
      </c>
      <c r="AB89" s="458">
        <v>2.7002083333333324</v>
      </c>
    </row>
    <row r="90" spans="1:28" ht="27.95" customHeight="1">
      <c r="A90" s="454" t="s">
        <v>7</v>
      </c>
      <c r="B90" s="455">
        <v>9.0350000000000001</v>
      </c>
      <c r="C90" s="456">
        <v>9.39</v>
      </c>
      <c r="D90" s="456">
        <v>9.9879999999999995</v>
      </c>
      <c r="E90" s="456">
        <v>10.260999999999999</v>
      </c>
      <c r="F90" s="456">
        <v>10.634</v>
      </c>
      <c r="G90" s="456">
        <v>11.057</v>
      </c>
      <c r="H90" s="456">
        <v>11.163</v>
      </c>
      <c r="I90" s="456">
        <v>11.305</v>
      </c>
      <c r="J90" s="456">
        <v>11.246</v>
      </c>
      <c r="K90" s="456">
        <v>10.839</v>
      </c>
      <c r="L90" s="456">
        <v>11.010999999999999</v>
      </c>
      <c r="M90" s="457">
        <v>11.03</v>
      </c>
      <c r="N90" s="455">
        <v>11.074999999999999</v>
      </c>
      <c r="O90" s="456">
        <v>10.93</v>
      </c>
      <c r="P90" s="456">
        <v>11.33</v>
      </c>
      <c r="Q90" s="456">
        <v>11.706</v>
      </c>
      <c r="R90" s="456">
        <v>11.769</v>
      </c>
      <c r="S90" s="456">
        <v>11.759</v>
      </c>
      <c r="T90" s="456">
        <v>11.798</v>
      </c>
      <c r="U90" s="456">
        <v>11.727</v>
      </c>
      <c r="V90" s="456">
        <v>11.499000000000001</v>
      </c>
      <c r="W90" s="456">
        <v>11.797000000000001</v>
      </c>
      <c r="X90" s="456">
        <v>11.648999999999999</v>
      </c>
      <c r="Y90" s="457">
        <v>11.85</v>
      </c>
      <c r="Z90" s="452">
        <v>10.48175</v>
      </c>
      <c r="AA90" s="452">
        <v>11.539916666666667</v>
      </c>
      <c r="AB90" s="458">
        <v>1.0581666666666667</v>
      </c>
    </row>
    <row r="91" spans="1:28" ht="27.95" customHeight="1">
      <c r="A91" s="454" t="s">
        <v>8</v>
      </c>
      <c r="B91" s="455">
        <v>9.4049999999999994</v>
      </c>
      <c r="C91" s="456">
        <v>9.9390000000000001</v>
      </c>
      <c r="D91" s="456">
        <v>10.509</v>
      </c>
      <c r="E91" s="456">
        <v>11.589</v>
      </c>
      <c r="F91" s="456">
        <v>11.852</v>
      </c>
      <c r="G91" s="456">
        <v>13.006</v>
      </c>
      <c r="H91" s="456">
        <v>12.606</v>
      </c>
      <c r="I91" s="456">
        <v>12.519</v>
      </c>
      <c r="J91" s="456">
        <v>13.018000000000001</v>
      </c>
      <c r="K91" s="456">
        <v>13.436999999999999</v>
      </c>
      <c r="L91" s="456">
        <v>13.023999999999999</v>
      </c>
      <c r="M91" s="457">
        <v>12.848000000000001</v>
      </c>
      <c r="N91" s="455">
        <v>12.721</v>
      </c>
      <c r="O91" s="456">
        <v>12.974</v>
      </c>
      <c r="P91" s="456">
        <v>13.342000000000001</v>
      </c>
      <c r="Q91" s="456">
        <v>13.423</v>
      </c>
      <c r="R91" s="456">
        <v>13.75</v>
      </c>
      <c r="S91" s="456">
        <v>14.109</v>
      </c>
      <c r="T91" s="456">
        <v>14.196</v>
      </c>
      <c r="U91" s="456">
        <v>14.475</v>
      </c>
      <c r="V91" s="456">
        <v>14.579000000000001</v>
      </c>
      <c r="W91" s="456">
        <v>14.428000000000001</v>
      </c>
      <c r="X91" s="456">
        <v>14.534000000000001</v>
      </c>
      <c r="Y91" s="457">
        <v>14.686</v>
      </c>
      <c r="Z91" s="452">
        <v>11.811333333333334</v>
      </c>
      <c r="AA91" s="452">
        <v>13.858166666666666</v>
      </c>
      <c r="AB91" s="458">
        <v>2.046833333333332</v>
      </c>
    </row>
    <row r="92" spans="1:28" ht="27.95" customHeight="1">
      <c r="A92" s="454" t="s">
        <v>9</v>
      </c>
      <c r="B92" s="455">
        <v>22.152000000000001</v>
      </c>
      <c r="C92" s="456">
        <v>22.38</v>
      </c>
      <c r="D92" s="456">
        <v>24.329000000000001</v>
      </c>
      <c r="E92" s="456">
        <v>25.727</v>
      </c>
      <c r="F92" s="456">
        <v>28.263000000000002</v>
      </c>
      <c r="G92" s="456">
        <v>30.134</v>
      </c>
      <c r="H92" s="456">
        <v>32.265999999999998</v>
      </c>
      <c r="I92" s="456">
        <v>32.902999999999999</v>
      </c>
      <c r="J92" s="456">
        <v>34.726999999999997</v>
      </c>
      <c r="K92" s="456">
        <v>35.03</v>
      </c>
      <c r="L92" s="456">
        <v>36.72</v>
      </c>
      <c r="M92" s="457">
        <v>35.590000000000003</v>
      </c>
      <c r="N92" s="455">
        <v>32.923000000000002</v>
      </c>
      <c r="O92" s="456">
        <v>32.347999999999999</v>
      </c>
      <c r="P92" s="456">
        <v>31.931000000000001</v>
      </c>
      <c r="Q92" s="456">
        <v>27.527999999999999</v>
      </c>
      <c r="R92" s="456">
        <v>26.469000000000001</v>
      </c>
      <c r="S92" s="456">
        <v>26.13</v>
      </c>
      <c r="T92" s="456">
        <v>26.178000000000001</v>
      </c>
      <c r="U92" s="456">
        <v>26.776</v>
      </c>
      <c r="V92" s="456">
        <v>24.292000000000002</v>
      </c>
      <c r="W92" s="456">
        <v>23.53</v>
      </c>
      <c r="X92" s="456">
        <v>23.919</v>
      </c>
      <c r="Y92" s="457">
        <v>24.582000000000001</v>
      </c>
      <c r="Z92" s="452">
        <v>29.366875</v>
      </c>
      <c r="AA92" s="452">
        <v>27.675833333333333</v>
      </c>
      <c r="AB92" s="458">
        <v>-1.691041666666667</v>
      </c>
    </row>
    <row r="93" spans="1:28" ht="27.95" customHeight="1">
      <c r="A93" s="454" t="s">
        <v>10</v>
      </c>
      <c r="B93" s="455">
        <v>7.6470000000000002</v>
      </c>
      <c r="C93" s="456">
        <v>8.5429999999999993</v>
      </c>
      <c r="D93" s="456">
        <v>8.6340000000000003</v>
      </c>
      <c r="E93" s="456">
        <v>8.9410000000000007</v>
      </c>
      <c r="F93" s="456">
        <v>10.147</v>
      </c>
      <c r="G93" s="456">
        <v>10.225</v>
      </c>
      <c r="H93" s="456">
        <v>10.458</v>
      </c>
      <c r="I93" s="456">
        <v>10.4</v>
      </c>
      <c r="J93" s="456">
        <v>10.515000000000001</v>
      </c>
      <c r="K93" s="456">
        <v>10.372999999999999</v>
      </c>
      <c r="L93" s="456">
        <v>10.273999999999999</v>
      </c>
      <c r="M93" s="457">
        <v>9.9979999999999993</v>
      </c>
      <c r="N93" s="455">
        <v>10.385999999999999</v>
      </c>
      <c r="O93" s="456">
        <v>10.868</v>
      </c>
      <c r="P93" s="456">
        <v>10.894</v>
      </c>
      <c r="Q93" s="456">
        <v>10.923999999999999</v>
      </c>
      <c r="R93" s="456">
        <v>11.090999999999999</v>
      </c>
      <c r="S93" s="456">
        <v>11.287000000000001</v>
      </c>
      <c r="T93" s="456">
        <v>11.179</v>
      </c>
      <c r="U93" s="456">
        <v>11.093</v>
      </c>
      <c r="V93" s="456">
        <v>10.574999999999999</v>
      </c>
      <c r="W93" s="456">
        <v>10.427</v>
      </c>
      <c r="X93" s="456">
        <v>10.529</v>
      </c>
      <c r="Y93" s="457">
        <v>10.615</v>
      </c>
      <c r="Z93" s="452">
        <v>9.5744583333333342</v>
      </c>
      <c r="AA93" s="452">
        <v>10.796625000000001</v>
      </c>
      <c r="AB93" s="458">
        <v>1.2221666666666664</v>
      </c>
    </row>
    <row r="94" spans="1:28" ht="27.95" customHeight="1">
      <c r="A94" s="454" t="s">
        <v>11</v>
      </c>
      <c r="B94" s="455">
        <v>18.786999999999999</v>
      </c>
      <c r="C94" s="456">
        <v>19.768000000000001</v>
      </c>
      <c r="D94" s="456">
        <v>20.931999999999999</v>
      </c>
      <c r="E94" s="456">
        <v>22.169</v>
      </c>
      <c r="F94" s="456">
        <v>23.335999999999999</v>
      </c>
      <c r="G94" s="456">
        <v>23.849</v>
      </c>
      <c r="H94" s="456">
        <v>24.702999999999999</v>
      </c>
      <c r="I94" s="456">
        <v>24.664999999999999</v>
      </c>
      <c r="J94" s="456">
        <v>24.867999999999999</v>
      </c>
      <c r="K94" s="456">
        <v>24.739000000000001</v>
      </c>
      <c r="L94" s="456">
        <v>25.062000000000001</v>
      </c>
      <c r="M94" s="457">
        <v>24.013999999999999</v>
      </c>
      <c r="N94" s="455">
        <v>25.228000000000002</v>
      </c>
      <c r="O94" s="456">
        <v>25.059000000000001</v>
      </c>
      <c r="P94" s="456">
        <v>25.268000000000001</v>
      </c>
      <c r="Q94" s="456">
        <v>24.901</v>
      </c>
      <c r="R94" s="456">
        <v>25.161000000000001</v>
      </c>
      <c r="S94" s="456">
        <v>26.815999999999999</v>
      </c>
      <c r="T94" s="456">
        <v>27.361999999999998</v>
      </c>
      <c r="U94" s="456">
        <v>27.626999999999999</v>
      </c>
      <c r="V94" s="456">
        <v>26.606999999999999</v>
      </c>
      <c r="W94" s="456">
        <v>27.05</v>
      </c>
      <c r="X94" s="456">
        <v>27.190999999999999</v>
      </c>
      <c r="Y94" s="457">
        <v>27.149000000000001</v>
      </c>
      <c r="Z94" s="452">
        <v>22.774833333333333</v>
      </c>
      <c r="AA94" s="452">
        <v>26.154291666666669</v>
      </c>
      <c r="AB94" s="458">
        <v>3.3794583333333357</v>
      </c>
    </row>
    <row r="95" spans="1:28" ht="27.95" customHeight="1">
      <c r="A95" s="454" t="s">
        <v>12</v>
      </c>
      <c r="B95" s="455">
        <v>9.1</v>
      </c>
      <c r="C95" s="456">
        <v>9.5820000000000007</v>
      </c>
      <c r="D95" s="456">
        <v>9.9139999999999997</v>
      </c>
      <c r="E95" s="456">
        <v>10.707000000000001</v>
      </c>
      <c r="F95" s="456">
        <v>11.183</v>
      </c>
      <c r="G95" s="456">
        <v>11.372999999999999</v>
      </c>
      <c r="H95" s="456">
        <v>11.679</v>
      </c>
      <c r="I95" s="456">
        <v>11.662000000000001</v>
      </c>
      <c r="J95" s="456">
        <v>11.565</v>
      </c>
      <c r="K95" s="456">
        <v>11.254</v>
      </c>
      <c r="L95" s="456">
        <v>11.180999999999999</v>
      </c>
      <c r="M95" s="457">
        <v>10.896000000000001</v>
      </c>
      <c r="N95" s="455">
        <v>11.106999999999999</v>
      </c>
      <c r="O95" s="456">
        <v>10.762</v>
      </c>
      <c r="P95" s="456">
        <v>10.709</v>
      </c>
      <c r="Q95" s="456">
        <v>10.521000000000001</v>
      </c>
      <c r="R95" s="456">
        <v>10.743</v>
      </c>
      <c r="S95" s="456">
        <v>10.874000000000001</v>
      </c>
      <c r="T95" s="456">
        <v>10.68</v>
      </c>
      <c r="U95" s="456">
        <v>10.708</v>
      </c>
      <c r="V95" s="456">
        <v>10.198</v>
      </c>
      <c r="W95" s="456">
        <v>10.278</v>
      </c>
      <c r="X95" s="456">
        <v>10.327</v>
      </c>
      <c r="Y95" s="457">
        <v>9.6519999999999992</v>
      </c>
      <c r="Z95" s="452">
        <v>10.749666666666666</v>
      </c>
      <c r="AA95" s="452">
        <v>10.598416666666665</v>
      </c>
      <c r="AB95" s="458">
        <v>-0.15125000000000099</v>
      </c>
    </row>
    <row r="96" spans="1:28" ht="27.95" customHeight="1">
      <c r="A96" s="454" t="s">
        <v>13</v>
      </c>
      <c r="B96" s="455">
        <v>8.6579999999999995</v>
      </c>
      <c r="C96" s="456">
        <v>8.9280000000000008</v>
      </c>
      <c r="D96" s="456">
        <v>9.4740000000000002</v>
      </c>
      <c r="E96" s="456">
        <v>9.56</v>
      </c>
      <c r="F96" s="456">
        <v>10.685</v>
      </c>
      <c r="G96" s="456">
        <v>10.936</v>
      </c>
      <c r="H96" s="456">
        <v>11.339</v>
      </c>
      <c r="I96" s="456">
        <v>11.693</v>
      </c>
      <c r="J96" s="456">
        <v>11.773999999999999</v>
      </c>
      <c r="K96" s="456">
        <v>11.409000000000001</v>
      </c>
      <c r="L96" s="456">
        <v>11.5</v>
      </c>
      <c r="M96" s="457">
        <v>11.849</v>
      </c>
      <c r="N96" s="455">
        <v>12.477</v>
      </c>
      <c r="O96" s="456">
        <v>12.635</v>
      </c>
      <c r="P96" s="456">
        <v>13.214</v>
      </c>
      <c r="Q96" s="456">
        <v>13.602</v>
      </c>
      <c r="R96" s="456">
        <v>14.191000000000001</v>
      </c>
      <c r="S96" s="456">
        <v>13.435</v>
      </c>
      <c r="T96" s="456">
        <v>14.125999999999999</v>
      </c>
      <c r="U96" s="456">
        <v>13.949</v>
      </c>
      <c r="V96" s="456">
        <v>13.965</v>
      </c>
      <c r="W96" s="456">
        <v>13.097</v>
      </c>
      <c r="X96" s="456">
        <v>12.096</v>
      </c>
      <c r="Y96" s="457">
        <v>12.14</v>
      </c>
      <c r="Z96" s="452">
        <v>10.489000000000001</v>
      </c>
      <c r="AA96" s="452">
        <v>13.231791666666666</v>
      </c>
      <c r="AB96" s="458">
        <v>2.7427916666666654</v>
      </c>
    </row>
    <row r="97" spans="1:28" ht="27.95" customHeight="1" thickBot="1">
      <c r="A97" s="459" t="s">
        <v>14</v>
      </c>
      <c r="B97" s="460">
        <v>14.606</v>
      </c>
      <c r="C97" s="461">
        <v>14.708</v>
      </c>
      <c r="D97" s="461">
        <v>15.346</v>
      </c>
      <c r="E97" s="461">
        <v>16.385999999999999</v>
      </c>
      <c r="F97" s="461">
        <v>16.855</v>
      </c>
      <c r="G97" s="456">
        <v>17.385999999999999</v>
      </c>
      <c r="H97" s="461">
        <v>17.631</v>
      </c>
      <c r="I97" s="461">
        <v>18.111000000000001</v>
      </c>
      <c r="J97" s="461">
        <v>18.22</v>
      </c>
      <c r="K97" s="461">
        <v>17.937999999999999</v>
      </c>
      <c r="L97" s="461">
        <v>17.751999999999999</v>
      </c>
      <c r="M97" s="462">
        <v>17.227</v>
      </c>
      <c r="N97" s="460">
        <v>17.170000000000002</v>
      </c>
      <c r="O97" s="461">
        <v>17.495999999999999</v>
      </c>
      <c r="P97" s="461">
        <v>17.134</v>
      </c>
      <c r="Q97" s="461">
        <v>17.318999999999999</v>
      </c>
      <c r="R97" s="461">
        <v>17.785</v>
      </c>
      <c r="S97" s="456">
        <v>17.824000000000002</v>
      </c>
      <c r="T97" s="461">
        <v>18.163</v>
      </c>
      <c r="U97" s="461">
        <v>17.655999999999999</v>
      </c>
      <c r="V97" s="461">
        <v>17.542999999999999</v>
      </c>
      <c r="W97" s="461">
        <v>16.738</v>
      </c>
      <c r="X97" s="461">
        <v>16.524000000000001</v>
      </c>
      <c r="Y97" s="462">
        <v>16.312999999999999</v>
      </c>
      <c r="Z97" s="452">
        <v>16.711583333333333</v>
      </c>
      <c r="AA97" s="452">
        <v>17.343499999999999</v>
      </c>
      <c r="AB97" s="458">
        <v>0.63191666666666535</v>
      </c>
    </row>
    <row r="98" spans="1:28" ht="27.95" customHeight="1" thickBot="1">
      <c r="A98" s="459" t="s">
        <v>15</v>
      </c>
      <c r="B98" s="463">
        <v>230.72800000000001</v>
      </c>
      <c r="C98" s="464">
        <v>239.25399999999999</v>
      </c>
      <c r="D98" s="464">
        <v>253.52199999999999</v>
      </c>
      <c r="E98" s="465">
        <v>267.10700000000003</v>
      </c>
      <c r="F98" s="465">
        <v>283.24299999999999</v>
      </c>
      <c r="G98" s="465">
        <v>301.51600000000002</v>
      </c>
      <c r="H98" s="464">
        <v>309.99599999999998</v>
      </c>
      <c r="I98" s="464">
        <v>313.22399999999999</v>
      </c>
      <c r="J98" s="464">
        <v>316.13200000000001</v>
      </c>
      <c r="K98" s="464">
        <v>316.88400000000001</v>
      </c>
      <c r="L98" s="464">
        <v>323.54199999999997</v>
      </c>
      <c r="M98" s="466">
        <v>324.41000000000003</v>
      </c>
      <c r="N98" s="463">
        <v>331.45299999999997</v>
      </c>
      <c r="O98" s="464">
        <v>333.11099999999999</v>
      </c>
      <c r="P98" s="464">
        <v>339.33100000000002</v>
      </c>
      <c r="Q98" s="465">
        <v>339.91899999999998</v>
      </c>
      <c r="R98" s="465">
        <v>346.55200000000002</v>
      </c>
      <c r="S98" s="465">
        <v>342.51</v>
      </c>
      <c r="T98" s="464">
        <v>346.56299999999999</v>
      </c>
      <c r="U98" s="464">
        <v>350.56400000000002</v>
      </c>
      <c r="V98" s="464">
        <v>345.35399999999998</v>
      </c>
      <c r="W98" s="464">
        <v>337.45299999999997</v>
      </c>
      <c r="X98" s="464">
        <v>338.67</v>
      </c>
      <c r="Y98" s="466">
        <v>340.95699999999999</v>
      </c>
      <c r="Z98" s="467">
        <v>285.47229166666671</v>
      </c>
      <c r="AA98" s="467">
        <v>340.3469583333333</v>
      </c>
      <c r="AB98" s="468">
        <v>54.874666666666599</v>
      </c>
    </row>
    <row r="99" spans="1:28" ht="21" customHeight="1">
      <c r="A99" s="469" t="s">
        <v>455</v>
      </c>
      <c r="B99" s="470"/>
      <c r="C99" s="470"/>
      <c r="D99" s="470"/>
      <c r="E99" s="470"/>
      <c r="F99" s="470"/>
      <c r="G99" s="470"/>
      <c r="H99" s="470"/>
      <c r="I99" s="470"/>
      <c r="J99" s="470"/>
      <c r="K99" s="470"/>
      <c r="L99" s="470"/>
      <c r="M99" s="470"/>
      <c r="N99" s="470"/>
      <c r="O99" s="470"/>
      <c r="P99" s="470"/>
      <c r="Q99" s="470"/>
      <c r="R99" s="470"/>
      <c r="S99" s="470"/>
      <c r="T99" s="470"/>
      <c r="U99" s="470"/>
      <c r="V99" s="470"/>
      <c r="W99" s="470"/>
      <c r="X99" s="470"/>
      <c r="Y99" s="470"/>
      <c r="Z99" s="470"/>
      <c r="AA99" s="470"/>
      <c r="AB99" s="470"/>
    </row>
    <row r="100" spans="1:28" ht="90" customHeight="1">
      <c r="A100" s="475"/>
    </row>
  </sheetData>
  <mergeCells count="25">
    <mergeCell ref="A82:A83"/>
    <mergeCell ref="B82:M82"/>
    <mergeCell ref="N82:Y82"/>
    <mergeCell ref="Z82:AB82"/>
    <mergeCell ref="A62:AB62"/>
    <mergeCell ref="A63:A64"/>
    <mergeCell ref="B63:M63"/>
    <mergeCell ref="N63:Y63"/>
    <mergeCell ref="Z63:AB63"/>
    <mergeCell ref="A81:AB81"/>
    <mergeCell ref="A43:A44"/>
    <mergeCell ref="B43:M43"/>
    <mergeCell ref="N43:Y43"/>
    <mergeCell ref="Z43:AB43"/>
    <mergeCell ref="A1:AB1"/>
    <mergeCell ref="A2:A3"/>
    <mergeCell ref="B2:M2"/>
    <mergeCell ref="N2:Y2"/>
    <mergeCell ref="Z2:AB2"/>
    <mergeCell ref="A22:AB22"/>
    <mergeCell ref="A23:A24"/>
    <mergeCell ref="B23:M23"/>
    <mergeCell ref="N23:Y23"/>
    <mergeCell ref="Z23:AB23"/>
    <mergeCell ref="A42:AB42"/>
  </mergeCells>
  <printOptions horizontalCentered="1"/>
  <pageMargins left="0" right="0" top="0.59055118110236227" bottom="0" header="0.31496062992125984" footer="0.31496062992125984"/>
  <pageSetup paperSize="9" scale="44" fitToHeight="3" orientation="landscape" horizontalDpi="4294967294" r:id="rId1"/>
  <headerFooter>
    <oddHeader>&amp;R&amp;14Příloha č. 3a
str. &amp;P</oddHeader>
  </headerFooter>
  <rowBreaks count="2" manualBreakCount="2">
    <brk id="41" max="27" man="1"/>
    <brk id="80" max="2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zoomScale="60" zoomScaleNormal="70" workbookViewId="0">
      <selection sqref="A1:AB1"/>
    </sheetView>
  </sheetViews>
  <sheetFormatPr defaultRowHeight="15"/>
  <cols>
    <col min="1" max="1" width="29.5703125" style="476" customWidth="1"/>
    <col min="2" max="27" width="9.42578125" style="476" customWidth="1"/>
    <col min="28" max="28" width="10.7109375" style="476" customWidth="1"/>
    <col min="29" max="16384" width="9.140625" style="476"/>
  </cols>
  <sheetData>
    <row r="1" spans="1:28" ht="45.75" customHeight="1" thickBot="1">
      <c r="A1" s="607" t="s">
        <v>25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</row>
    <row r="2" spans="1:28" ht="29.25" customHeight="1" thickBot="1">
      <c r="A2" s="608"/>
      <c r="B2" s="610">
        <v>2018</v>
      </c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2"/>
      <c r="N2" s="610">
        <v>2019</v>
      </c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2"/>
      <c r="Z2" s="613" t="s">
        <v>456</v>
      </c>
      <c r="AA2" s="614"/>
      <c r="AB2" s="615"/>
    </row>
    <row r="3" spans="1:28" ht="29.25" customHeight="1" thickBot="1">
      <c r="A3" s="609"/>
      <c r="B3" s="477">
        <v>1</v>
      </c>
      <c r="C3" s="478">
        <v>2</v>
      </c>
      <c r="D3" s="478">
        <v>3</v>
      </c>
      <c r="E3" s="478">
        <v>4</v>
      </c>
      <c r="F3" s="478">
        <v>5</v>
      </c>
      <c r="G3" s="478">
        <v>6</v>
      </c>
      <c r="H3" s="478">
        <v>7</v>
      </c>
      <c r="I3" s="478">
        <v>8</v>
      </c>
      <c r="J3" s="478">
        <v>9</v>
      </c>
      <c r="K3" s="478">
        <v>10</v>
      </c>
      <c r="L3" s="478">
        <v>11</v>
      </c>
      <c r="M3" s="479">
        <v>12</v>
      </c>
      <c r="N3" s="477">
        <v>1</v>
      </c>
      <c r="O3" s="478">
        <v>2</v>
      </c>
      <c r="P3" s="478">
        <v>3</v>
      </c>
      <c r="Q3" s="478">
        <v>4</v>
      </c>
      <c r="R3" s="478">
        <v>5</v>
      </c>
      <c r="S3" s="478">
        <v>6</v>
      </c>
      <c r="T3" s="478">
        <v>7</v>
      </c>
      <c r="U3" s="478">
        <v>8</v>
      </c>
      <c r="V3" s="478">
        <v>9</v>
      </c>
      <c r="W3" s="478">
        <v>10</v>
      </c>
      <c r="X3" s="478">
        <v>11</v>
      </c>
      <c r="Y3" s="479">
        <v>12</v>
      </c>
      <c r="Z3" s="480">
        <v>2018</v>
      </c>
      <c r="AA3" s="480">
        <v>2019</v>
      </c>
      <c r="AB3" s="481" t="s">
        <v>95</v>
      </c>
    </row>
    <row r="4" spans="1:28" ht="29.25" customHeight="1">
      <c r="A4" s="482" t="s">
        <v>18</v>
      </c>
      <c r="B4" s="483">
        <v>289.22800000000001</v>
      </c>
      <c r="C4" s="484">
        <v>280.899</v>
      </c>
      <c r="D4" s="484">
        <v>263.608</v>
      </c>
      <c r="E4" s="484">
        <v>242.798</v>
      </c>
      <c r="F4" s="484">
        <v>229.63200000000001</v>
      </c>
      <c r="G4" s="484">
        <v>223.786</v>
      </c>
      <c r="H4" s="484">
        <v>231.565</v>
      </c>
      <c r="I4" s="484">
        <v>230.499</v>
      </c>
      <c r="J4" s="484">
        <v>224.33099999999999</v>
      </c>
      <c r="K4" s="484">
        <v>215.62200000000001</v>
      </c>
      <c r="L4" s="484">
        <v>215.01</v>
      </c>
      <c r="M4" s="485">
        <v>231.53399999999999</v>
      </c>
      <c r="N4" s="483">
        <v>245.05699999999999</v>
      </c>
      <c r="O4" s="484">
        <v>241.417</v>
      </c>
      <c r="P4" s="484">
        <v>227.053</v>
      </c>
      <c r="Q4" s="484">
        <v>209.828</v>
      </c>
      <c r="R4" s="484">
        <v>200.67500000000001</v>
      </c>
      <c r="S4" s="484">
        <v>195.72300000000001</v>
      </c>
      <c r="T4" s="484">
        <v>205.12</v>
      </c>
      <c r="U4" s="484">
        <v>204.78899999999999</v>
      </c>
      <c r="V4" s="484">
        <v>201.90700000000001</v>
      </c>
      <c r="W4" s="484">
        <v>196.518</v>
      </c>
      <c r="X4" s="484">
        <v>197.28899999999999</v>
      </c>
      <c r="Y4" s="485">
        <v>215.53200000000001</v>
      </c>
      <c r="Z4" s="486">
        <v>241.92124999999999</v>
      </c>
      <c r="AA4" s="486">
        <v>212.40908333333334</v>
      </c>
      <c r="AB4" s="487">
        <v>-29.512166666666644</v>
      </c>
    </row>
    <row r="5" spans="1:28" ht="29.25" customHeight="1">
      <c r="A5" s="482" t="s">
        <v>19</v>
      </c>
      <c r="B5" s="488">
        <v>140.72200000000001</v>
      </c>
      <c r="C5" s="489">
        <v>136.60499999999999</v>
      </c>
      <c r="D5" s="489">
        <v>130.709</v>
      </c>
      <c r="E5" s="489">
        <v>124.577</v>
      </c>
      <c r="F5" s="489">
        <v>120.334</v>
      </c>
      <c r="G5" s="489">
        <v>119.11199999999999</v>
      </c>
      <c r="H5" s="489">
        <v>126.396</v>
      </c>
      <c r="I5" s="489">
        <v>126.91200000000001</v>
      </c>
      <c r="J5" s="489">
        <v>121.328</v>
      </c>
      <c r="K5" s="489">
        <v>115.98099999999999</v>
      </c>
      <c r="L5" s="489">
        <v>114.069</v>
      </c>
      <c r="M5" s="490">
        <v>117.822</v>
      </c>
      <c r="N5" s="488">
        <v>121.301</v>
      </c>
      <c r="O5" s="489">
        <v>119.163</v>
      </c>
      <c r="P5" s="489">
        <v>115.488</v>
      </c>
      <c r="Q5" s="489">
        <v>110.348</v>
      </c>
      <c r="R5" s="489">
        <v>106.851</v>
      </c>
      <c r="S5" s="489">
        <v>105.544</v>
      </c>
      <c r="T5" s="489">
        <v>113.583</v>
      </c>
      <c r="U5" s="489">
        <v>113.858</v>
      </c>
      <c r="V5" s="489">
        <v>109.012</v>
      </c>
      <c r="W5" s="489">
        <v>105.393</v>
      </c>
      <c r="X5" s="489">
        <v>104.49299999999999</v>
      </c>
      <c r="Y5" s="490">
        <v>108.718</v>
      </c>
      <c r="Z5" s="491">
        <v>125.508</v>
      </c>
      <c r="AA5" s="491">
        <v>111.52533333333332</v>
      </c>
      <c r="AB5" s="492">
        <v>-13.982666666666674</v>
      </c>
    </row>
    <row r="6" spans="1:28" ht="29.25" customHeight="1">
      <c r="A6" s="482" t="s">
        <v>20</v>
      </c>
      <c r="B6" s="488">
        <v>148.506</v>
      </c>
      <c r="C6" s="489">
        <v>144.29400000000001</v>
      </c>
      <c r="D6" s="489">
        <v>132.899</v>
      </c>
      <c r="E6" s="489">
        <v>118.221</v>
      </c>
      <c r="F6" s="489">
        <v>109.298</v>
      </c>
      <c r="G6" s="489">
        <v>104.67400000000001</v>
      </c>
      <c r="H6" s="489">
        <v>105.169</v>
      </c>
      <c r="I6" s="489">
        <v>103.58699999999999</v>
      </c>
      <c r="J6" s="489">
        <v>103.00299999999999</v>
      </c>
      <c r="K6" s="489">
        <v>99.64100000000002</v>
      </c>
      <c r="L6" s="489">
        <v>100.94099999999999</v>
      </c>
      <c r="M6" s="490">
        <v>113.71199999999999</v>
      </c>
      <c r="N6" s="488">
        <v>123.75599999999999</v>
      </c>
      <c r="O6" s="489">
        <v>122.254</v>
      </c>
      <c r="P6" s="489">
        <v>111.565</v>
      </c>
      <c r="Q6" s="489">
        <v>99.48</v>
      </c>
      <c r="R6" s="489">
        <v>93.824000000000012</v>
      </c>
      <c r="S6" s="489">
        <v>90.179000000000016</v>
      </c>
      <c r="T6" s="489">
        <v>91.537000000000006</v>
      </c>
      <c r="U6" s="489">
        <v>90.930999999999983</v>
      </c>
      <c r="V6" s="489">
        <v>92.89500000000001</v>
      </c>
      <c r="W6" s="489">
        <v>91.125</v>
      </c>
      <c r="X6" s="489">
        <v>92.795999999999992</v>
      </c>
      <c r="Y6" s="490">
        <v>106.81400000000001</v>
      </c>
      <c r="Z6" s="491">
        <v>116.41324999999999</v>
      </c>
      <c r="AA6" s="491">
        <v>100.88375000000002</v>
      </c>
      <c r="AB6" s="492">
        <v>-15.52949999999997</v>
      </c>
    </row>
    <row r="7" spans="1:28" ht="29.25" customHeight="1">
      <c r="A7" s="482" t="s">
        <v>21</v>
      </c>
      <c r="B7" s="488">
        <v>97.680999999999997</v>
      </c>
      <c r="C7" s="489">
        <v>93.97</v>
      </c>
      <c r="D7" s="489">
        <v>83.081000000000003</v>
      </c>
      <c r="E7" s="489">
        <v>71.040999999999997</v>
      </c>
      <c r="F7" s="489">
        <v>67.742000000000004</v>
      </c>
      <c r="G7" s="489">
        <v>66.447000000000003</v>
      </c>
      <c r="H7" s="489">
        <v>74.037000000000006</v>
      </c>
      <c r="I7" s="489">
        <v>75.593000000000004</v>
      </c>
      <c r="J7" s="489">
        <v>69.207999999999998</v>
      </c>
      <c r="K7" s="489">
        <v>67.602999999999994</v>
      </c>
      <c r="L7" s="489">
        <v>71.099000000000004</v>
      </c>
      <c r="M7" s="490">
        <v>82.355000000000004</v>
      </c>
      <c r="N7" s="488">
        <v>95.408000000000001</v>
      </c>
      <c r="O7" s="489">
        <v>92.893000000000001</v>
      </c>
      <c r="P7" s="489">
        <v>82.48</v>
      </c>
      <c r="Q7" s="489">
        <v>71.733999999999995</v>
      </c>
      <c r="R7" s="489">
        <v>69.634</v>
      </c>
      <c r="S7" s="489">
        <v>67.956999999999994</v>
      </c>
      <c r="T7" s="489">
        <v>76.516999999999996</v>
      </c>
      <c r="U7" s="489">
        <v>77.462000000000003</v>
      </c>
      <c r="V7" s="489">
        <v>70.736999999999995</v>
      </c>
      <c r="W7" s="489">
        <v>69.126999999999995</v>
      </c>
      <c r="X7" s="489">
        <v>71.466999999999999</v>
      </c>
      <c r="Y7" s="490">
        <v>81.578999999999994</v>
      </c>
      <c r="Z7" s="493">
        <v>76.791916666666665</v>
      </c>
      <c r="AA7" s="493">
        <v>77.281916666666675</v>
      </c>
      <c r="AB7" s="492">
        <v>0.49000000000000909</v>
      </c>
    </row>
    <row r="8" spans="1:28" ht="29.25" customHeight="1">
      <c r="A8" s="482" t="s">
        <v>22</v>
      </c>
      <c r="B8" s="488">
        <v>47.015000000000001</v>
      </c>
      <c r="C8" s="489">
        <v>41.406999999999996</v>
      </c>
      <c r="D8" s="489">
        <v>50.003999999999998</v>
      </c>
      <c r="E8" s="489">
        <v>56.215000000000003</v>
      </c>
      <c r="F8" s="489">
        <v>46.396999999999998</v>
      </c>
      <c r="G8" s="489">
        <v>38.688000000000002</v>
      </c>
      <c r="H8" s="489">
        <v>32.106000000000002</v>
      </c>
      <c r="I8" s="489">
        <v>36.731000000000002</v>
      </c>
      <c r="J8" s="489">
        <v>49.792000000000002</v>
      </c>
      <c r="K8" s="489">
        <v>48.902000000000001</v>
      </c>
      <c r="L8" s="489">
        <v>41.753999999999998</v>
      </c>
      <c r="M8" s="490">
        <v>25.542999999999999</v>
      </c>
      <c r="N8" s="488">
        <v>42.145000000000003</v>
      </c>
      <c r="O8" s="489">
        <v>38.029000000000003</v>
      </c>
      <c r="P8" s="489">
        <v>48.776000000000003</v>
      </c>
      <c r="Q8" s="489">
        <v>53.042000000000002</v>
      </c>
      <c r="R8" s="489">
        <v>43.040999999999997</v>
      </c>
      <c r="S8" s="489">
        <v>36.637999999999998</v>
      </c>
      <c r="T8" s="489">
        <v>33.085999999999999</v>
      </c>
      <c r="U8" s="489">
        <v>34.436</v>
      </c>
      <c r="V8" s="489">
        <v>50.005000000000003</v>
      </c>
      <c r="W8" s="489">
        <v>43.661999999999999</v>
      </c>
      <c r="X8" s="489">
        <v>37.115000000000002</v>
      </c>
      <c r="Y8" s="490">
        <v>25.172000000000001</v>
      </c>
      <c r="Z8" s="493">
        <v>42.8795</v>
      </c>
      <c r="AA8" s="493">
        <v>40.428916666666666</v>
      </c>
      <c r="AB8" s="492">
        <v>-2.4505833333333342</v>
      </c>
    </row>
    <row r="9" spans="1:28" ht="29.25" customHeight="1">
      <c r="A9" s="482" t="s">
        <v>23</v>
      </c>
      <c r="B9" s="488">
        <v>29.837</v>
      </c>
      <c r="C9" s="489">
        <v>27.053999999999998</v>
      </c>
      <c r="D9" s="489">
        <v>34.271000000000001</v>
      </c>
      <c r="E9" s="489">
        <v>40.212000000000003</v>
      </c>
      <c r="F9" s="489">
        <v>29.378</v>
      </c>
      <c r="G9" s="489">
        <v>22.763000000000002</v>
      </c>
      <c r="H9" s="489">
        <v>17.568999999999999</v>
      </c>
      <c r="I9" s="489">
        <v>21.202999999999999</v>
      </c>
      <c r="J9" s="489">
        <v>33.267000000000003</v>
      </c>
      <c r="K9" s="489">
        <v>30.545999999999999</v>
      </c>
      <c r="L9" s="489">
        <v>25.262</v>
      </c>
      <c r="M9" s="490">
        <v>13.757999999999999</v>
      </c>
      <c r="N9" s="488">
        <v>25.867999999999999</v>
      </c>
      <c r="O9" s="489">
        <v>24.483000000000001</v>
      </c>
      <c r="P9" s="489">
        <v>32.993000000000002</v>
      </c>
      <c r="Q9" s="489">
        <v>36.405000000000001</v>
      </c>
      <c r="R9" s="489">
        <v>25.870999999999999</v>
      </c>
      <c r="S9" s="489">
        <v>21.052</v>
      </c>
      <c r="T9" s="489">
        <v>18.056000000000001</v>
      </c>
      <c r="U9" s="489">
        <v>20.018999999999998</v>
      </c>
      <c r="V9" s="489">
        <v>33.386000000000003</v>
      </c>
      <c r="W9" s="489">
        <v>28.268000000000001</v>
      </c>
      <c r="X9" s="489">
        <v>23.23</v>
      </c>
      <c r="Y9" s="490">
        <v>13.757999999999999</v>
      </c>
      <c r="Z9" s="493">
        <v>27.093333333333334</v>
      </c>
      <c r="AA9" s="493">
        <v>25.282416666666666</v>
      </c>
      <c r="AB9" s="492">
        <v>-1.8109166666666674</v>
      </c>
    </row>
    <row r="10" spans="1:28" ht="29.25" customHeight="1">
      <c r="A10" s="482" t="s">
        <v>62</v>
      </c>
      <c r="B10" s="488">
        <v>6.2960000000000003</v>
      </c>
      <c r="C10" s="489">
        <v>5.7569999999999997</v>
      </c>
      <c r="D10" s="489">
        <v>7.3920000000000003</v>
      </c>
      <c r="E10" s="489">
        <v>9.7750000000000004</v>
      </c>
      <c r="F10" s="489">
        <v>7.9119999999999999</v>
      </c>
      <c r="G10" s="489">
        <v>6.056</v>
      </c>
      <c r="H10" s="489">
        <v>4.5839999999999996</v>
      </c>
      <c r="I10" s="489">
        <v>5.3719999999999999</v>
      </c>
      <c r="J10" s="489">
        <v>8.5069999999999997</v>
      </c>
      <c r="K10" s="489">
        <v>8.0730000000000004</v>
      </c>
      <c r="L10" s="489">
        <v>6.9660000000000002</v>
      </c>
      <c r="M10" s="490">
        <v>3.6720000000000002</v>
      </c>
      <c r="N10" s="488">
        <v>6.47</v>
      </c>
      <c r="O10" s="489">
        <v>6.4989999999999997</v>
      </c>
      <c r="P10" s="489">
        <v>9.9390000000000001</v>
      </c>
      <c r="Q10" s="489">
        <v>13.242000000000001</v>
      </c>
      <c r="R10" s="489">
        <v>10.369</v>
      </c>
      <c r="S10" s="489">
        <v>9.2360000000000007</v>
      </c>
      <c r="T10" s="489">
        <v>7.8529999999999998</v>
      </c>
      <c r="U10" s="489">
        <v>8.2910000000000004</v>
      </c>
      <c r="V10" s="489">
        <v>13.579000000000001</v>
      </c>
      <c r="W10" s="489">
        <v>11.734</v>
      </c>
      <c r="X10" s="489">
        <v>9.8439999999999994</v>
      </c>
      <c r="Y10" s="490">
        <v>5.8079999999999998</v>
      </c>
      <c r="Z10" s="493">
        <v>6.6968333333333332</v>
      </c>
      <c r="AA10" s="493">
        <v>9.4053333333333331</v>
      </c>
      <c r="AB10" s="492">
        <v>2.7084999999999999</v>
      </c>
    </row>
    <row r="11" spans="1:28" ht="29.25" customHeight="1">
      <c r="A11" s="482" t="s">
        <v>24</v>
      </c>
      <c r="B11" s="488">
        <v>55.622999999999998</v>
      </c>
      <c r="C11" s="489">
        <v>33.078000000000003</v>
      </c>
      <c r="D11" s="489">
        <v>32.713000000000001</v>
      </c>
      <c r="E11" s="489">
        <v>35.405000000000001</v>
      </c>
      <c r="F11" s="489">
        <v>33.231000000000002</v>
      </c>
      <c r="G11" s="489">
        <v>32.841999999999999</v>
      </c>
      <c r="H11" s="489">
        <v>39.884999999999998</v>
      </c>
      <c r="I11" s="489">
        <v>35.664999999999999</v>
      </c>
      <c r="J11" s="489">
        <v>43.624000000000002</v>
      </c>
      <c r="K11" s="489">
        <v>40.192999999999998</v>
      </c>
      <c r="L11" s="489">
        <v>41.142000000000003</v>
      </c>
      <c r="M11" s="490">
        <v>42.067</v>
      </c>
      <c r="N11" s="488">
        <v>55.667999999999999</v>
      </c>
      <c r="O11" s="489">
        <v>34.389000000000003</v>
      </c>
      <c r="P11" s="489">
        <v>34.411999999999999</v>
      </c>
      <c r="Q11" s="489">
        <v>35.817</v>
      </c>
      <c r="R11" s="489">
        <v>33.887999999999998</v>
      </c>
      <c r="S11" s="489">
        <v>31.686</v>
      </c>
      <c r="T11" s="489">
        <v>42.482999999999997</v>
      </c>
      <c r="U11" s="489">
        <v>34.104999999999997</v>
      </c>
      <c r="V11" s="489">
        <v>47.122999999999998</v>
      </c>
      <c r="W11" s="489">
        <v>38.273000000000003</v>
      </c>
      <c r="X11" s="489">
        <v>37.886000000000003</v>
      </c>
      <c r="Y11" s="490">
        <v>43.414999999999999</v>
      </c>
      <c r="Z11" s="493">
        <v>38.789000000000001</v>
      </c>
      <c r="AA11" s="493">
        <v>39.095416666666665</v>
      </c>
      <c r="AB11" s="492">
        <v>0.30641666666666367</v>
      </c>
    </row>
    <row r="12" spans="1:28" ht="29.25" customHeight="1">
      <c r="A12" s="494" t="s">
        <v>134</v>
      </c>
      <c r="B12" s="495">
        <v>230.72800000000001</v>
      </c>
      <c r="C12" s="496">
        <v>239.25399999999999</v>
      </c>
      <c r="D12" s="496">
        <v>253.52199999999999</v>
      </c>
      <c r="E12" s="496">
        <v>267.10700000000003</v>
      </c>
      <c r="F12" s="496">
        <v>283.24299999999999</v>
      </c>
      <c r="G12" s="496">
        <v>301.51600000000002</v>
      </c>
      <c r="H12" s="496">
        <v>309.99599999999998</v>
      </c>
      <c r="I12" s="496">
        <v>313.22399999999999</v>
      </c>
      <c r="J12" s="496">
        <v>316.13200000000001</v>
      </c>
      <c r="K12" s="496">
        <v>316.88400000000001</v>
      </c>
      <c r="L12" s="496">
        <v>323.54199999999997</v>
      </c>
      <c r="M12" s="497">
        <v>324.41000000000003</v>
      </c>
      <c r="N12" s="495">
        <v>331.45299999999997</v>
      </c>
      <c r="O12" s="496">
        <v>333.11099999999999</v>
      </c>
      <c r="P12" s="496">
        <v>339.33100000000002</v>
      </c>
      <c r="Q12" s="496">
        <v>339.91899999999998</v>
      </c>
      <c r="R12" s="496">
        <v>346.55200000000002</v>
      </c>
      <c r="S12" s="496">
        <v>342.51</v>
      </c>
      <c r="T12" s="496">
        <v>346.56299999999999</v>
      </c>
      <c r="U12" s="496">
        <v>350.56400000000002</v>
      </c>
      <c r="V12" s="496">
        <v>345.35399999999998</v>
      </c>
      <c r="W12" s="496">
        <v>337.45299999999997</v>
      </c>
      <c r="X12" s="496">
        <v>338.67</v>
      </c>
      <c r="Y12" s="497">
        <v>340.95699999999999</v>
      </c>
      <c r="Z12" s="498">
        <v>285.47229166666671</v>
      </c>
      <c r="AA12" s="498">
        <v>340.3469583333333</v>
      </c>
      <c r="AB12" s="499">
        <v>54.874666666666599</v>
      </c>
    </row>
    <row r="13" spans="1:28" s="506" customFormat="1" ht="29.25" customHeight="1" thickBot="1">
      <c r="A13" s="500" t="s">
        <v>457</v>
      </c>
      <c r="B13" s="501">
        <v>1.2953944301086189</v>
      </c>
      <c r="C13" s="502">
        <v>1.2535453000936168</v>
      </c>
      <c r="D13" s="502">
        <v>1.1740618756635208</v>
      </c>
      <c r="E13" s="502">
        <v>1.039783529634509</v>
      </c>
      <c r="F13" s="502">
        <v>0.90899152773981962</v>
      </c>
      <c r="G13" s="502">
        <v>0.81072436035488959</v>
      </c>
      <c r="H13" s="502">
        <v>0.74220273550989002</v>
      </c>
      <c r="I13" s="502">
        <v>0.74699350959367217</v>
      </c>
      <c r="J13" s="502">
        <v>0.73589188567925834</v>
      </c>
      <c r="K13" s="502">
        <v>0.70961180772588661</v>
      </c>
      <c r="L13" s="502">
        <v>0.6804445790888779</v>
      </c>
      <c r="M13" s="503">
        <v>0.66455050658028947</v>
      </c>
      <c r="N13" s="501">
        <v>0.71370796214666621</v>
      </c>
      <c r="O13" s="502">
        <v>0.73934162611290288</v>
      </c>
      <c r="P13" s="502">
        <v>0.72473439784336158</v>
      </c>
      <c r="Q13" s="502">
        <v>0.66911953225611576</v>
      </c>
      <c r="R13" s="502">
        <v>0.61728823631512209</v>
      </c>
      <c r="S13" s="502">
        <v>0.57906172811006718</v>
      </c>
      <c r="T13" s="502">
        <v>0.57143733029692567</v>
      </c>
      <c r="U13" s="502">
        <v>0.59186929937702526</v>
      </c>
      <c r="V13" s="502">
        <v>0.58417008021359862</v>
      </c>
      <c r="W13" s="502">
        <v>0.58463779194681398</v>
      </c>
      <c r="X13" s="502">
        <v>0.58235665411183191</v>
      </c>
      <c r="Y13" s="503">
        <v>0.58254052617592345</v>
      </c>
      <c r="Z13" s="504">
        <v>0.84744214083824532</v>
      </c>
      <c r="AA13" s="504">
        <v>0.62409572976204308</v>
      </c>
      <c r="AB13" s="505">
        <v>-0.22334641107620223</v>
      </c>
    </row>
    <row r="14" spans="1:28" ht="21" customHeight="1">
      <c r="A14" s="507" t="s">
        <v>458</v>
      </c>
      <c r="B14" s="508"/>
      <c r="C14" s="508"/>
      <c r="D14" s="508"/>
      <c r="E14" s="508"/>
      <c r="F14" s="508"/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8"/>
      <c r="T14" s="508"/>
      <c r="U14" s="508"/>
      <c r="V14" s="508"/>
      <c r="W14" s="508"/>
      <c r="X14" s="508"/>
      <c r="Y14" s="508"/>
      <c r="Z14" s="509"/>
      <c r="AA14" s="509"/>
      <c r="AB14" s="508"/>
    </row>
    <row r="15" spans="1:28" ht="18">
      <c r="A15" s="510" t="s">
        <v>459</v>
      </c>
      <c r="Z15" s="511"/>
      <c r="AA15" s="511"/>
    </row>
    <row r="17" spans="2:27">
      <c r="AA17" s="512"/>
    </row>
    <row r="18" spans="2:27">
      <c r="B18" s="512"/>
    </row>
    <row r="20" spans="2:27">
      <c r="B20" s="512"/>
      <c r="C20" s="512"/>
      <c r="F20" s="512"/>
    </row>
  </sheetData>
  <mergeCells count="5">
    <mergeCell ref="A1:AB1"/>
    <mergeCell ref="A2:A3"/>
    <mergeCell ref="B2:M2"/>
    <mergeCell ref="N2:Y2"/>
    <mergeCell ref="Z2:AB2"/>
  </mergeCells>
  <printOptions horizontalCentered="1"/>
  <pageMargins left="0" right="0" top="0.78740157480314965" bottom="0" header="0.51181102362204722" footer="0.31496062992125984"/>
  <pageSetup paperSize="9" scale="50" orientation="landscape" horizontalDpi="4294967294" r:id="rId1"/>
  <headerFooter>
    <oddHeader>&amp;RPříloha č. 3b</oddHeader>
  </headerFooter>
  <rowBreaks count="2" manualBreakCount="2">
    <brk id="2" max="16383" man="1"/>
    <brk id="18" max="16383" man="1"/>
  </rowBreaks>
  <colBreaks count="2" manualBreakCount="2">
    <brk id="27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view="pageBreakPreview" zoomScale="50" zoomScaleNormal="80" zoomScaleSheetLayoutView="50" workbookViewId="0">
      <selection sqref="A1:Y1"/>
    </sheetView>
  </sheetViews>
  <sheetFormatPr defaultRowHeight="15"/>
  <cols>
    <col min="1" max="1" width="18.7109375" style="513" customWidth="1"/>
    <col min="2" max="7" width="8.7109375" style="513" customWidth="1"/>
    <col min="8" max="13" width="9.140625" style="513"/>
    <col min="14" max="25" width="8.42578125" style="513" customWidth="1"/>
    <col min="26" max="16384" width="9.140625" style="513"/>
  </cols>
  <sheetData>
    <row r="1" spans="1:25" ht="43.5" customHeight="1" thickBot="1">
      <c r="A1" s="616" t="s">
        <v>460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</row>
    <row r="2" spans="1:25" s="470" customFormat="1" ht="48" customHeight="1">
      <c r="A2" s="514"/>
      <c r="B2" s="515" t="s">
        <v>393</v>
      </c>
      <c r="C2" s="515" t="s">
        <v>394</v>
      </c>
      <c r="D2" s="515" t="s">
        <v>395</v>
      </c>
      <c r="E2" s="515" t="s">
        <v>396</v>
      </c>
      <c r="F2" s="515" t="s">
        <v>397</v>
      </c>
      <c r="G2" s="515" t="s">
        <v>398</v>
      </c>
      <c r="H2" s="515" t="s">
        <v>399</v>
      </c>
      <c r="I2" s="515" t="s">
        <v>400</v>
      </c>
      <c r="J2" s="515" t="s">
        <v>401</v>
      </c>
      <c r="K2" s="515" t="s">
        <v>402</v>
      </c>
      <c r="L2" s="515" t="s">
        <v>403</v>
      </c>
      <c r="M2" s="516" t="s">
        <v>404</v>
      </c>
      <c r="N2" s="515" t="s">
        <v>461</v>
      </c>
      <c r="O2" s="515" t="s">
        <v>462</v>
      </c>
      <c r="P2" s="515" t="s">
        <v>463</v>
      </c>
      <c r="Q2" s="515" t="s">
        <v>464</v>
      </c>
      <c r="R2" s="515" t="s">
        <v>465</v>
      </c>
      <c r="S2" s="515" t="s">
        <v>466</v>
      </c>
      <c r="T2" s="515" t="s">
        <v>467</v>
      </c>
      <c r="U2" s="515" t="s">
        <v>468</v>
      </c>
      <c r="V2" s="515" t="s">
        <v>469</v>
      </c>
      <c r="W2" s="515" t="s">
        <v>470</v>
      </c>
      <c r="X2" s="515" t="s">
        <v>471</v>
      </c>
      <c r="Y2" s="516" t="s">
        <v>472</v>
      </c>
    </row>
    <row r="3" spans="1:25" s="470" customFormat="1" ht="26.25" customHeight="1">
      <c r="A3" s="517" t="s">
        <v>405</v>
      </c>
      <c r="B3" s="518">
        <v>2.6</v>
      </c>
      <c r="C3" s="519">
        <v>2.6</v>
      </c>
      <c r="D3" s="519">
        <v>2.1</v>
      </c>
      <c r="E3" s="519">
        <v>2.2000000000000002</v>
      </c>
      <c r="F3" s="519">
        <v>2.2000000000000002</v>
      </c>
      <c r="G3" s="519">
        <v>2.2000000000000002</v>
      </c>
      <c r="H3" s="519">
        <v>2.2999999999999998</v>
      </c>
      <c r="I3" s="519">
        <v>2.5</v>
      </c>
      <c r="J3" s="519">
        <v>2.2999999999999998</v>
      </c>
      <c r="K3" s="519">
        <v>2</v>
      </c>
      <c r="L3" s="519">
        <v>1.9</v>
      </c>
      <c r="M3" s="520">
        <v>2.2999999999999998</v>
      </c>
      <c r="N3" s="519">
        <v>2.2000000000000002</v>
      </c>
      <c r="O3" s="519">
        <v>1.8</v>
      </c>
      <c r="P3" s="519">
        <v>2.1</v>
      </c>
      <c r="Q3" s="519">
        <v>2</v>
      </c>
      <c r="R3" s="519">
        <v>2</v>
      </c>
      <c r="S3" s="519">
        <v>1.7</v>
      </c>
      <c r="T3" s="519">
        <v>2.2000000000000002</v>
      </c>
      <c r="U3" s="519">
        <v>2.1</v>
      </c>
      <c r="V3" s="519">
        <v>2.1</v>
      </c>
      <c r="W3" s="519">
        <v>2.1</v>
      </c>
      <c r="X3" s="519">
        <v>2</v>
      </c>
      <c r="Y3" s="520">
        <v>1.9</v>
      </c>
    </row>
    <row r="4" spans="1:25" s="470" customFormat="1" ht="26.25" customHeight="1">
      <c r="A4" s="521" t="s">
        <v>180</v>
      </c>
      <c r="B4" s="522">
        <v>4.5</v>
      </c>
      <c r="C4" s="523">
        <v>4.4000000000000004</v>
      </c>
      <c r="D4" s="523">
        <v>4.2</v>
      </c>
      <c r="E4" s="523">
        <v>4.0999999999999996</v>
      </c>
      <c r="F4" s="523">
        <v>3.9</v>
      </c>
      <c r="G4" s="523">
        <v>3.7</v>
      </c>
      <c r="H4" s="523">
        <v>3.5</v>
      </c>
      <c r="I4" s="523">
        <v>3.5</v>
      </c>
      <c r="J4" s="523">
        <v>3.8</v>
      </c>
      <c r="K4" s="523">
        <v>3.7</v>
      </c>
      <c r="L4" s="523">
        <v>3.5</v>
      </c>
      <c r="M4" s="524">
        <v>3.3</v>
      </c>
      <c r="N4" s="523">
        <v>3.9</v>
      </c>
      <c r="O4" s="523">
        <v>3.7</v>
      </c>
      <c r="P4" s="523">
        <v>3.6</v>
      </c>
      <c r="Q4" s="523">
        <v>3.4</v>
      </c>
      <c r="R4" s="523">
        <v>3.3</v>
      </c>
      <c r="S4" s="523">
        <v>3.2</v>
      </c>
      <c r="T4" s="523">
        <v>3.1</v>
      </c>
      <c r="U4" s="523">
        <v>3.1</v>
      </c>
      <c r="V4" s="523">
        <v>3.5</v>
      </c>
      <c r="W4" s="523">
        <v>3.5</v>
      </c>
      <c r="X4" s="523">
        <v>3.5</v>
      </c>
      <c r="Y4" s="524">
        <v>3</v>
      </c>
    </row>
    <row r="5" spans="1:25" s="470" customFormat="1" ht="26.25" customHeight="1">
      <c r="A5" s="521" t="s">
        <v>406</v>
      </c>
      <c r="B5" s="522">
        <v>3.6</v>
      </c>
      <c r="C5" s="523">
        <v>3.8</v>
      </c>
      <c r="D5" s="523">
        <v>3.5</v>
      </c>
      <c r="E5" s="523">
        <v>3.5</v>
      </c>
      <c r="F5" s="523">
        <v>3.4</v>
      </c>
      <c r="G5" s="523">
        <v>3.5</v>
      </c>
      <c r="H5" s="523">
        <v>3.3</v>
      </c>
      <c r="I5" s="523">
        <v>3.4</v>
      </c>
      <c r="J5" s="523">
        <v>3.3</v>
      </c>
      <c r="K5" s="523">
        <v>3.2</v>
      </c>
      <c r="L5" s="523">
        <v>3.2</v>
      </c>
      <c r="M5" s="524">
        <v>3.1</v>
      </c>
      <c r="N5" s="523">
        <v>3.4</v>
      </c>
      <c r="O5" s="523">
        <v>3.2</v>
      </c>
      <c r="P5" s="523">
        <v>3.5</v>
      </c>
      <c r="Q5" s="523">
        <v>3.2</v>
      </c>
      <c r="R5" s="523">
        <v>3</v>
      </c>
      <c r="S5" s="523">
        <v>3</v>
      </c>
      <c r="T5" s="523">
        <v>3.1</v>
      </c>
      <c r="U5" s="523">
        <v>3.2</v>
      </c>
      <c r="V5" s="523">
        <v>3</v>
      </c>
      <c r="W5" s="523">
        <v>3</v>
      </c>
      <c r="X5" s="523">
        <v>3.1</v>
      </c>
      <c r="Y5" s="524">
        <v>3.2</v>
      </c>
    </row>
    <row r="6" spans="1:25" s="470" customFormat="1" ht="26.25" customHeight="1">
      <c r="A6" s="521" t="s">
        <v>139</v>
      </c>
      <c r="B6" s="522">
        <v>3.7</v>
      </c>
      <c r="C6" s="523">
        <v>3.8</v>
      </c>
      <c r="D6" s="523">
        <v>3.9</v>
      </c>
      <c r="E6" s="523">
        <v>3.8</v>
      </c>
      <c r="F6" s="523">
        <v>3.7</v>
      </c>
      <c r="G6" s="523">
        <v>3.6</v>
      </c>
      <c r="H6" s="523">
        <v>3.7</v>
      </c>
      <c r="I6" s="523">
        <v>3.5</v>
      </c>
      <c r="J6" s="523">
        <v>3.6</v>
      </c>
      <c r="K6" s="523">
        <v>3.6</v>
      </c>
      <c r="L6" s="523">
        <v>3.6</v>
      </c>
      <c r="M6" s="524">
        <v>3.5</v>
      </c>
      <c r="N6" s="523">
        <v>3.6</v>
      </c>
      <c r="O6" s="523">
        <v>3.7</v>
      </c>
      <c r="P6" s="523">
        <v>3.6</v>
      </c>
      <c r="Q6" s="523">
        <v>3.5</v>
      </c>
      <c r="R6" s="523">
        <v>3.4</v>
      </c>
      <c r="S6" s="523">
        <v>3.2</v>
      </c>
      <c r="T6" s="523">
        <v>3.3</v>
      </c>
      <c r="U6" s="523">
        <v>3.3</v>
      </c>
      <c r="V6" s="523">
        <v>3.5</v>
      </c>
      <c r="W6" s="523">
        <v>3.5</v>
      </c>
      <c r="X6" s="523">
        <v>3.5</v>
      </c>
      <c r="Y6" s="524">
        <v>3.4</v>
      </c>
    </row>
    <row r="7" spans="1:25" s="470" customFormat="1" ht="26.25" customHeight="1">
      <c r="A7" s="521" t="s">
        <v>182</v>
      </c>
      <c r="B7" s="522">
        <v>4.4000000000000004</v>
      </c>
      <c r="C7" s="523">
        <v>4.2</v>
      </c>
      <c r="D7" s="523">
        <v>3.9</v>
      </c>
      <c r="E7" s="523">
        <v>3.7</v>
      </c>
      <c r="F7" s="523">
        <v>3.6</v>
      </c>
      <c r="G7" s="523">
        <v>3.6</v>
      </c>
      <c r="H7" s="523">
        <v>3.7</v>
      </c>
      <c r="I7" s="523">
        <v>3.9</v>
      </c>
      <c r="J7" s="523">
        <v>3.9</v>
      </c>
      <c r="K7" s="523">
        <v>3.8</v>
      </c>
      <c r="L7" s="523">
        <v>3.8</v>
      </c>
      <c r="M7" s="524">
        <v>3.9</v>
      </c>
      <c r="N7" s="523">
        <v>4.0999999999999996</v>
      </c>
      <c r="O7" s="523">
        <v>4</v>
      </c>
      <c r="P7" s="523">
        <v>3.7</v>
      </c>
      <c r="Q7" s="523">
        <v>3.3</v>
      </c>
      <c r="R7" s="523">
        <v>3.1</v>
      </c>
      <c r="S7" s="523">
        <v>3</v>
      </c>
      <c r="T7" s="523">
        <v>3</v>
      </c>
      <c r="U7" s="523">
        <v>3.1</v>
      </c>
      <c r="V7" s="523">
        <v>3.2</v>
      </c>
      <c r="W7" s="523">
        <v>3.2</v>
      </c>
      <c r="X7" s="523">
        <v>3.2</v>
      </c>
      <c r="Y7" s="524">
        <v>3.4</v>
      </c>
    </row>
    <row r="8" spans="1:25" s="470" customFormat="1" ht="26.25" customHeight="1">
      <c r="A8" s="521" t="s">
        <v>187</v>
      </c>
      <c r="B8" s="522">
        <v>5.8</v>
      </c>
      <c r="C8" s="523">
        <v>5.7</v>
      </c>
      <c r="D8" s="523">
        <v>5.7</v>
      </c>
      <c r="E8" s="523">
        <v>5.7</v>
      </c>
      <c r="F8" s="523">
        <v>5.5</v>
      </c>
      <c r="G8" s="523">
        <v>5.2</v>
      </c>
      <c r="H8" s="523">
        <v>5.2</v>
      </c>
      <c r="I8" s="523">
        <v>5</v>
      </c>
      <c r="J8" s="523">
        <v>4.8</v>
      </c>
      <c r="K8" s="523">
        <v>4.7</v>
      </c>
      <c r="L8" s="523">
        <v>4.5999999999999996</v>
      </c>
      <c r="M8" s="524">
        <v>4.7</v>
      </c>
      <c r="N8" s="523">
        <v>5.0999999999999996</v>
      </c>
      <c r="O8" s="523">
        <v>5.0999999999999996</v>
      </c>
      <c r="P8" s="523">
        <v>4.8</v>
      </c>
      <c r="Q8" s="523">
        <v>4.5</v>
      </c>
      <c r="R8" s="523">
        <v>4.0999999999999996</v>
      </c>
      <c r="S8" s="523">
        <v>3.9</v>
      </c>
      <c r="T8" s="523">
        <v>3.8</v>
      </c>
      <c r="U8" s="523">
        <v>3.7</v>
      </c>
      <c r="V8" s="523">
        <v>3.5</v>
      </c>
      <c r="W8" s="523">
        <v>3.5</v>
      </c>
      <c r="X8" s="523">
        <v>3.6</v>
      </c>
      <c r="Y8" s="524">
        <v>3.7</v>
      </c>
    </row>
    <row r="9" spans="1:25" s="470" customFormat="1" ht="26.25" customHeight="1">
      <c r="A9" s="521" t="s">
        <v>181</v>
      </c>
      <c r="B9" s="522">
        <v>4.7</v>
      </c>
      <c r="C9" s="523">
        <v>4.5999999999999996</v>
      </c>
      <c r="D9" s="523">
        <v>4.5999999999999996</v>
      </c>
      <c r="E9" s="523">
        <v>4.3</v>
      </c>
      <c r="F9" s="523">
        <v>4.0999999999999996</v>
      </c>
      <c r="G9" s="523">
        <v>4</v>
      </c>
      <c r="H9" s="523">
        <v>3.9</v>
      </c>
      <c r="I9" s="523">
        <v>3.9</v>
      </c>
      <c r="J9" s="523">
        <v>3.7</v>
      </c>
      <c r="K9" s="523">
        <v>4.0999999999999996</v>
      </c>
      <c r="L9" s="523">
        <v>4.2</v>
      </c>
      <c r="M9" s="524">
        <v>4.0999999999999996</v>
      </c>
      <c r="N9" s="523">
        <v>4.2</v>
      </c>
      <c r="O9" s="523">
        <v>4.0999999999999996</v>
      </c>
      <c r="P9" s="523">
        <v>4</v>
      </c>
      <c r="Q9" s="523">
        <v>3.9</v>
      </c>
      <c r="R9" s="523">
        <v>3.8</v>
      </c>
      <c r="S9" s="523">
        <v>3.6</v>
      </c>
      <c r="T9" s="523">
        <v>3.9</v>
      </c>
      <c r="U9" s="523">
        <v>3.7</v>
      </c>
      <c r="V9" s="523">
        <v>4</v>
      </c>
      <c r="W9" s="523">
        <v>3.9</v>
      </c>
      <c r="X9" s="523">
        <v>4</v>
      </c>
      <c r="Y9" s="524">
        <v>3.9</v>
      </c>
    </row>
    <row r="10" spans="1:25" s="470" customFormat="1" ht="26.25" customHeight="1">
      <c r="A10" s="521" t="s">
        <v>179</v>
      </c>
      <c r="B10" s="522">
        <v>5.5</v>
      </c>
      <c r="C10" s="523">
        <v>5.3</v>
      </c>
      <c r="D10" s="523">
        <v>5</v>
      </c>
      <c r="E10" s="523">
        <v>5</v>
      </c>
      <c r="F10" s="523">
        <v>4.2</v>
      </c>
      <c r="G10" s="523">
        <v>4.5999999999999996</v>
      </c>
      <c r="H10" s="523">
        <v>5</v>
      </c>
      <c r="I10" s="523">
        <v>4.9000000000000004</v>
      </c>
      <c r="J10" s="523">
        <v>4.9000000000000004</v>
      </c>
      <c r="K10" s="523">
        <v>4.8</v>
      </c>
      <c r="L10" s="523">
        <v>4.3</v>
      </c>
      <c r="M10" s="524">
        <v>4.8</v>
      </c>
      <c r="N10" s="523">
        <v>4.8</v>
      </c>
      <c r="O10" s="523">
        <v>5.2</v>
      </c>
      <c r="P10" s="523">
        <v>4.9000000000000004</v>
      </c>
      <c r="Q10" s="523">
        <v>4.8</v>
      </c>
      <c r="R10" s="523">
        <v>4.5</v>
      </c>
      <c r="S10" s="523">
        <v>4.0999999999999996</v>
      </c>
      <c r="T10" s="523">
        <v>4.5</v>
      </c>
      <c r="U10" s="523">
        <v>4.5999999999999996</v>
      </c>
      <c r="V10" s="523">
        <v>4.2</v>
      </c>
      <c r="W10" s="523">
        <v>4.5</v>
      </c>
      <c r="X10" s="523">
        <v>3.8</v>
      </c>
      <c r="Y10" s="524">
        <v>4.3</v>
      </c>
    </row>
    <row r="11" spans="1:25" s="470" customFormat="1" ht="26.25" customHeight="1">
      <c r="A11" s="521" t="s">
        <v>190</v>
      </c>
      <c r="B11" s="522">
        <v>5.7</v>
      </c>
      <c r="C11" s="523">
        <v>5.6</v>
      </c>
      <c r="D11" s="523">
        <v>5.7</v>
      </c>
      <c r="E11" s="523">
        <v>5.8</v>
      </c>
      <c r="F11" s="523">
        <v>6.1</v>
      </c>
      <c r="G11" s="523">
        <v>6.2</v>
      </c>
      <c r="H11" s="523">
        <v>6.3</v>
      </c>
      <c r="I11" s="523">
        <v>6.1</v>
      </c>
      <c r="J11" s="523">
        <v>5.6</v>
      </c>
      <c r="K11" s="523">
        <v>5.5</v>
      </c>
      <c r="L11" s="523">
        <v>5.4</v>
      </c>
      <c r="M11" s="524">
        <v>5.2</v>
      </c>
      <c r="N11" s="523">
        <v>4.8</v>
      </c>
      <c r="O11" s="523">
        <v>4.7</v>
      </c>
      <c r="P11" s="523">
        <v>4.8</v>
      </c>
      <c r="Q11" s="523">
        <v>5.2</v>
      </c>
      <c r="R11" s="523">
        <v>5.4</v>
      </c>
      <c r="S11" s="523">
        <v>5.6</v>
      </c>
      <c r="T11" s="523">
        <v>5.6</v>
      </c>
      <c r="U11" s="523">
        <v>5.3</v>
      </c>
      <c r="V11" s="523">
        <v>4.8</v>
      </c>
      <c r="W11" s="523">
        <v>4.7</v>
      </c>
      <c r="X11" s="523">
        <v>4.5999999999999996</v>
      </c>
      <c r="Y11" s="524">
        <v>4.5999999999999996</v>
      </c>
    </row>
    <row r="12" spans="1:25" s="470" customFormat="1" ht="26.25" customHeight="1">
      <c r="A12" s="521" t="s">
        <v>186</v>
      </c>
      <c r="B12" s="522">
        <v>6.1</v>
      </c>
      <c r="C12" s="523">
        <v>6</v>
      </c>
      <c r="D12" s="523">
        <v>5.7</v>
      </c>
      <c r="E12" s="523">
        <v>5.4</v>
      </c>
      <c r="F12" s="523">
        <v>5.2</v>
      </c>
      <c r="G12" s="523">
        <v>5.0999999999999996</v>
      </c>
      <c r="H12" s="523">
        <v>5.2</v>
      </c>
      <c r="I12" s="523">
        <v>5.0999999999999996</v>
      </c>
      <c r="J12" s="523">
        <v>4.7</v>
      </c>
      <c r="K12" s="523">
        <v>4.5</v>
      </c>
      <c r="L12" s="523">
        <v>4.2</v>
      </c>
      <c r="M12" s="524">
        <v>4.4000000000000004</v>
      </c>
      <c r="N12" s="523">
        <v>4.9000000000000004</v>
      </c>
      <c r="O12" s="523">
        <v>4.9000000000000004</v>
      </c>
      <c r="P12" s="523">
        <v>4.5999999999999996</v>
      </c>
      <c r="Q12" s="523">
        <v>4.3</v>
      </c>
      <c r="R12" s="523">
        <v>4.0999999999999996</v>
      </c>
      <c r="S12" s="523">
        <v>4.2</v>
      </c>
      <c r="T12" s="523">
        <v>4.7</v>
      </c>
      <c r="U12" s="523">
        <v>4.9000000000000004</v>
      </c>
      <c r="V12" s="523">
        <v>4.7</v>
      </c>
      <c r="W12" s="523">
        <v>4.5999999999999996</v>
      </c>
      <c r="X12" s="523">
        <v>4.4000000000000004</v>
      </c>
      <c r="Y12" s="525">
        <v>4.5999999999999996</v>
      </c>
    </row>
    <row r="13" spans="1:25" s="470" customFormat="1" ht="26.25" customHeight="1">
      <c r="A13" s="521" t="s">
        <v>178</v>
      </c>
      <c r="B13" s="522">
        <v>5.3</v>
      </c>
      <c r="C13" s="523">
        <v>5.5</v>
      </c>
      <c r="D13" s="523">
        <v>5.3</v>
      </c>
      <c r="E13" s="523">
        <v>5.2</v>
      </c>
      <c r="F13" s="523">
        <v>5</v>
      </c>
      <c r="G13" s="523">
        <v>5</v>
      </c>
      <c r="H13" s="523">
        <v>5.0999999999999996</v>
      </c>
      <c r="I13" s="523">
        <v>5</v>
      </c>
      <c r="J13" s="523">
        <v>5</v>
      </c>
      <c r="K13" s="523">
        <v>4.8</v>
      </c>
      <c r="L13" s="523">
        <v>5.0999999999999996</v>
      </c>
      <c r="M13" s="524">
        <v>5.0999999999999996</v>
      </c>
      <c r="N13" s="523">
        <v>5.4</v>
      </c>
      <c r="O13" s="523">
        <v>5.5</v>
      </c>
      <c r="P13" s="523">
        <v>5.5</v>
      </c>
      <c r="Q13" s="523">
        <v>5.2</v>
      </c>
      <c r="R13" s="523">
        <v>4.7</v>
      </c>
      <c r="S13" s="523">
        <v>4.4000000000000004</v>
      </c>
      <c r="T13" s="523">
        <v>4.7</v>
      </c>
      <c r="U13" s="523">
        <v>5</v>
      </c>
      <c r="V13" s="523">
        <v>5.3</v>
      </c>
      <c r="W13" s="523">
        <v>5.2</v>
      </c>
      <c r="X13" s="523">
        <v>5</v>
      </c>
      <c r="Y13" s="524">
        <v>5.0999999999999996</v>
      </c>
    </row>
    <row r="14" spans="1:25" s="470" customFormat="1" ht="26.25" customHeight="1">
      <c r="A14" s="521" t="s">
        <v>183</v>
      </c>
      <c r="B14" s="522">
        <v>6.2</v>
      </c>
      <c r="C14" s="523">
        <v>6.1</v>
      </c>
      <c r="D14" s="523">
        <v>6.1</v>
      </c>
      <c r="E14" s="523">
        <v>6.3</v>
      </c>
      <c r="F14" s="523">
        <v>6.1</v>
      </c>
      <c r="G14" s="523">
        <v>5.9</v>
      </c>
      <c r="H14" s="523">
        <v>6.1</v>
      </c>
      <c r="I14" s="523">
        <v>5.9</v>
      </c>
      <c r="J14" s="523">
        <v>5.7</v>
      </c>
      <c r="K14" s="523">
        <v>5.7</v>
      </c>
      <c r="L14" s="523">
        <v>5.7</v>
      </c>
      <c r="M14" s="524">
        <v>5.7</v>
      </c>
      <c r="N14" s="523">
        <v>5.8</v>
      </c>
      <c r="O14" s="523">
        <v>5.6</v>
      </c>
      <c r="P14" s="523">
        <v>5.5</v>
      </c>
      <c r="Q14" s="523">
        <v>5.5</v>
      </c>
      <c r="R14" s="523">
        <v>5.3</v>
      </c>
      <c r="S14" s="523">
        <v>5.2</v>
      </c>
      <c r="T14" s="523">
        <v>5.5</v>
      </c>
      <c r="U14" s="523">
        <v>5.4</v>
      </c>
      <c r="V14" s="523">
        <v>5.2</v>
      </c>
      <c r="W14" s="523">
        <v>5.0999999999999996</v>
      </c>
      <c r="X14" s="523">
        <v>5</v>
      </c>
      <c r="Y14" s="524">
        <v>5.2</v>
      </c>
    </row>
    <row r="15" spans="1:25" s="470" customFormat="1" ht="26.25" customHeight="1">
      <c r="A15" s="521" t="s">
        <v>191</v>
      </c>
      <c r="B15" s="522">
        <v>7.4</v>
      </c>
      <c r="C15" s="523">
        <v>7.1</v>
      </c>
      <c r="D15" s="523">
        <v>6.8</v>
      </c>
      <c r="E15" s="523">
        <v>6.7</v>
      </c>
      <c r="F15" s="523">
        <v>6.6</v>
      </c>
      <c r="G15" s="523">
        <v>6.6</v>
      </c>
      <c r="H15" s="523">
        <v>6.4</v>
      </c>
      <c r="I15" s="523">
        <v>6.3</v>
      </c>
      <c r="J15" s="523">
        <v>6.4</v>
      </c>
      <c r="K15" s="523">
        <v>6.2</v>
      </c>
      <c r="L15" s="523">
        <v>6.1</v>
      </c>
      <c r="M15" s="524">
        <v>5.9</v>
      </c>
      <c r="N15" s="523">
        <v>6</v>
      </c>
      <c r="O15" s="523">
        <v>5.8</v>
      </c>
      <c r="P15" s="523">
        <v>5.7</v>
      </c>
      <c r="Q15" s="523">
        <v>5.6</v>
      </c>
      <c r="R15" s="523">
        <v>5.7</v>
      </c>
      <c r="S15" s="523">
        <v>5.8</v>
      </c>
      <c r="T15" s="523">
        <v>5.9</v>
      </c>
      <c r="U15" s="523">
        <v>5.8</v>
      </c>
      <c r="V15" s="523">
        <v>5.9</v>
      </c>
      <c r="W15" s="523">
        <v>5.8</v>
      </c>
      <c r="X15" s="523">
        <v>5.7</v>
      </c>
      <c r="Y15" s="524">
        <v>5.7</v>
      </c>
    </row>
    <row r="16" spans="1:25" s="470" customFormat="1" ht="26.25" customHeight="1">
      <c r="A16" s="521" t="s">
        <v>177</v>
      </c>
      <c r="B16" s="522">
        <v>5.7</v>
      </c>
      <c r="C16" s="523">
        <v>5.7</v>
      </c>
      <c r="D16" s="523">
        <v>5.6</v>
      </c>
      <c r="E16" s="523">
        <v>5.5</v>
      </c>
      <c r="F16" s="523">
        <v>5.4</v>
      </c>
      <c r="G16" s="523">
        <v>5.3</v>
      </c>
      <c r="H16" s="523">
        <v>5.6</v>
      </c>
      <c r="I16" s="523">
        <v>5.5</v>
      </c>
      <c r="J16" s="523">
        <v>5.4</v>
      </c>
      <c r="K16" s="523">
        <v>5.4</v>
      </c>
      <c r="L16" s="523">
        <v>5.3</v>
      </c>
      <c r="M16" s="524">
        <v>5.6</v>
      </c>
      <c r="N16" s="523">
        <v>5.5</v>
      </c>
      <c r="O16" s="523">
        <v>5.7</v>
      </c>
      <c r="P16" s="523">
        <v>5.7</v>
      </c>
      <c r="Q16" s="523">
        <v>5.5</v>
      </c>
      <c r="R16" s="523">
        <v>5.4</v>
      </c>
      <c r="S16" s="523">
        <v>5.3</v>
      </c>
      <c r="T16" s="523">
        <v>5.6</v>
      </c>
      <c r="U16" s="523">
        <v>5.5</v>
      </c>
      <c r="V16" s="523">
        <v>5.3</v>
      </c>
      <c r="W16" s="523">
        <v>5.3</v>
      </c>
      <c r="X16" s="523">
        <v>5.4</v>
      </c>
      <c r="Y16" s="524">
        <v>5.9</v>
      </c>
    </row>
    <row r="17" spans="1:25" s="470" customFormat="1" ht="26.25" customHeight="1">
      <c r="A17" s="521" t="s">
        <v>189</v>
      </c>
      <c r="B17" s="522">
        <v>8.8000000000000007</v>
      </c>
      <c r="C17" s="523">
        <v>8.6</v>
      </c>
      <c r="D17" s="523">
        <v>8.8000000000000007</v>
      </c>
      <c r="E17" s="523">
        <v>8.6</v>
      </c>
      <c r="F17" s="523">
        <v>9.3000000000000007</v>
      </c>
      <c r="G17" s="523">
        <v>6.7</v>
      </c>
      <c r="H17" s="523">
        <v>6.5</v>
      </c>
      <c r="I17" s="523">
        <v>6.8</v>
      </c>
      <c r="J17" s="523">
        <v>6.3</v>
      </c>
      <c r="K17" s="523">
        <v>6.3</v>
      </c>
      <c r="L17" s="523">
        <v>6.2</v>
      </c>
      <c r="M17" s="525">
        <v>5.4</v>
      </c>
      <c r="N17" s="523">
        <v>6.8</v>
      </c>
      <c r="O17" s="523">
        <v>7.4</v>
      </c>
      <c r="P17" s="523">
        <v>7</v>
      </c>
      <c r="Q17" s="523">
        <v>8</v>
      </c>
      <c r="R17" s="523">
        <v>8.8000000000000007</v>
      </c>
      <c r="S17" s="523">
        <v>6.2</v>
      </c>
      <c r="T17" s="523">
        <v>6</v>
      </c>
      <c r="U17" s="523">
        <v>6.1</v>
      </c>
      <c r="V17" s="523">
        <v>5.9</v>
      </c>
      <c r="W17" s="523">
        <v>6.2</v>
      </c>
      <c r="X17" s="523">
        <v>5.9</v>
      </c>
      <c r="Y17" s="524">
        <v>6</v>
      </c>
    </row>
    <row r="18" spans="1:25" s="470" customFormat="1" ht="26.25" customHeight="1">
      <c r="A18" s="521" t="s">
        <v>185</v>
      </c>
      <c r="B18" s="522">
        <v>7</v>
      </c>
      <c r="C18" s="523">
        <v>6.3</v>
      </c>
      <c r="D18" s="523">
        <v>6.5</v>
      </c>
      <c r="E18" s="523">
        <v>6.8</v>
      </c>
      <c r="F18" s="523">
        <v>6.5</v>
      </c>
      <c r="G18" s="523">
        <v>7.2</v>
      </c>
      <c r="H18" s="523">
        <v>6.2</v>
      </c>
      <c r="I18" s="523">
        <v>6</v>
      </c>
      <c r="J18" s="523">
        <v>5.8</v>
      </c>
      <c r="K18" s="523">
        <v>5.7</v>
      </c>
      <c r="L18" s="523">
        <v>5.8</v>
      </c>
      <c r="M18" s="524">
        <v>6.1</v>
      </c>
      <c r="N18" s="523">
        <v>6.5</v>
      </c>
      <c r="O18" s="523">
        <v>7.3</v>
      </c>
      <c r="P18" s="523">
        <v>7.7</v>
      </c>
      <c r="Q18" s="523">
        <v>6.8</v>
      </c>
      <c r="R18" s="523">
        <v>7.1</v>
      </c>
      <c r="S18" s="523">
        <v>7.2</v>
      </c>
      <c r="T18" s="523">
        <v>6.9</v>
      </c>
      <c r="U18" s="523">
        <v>6.9</v>
      </c>
      <c r="V18" s="523">
        <v>6</v>
      </c>
      <c r="W18" s="523">
        <v>6</v>
      </c>
      <c r="X18" s="523">
        <v>6.8</v>
      </c>
      <c r="Y18" s="524">
        <v>6</v>
      </c>
    </row>
    <row r="19" spans="1:25" s="470" customFormat="1" ht="26.25" customHeight="1">
      <c r="A19" s="526" t="s">
        <v>473</v>
      </c>
      <c r="B19" s="527">
        <v>7.5</v>
      </c>
      <c r="C19" s="528">
        <v>7.5</v>
      </c>
      <c r="D19" s="528">
        <v>7.3</v>
      </c>
      <c r="E19" s="528">
        <v>7</v>
      </c>
      <c r="F19" s="528">
        <v>6.7</v>
      </c>
      <c r="G19" s="528">
        <v>6.6</v>
      </c>
      <c r="H19" s="528">
        <v>6.5</v>
      </c>
      <c r="I19" s="528">
        <v>6.5</v>
      </c>
      <c r="J19" s="528">
        <v>6.6</v>
      </c>
      <c r="K19" s="528">
        <v>6.7</v>
      </c>
      <c r="L19" s="528">
        <v>6.6</v>
      </c>
      <c r="M19" s="529">
        <v>6.5</v>
      </c>
      <c r="N19" s="528">
        <v>6.9</v>
      </c>
      <c r="O19" s="528">
        <v>6.8</v>
      </c>
      <c r="P19" s="528">
        <v>6.6</v>
      </c>
      <c r="Q19" s="528">
        <v>6.4</v>
      </c>
      <c r="R19" s="528">
        <v>6.2</v>
      </c>
      <c r="S19" s="528">
        <v>6</v>
      </c>
      <c r="T19" s="528">
        <v>6.1</v>
      </c>
      <c r="U19" s="528">
        <v>6.1</v>
      </c>
      <c r="V19" s="528">
        <v>6.2</v>
      </c>
      <c r="W19" s="528">
        <v>6.2</v>
      </c>
      <c r="X19" s="528">
        <v>6.3</v>
      </c>
      <c r="Y19" s="529">
        <v>6.2</v>
      </c>
    </row>
    <row r="20" spans="1:25" s="470" customFormat="1" ht="26.25" customHeight="1">
      <c r="A20" s="521" t="s">
        <v>184</v>
      </c>
      <c r="B20" s="522">
        <v>7.1</v>
      </c>
      <c r="C20" s="523">
        <v>7.1</v>
      </c>
      <c r="D20" s="523">
        <v>7.4</v>
      </c>
      <c r="E20" s="523">
        <v>6.2</v>
      </c>
      <c r="F20" s="523">
        <v>5.6</v>
      </c>
      <c r="G20" s="523">
        <v>6</v>
      </c>
      <c r="H20" s="523">
        <v>5.6</v>
      </c>
      <c r="I20" s="523">
        <v>5.5</v>
      </c>
      <c r="J20" s="523">
        <v>5.7</v>
      </c>
      <c r="K20" s="523">
        <v>5.5</v>
      </c>
      <c r="L20" s="523">
        <v>5.8</v>
      </c>
      <c r="M20" s="524">
        <v>6.7</v>
      </c>
      <c r="N20" s="523">
        <v>6.5</v>
      </c>
      <c r="O20" s="523">
        <v>6.5</v>
      </c>
      <c r="P20" s="523">
        <v>6.6</v>
      </c>
      <c r="Q20" s="523">
        <v>6</v>
      </c>
      <c r="R20" s="523">
        <v>6</v>
      </c>
      <c r="S20" s="523">
        <v>6.4</v>
      </c>
      <c r="T20" s="523">
        <v>5.9</v>
      </c>
      <c r="U20" s="523">
        <v>6.2</v>
      </c>
      <c r="V20" s="523">
        <v>6.1</v>
      </c>
      <c r="W20" s="523">
        <v>5.9</v>
      </c>
      <c r="X20" s="523">
        <v>6.3</v>
      </c>
      <c r="Y20" s="524">
        <v>6.6</v>
      </c>
    </row>
    <row r="21" spans="1:25" s="470" customFormat="1" ht="26.25" customHeight="1">
      <c r="A21" s="521" t="s">
        <v>199</v>
      </c>
      <c r="B21" s="522">
        <v>8.1999999999999993</v>
      </c>
      <c r="C21" s="523">
        <v>8.1999999999999993</v>
      </c>
      <c r="D21" s="523">
        <v>8.1</v>
      </c>
      <c r="E21" s="523">
        <v>7.9</v>
      </c>
      <c r="F21" s="523">
        <v>7.6</v>
      </c>
      <c r="G21" s="523">
        <v>7.4</v>
      </c>
      <c r="H21" s="523">
        <v>7.2</v>
      </c>
      <c r="I21" s="523">
        <v>6.9</v>
      </c>
      <c r="J21" s="523">
        <v>6.7</v>
      </c>
      <c r="K21" s="523">
        <v>6.8</v>
      </c>
      <c r="L21" s="523">
        <v>6.8</v>
      </c>
      <c r="M21" s="524">
        <v>7</v>
      </c>
      <c r="N21" s="523">
        <v>7</v>
      </c>
      <c r="O21" s="523">
        <v>6.9</v>
      </c>
      <c r="P21" s="523">
        <v>6.8</v>
      </c>
      <c r="Q21" s="523">
        <v>6.5</v>
      </c>
      <c r="R21" s="523">
        <v>6.3</v>
      </c>
      <c r="S21" s="523">
        <v>6.2</v>
      </c>
      <c r="T21" s="523">
        <v>6.2</v>
      </c>
      <c r="U21" s="523">
        <v>6</v>
      </c>
      <c r="V21" s="523">
        <v>5.9</v>
      </c>
      <c r="W21" s="523">
        <v>6</v>
      </c>
      <c r="X21" s="523">
        <v>6.2</v>
      </c>
      <c r="Y21" s="524">
        <v>6.8</v>
      </c>
    </row>
    <row r="22" spans="1:25" s="470" customFormat="1" ht="26.25" customHeight="1">
      <c r="A22" s="521" t="s">
        <v>194</v>
      </c>
      <c r="B22" s="522">
        <v>11</v>
      </c>
      <c r="C22" s="523">
        <v>10.6</v>
      </c>
      <c r="D22" s="523">
        <v>9.9</v>
      </c>
      <c r="E22" s="523">
        <v>8.6999999999999993</v>
      </c>
      <c r="F22" s="523">
        <v>7.7</v>
      </c>
      <c r="G22" s="523">
        <v>7.4</v>
      </c>
      <c r="H22" s="523">
        <v>7.3</v>
      </c>
      <c r="I22" s="523">
        <v>7.2</v>
      </c>
      <c r="J22" s="523">
        <v>7.1</v>
      </c>
      <c r="K22" s="523">
        <v>7.8</v>
      </c>
      <c r="L22" s="523">
        <v>8</v>
      </c>
      <c r="M22" s="524">
        <v>8.1</v>
      </c>
      <c r="N22" s="523">
        <v>8.4</v>
      </c>
      <c r="O22" s="523">
        <v>8.3000000000000007</v>
      </c>
      <c r="P22" s="523">
        <v>7.7</v>
      </c>
      <c r="Q22" s="523">
        <v>6.9</v>
      </c>
      <c r="R22" s="523">
        <v>6.1</v>
      </c>
      <c r="S22" s="523">
        <v>5.9</v>
      </c>
      <c r="T22" s="523">
        <v>6</v>
      </c>
      <c r="U22" s="523">
        <v>6</v>
      </c>
      <c r="V22" s="523">
        <v>5.9</v>
      </c>
      <c r="W22" s="523">
        <v>6.6</v>
      </c>
      <c r="X22" s="523">
        <v>6.9</v>
      </c>
      <c r="Y22" s="524">
        <v>7.1</v>
      </c>
    </row>
    <row r="23" spans="1:25" s="470" customFormat="1" ht="26.25" customHeight="1">
      <c r="A23" s="521" t="s">
        <v>193</v>
      </c>
      <c r="B23" s="522">
        <v>8.1</v>
      </c>
      <c r="C23" s="523">
        <v>8</v>
      </c>
      <c r="D23" s="523">
        <v>7.7</v>
      </c>
      <c r="E23" s="523">
        <v>7.2</v>
      </c>
      <c r="F23" s="523">
        <v>6.8</v>
      </c>
      <c r="G23" s="523">
        <v>6.5</v>
      </c>
      <c r="H23" s="523">
        <v>6.5</v>
      </c>
      <c r="I23" s="523">
        <v>6.8</v>
      </c>
      <c r="J23" s="523">
        <v>6.6</v>
      </c>
      <c r="K23" s="523">
        <v>6.7</v>
      </c>
      <c r="L23" s="523">
        <v>6.8</v>
      </c>
      <c r="M23" s="524">
        <v>6.9</v>
      </c>
      <c r="N23" s="523">
        <v>6.9</v>
      </c>
      <c r="O23" s="523">
        <v>6.8</v>
      </c>
      <c r="P23" s="523">
        <v>6.7</v>
      </c>
      <c r="Q23" s="523">
        <v>6.6</v>
      </c>
      <c r="R23" s="523">
        <v>6.3</v>
      </c>
      <c r="S23" s="523">
        <v>6.2</v>
      </c>
      <c r="T23" s="523">
        <v>6.1</v>
      </c>
      <c r="U23" s="523">
        <v>6.2</v>
      </c>
      <c r="V23" s="523">
        <v>6.5</v>
      </c>
      <c r="W23" s="523">
        <v>6.5</v>
      </c>
      <c r="X23" s="523">
        <v>6.8</v>
      </c>
      <c r="Y23" s="524">
        <v>7.1</v>
      </c>
    </row>
    <row r="24" spans="1:25" s="470" customFormat="1" ht="26.25" customHeight="1">
      <c r="A24" s="521" t="s">
        <v>188</v>
      </c>
      <c r="B24" s="522">
        <v>9.8000000000000007</v>
      </c>
      <c r="C24" s="523">
        <v>9.6999999999999993</v>
      </c>
      <c r="D24" s="523">
        <v>9.4</v>
      </c>
      <c r="E24" s="523">
        <v>9</v>
      </c>
      <c r="F24" s="523">
        <v>8.8000000000000007</v>
      </c>
      <c r="G24" s="523">
        <v>8.5</v>
      </c>
      <c r="H24" s="523">
        <v>8.6</v>
      </c>
      <c r="I24" s="523">
        <v>9.1</v>
      </c>
      <c r="J24" s="523">
        <v>8.8000000000000007</v>
      </c>
      <c r="K24" s="523">
        <v>9</v>
      </c>
      <c r="L24" s="523">
        <v>9.1</v>
      </c>
      <c r="M24" s="524">
        <v>9.1</v>
      </c>
      <c r="N24" s="523">
        <v>9.4</v>
      </c>
      <c r="O24" s="523">
        <v>9.1</v>
      </c>
      <c r="P24" s="523">
        <v>8.8000000000000007</v>
      </c>
      <c r="Q24" s="523">
        <v>8.3000000000000007</v>
      </c>
      <c r="R24" s="523">
        <v>8.1</v>
      </c>
      <c r="S24" s="523">
        <v>7.9</v>
      </c>
      <c r="T24" s="523">
        <v>8</v>
      </c>
      <c r="U24" s="523">
        <v>8.6</v>
      </c>
      <c r="V24" s="523">
        <v>8.3000000000000007</v>
      </c>
      <c r="W24" s="523">
        <v>8.6</v>
      </c>
      <c r="X24" s="523">
        <v>8.6999999999999993</v>
      </c>
      <c r="Y24" s="524">
        <v>8.6</v>
      </c>
    </row>
    <row r="25" spans="1:25" s="470" customFormat="1" ht="26.25" customHeight="1">
      <c r="A25" s="521" t="s">
        <v>195</v>
      </c>
      <c r="B25" s="522">
        <v>11.5</v>
      </c>
      <c r="C25" s="523">
        <v>11.1</v>
      </c>
      <c r="D25" s="523">
        <v>9.8000000000000007</v>
      </c>
      <c r="E25" s="523">
        <v>7.7</v>
      </c>
      <c r="F25" s="523">
        <v>7</v>
      </c>
      <c r="G25" s="523">
        <v>7.5</v>
      </c>
      <c r="H25" s="523">
        <v>8.3000000000000007</v>
      </c>
      <c r="I25" s="523">
        <v>8.1</v>
      </c>
      <c r="J25" s="523">
        <v>7.2</v>
      </c>
      <c r="K25" s="523">
        <v>6.3</v>
      </c>
      <c r="L25" s="523">
        <v>8.1999999999999993</v>
      </c>
      <c r="M25" s="524">
        <v>8.3000000000000007</v>
      </c>
      <c r="N25" s="523">
        <v>8.9</v>
      </c>
      <c r="O25" s="523">
        <v>9</v>
      </c>
      <c r="P25" s="523">
        <v>8.5</v>
      </c>
      <c r="Q25" s="523">
        <v>6.9</v>
      </c>
      <c r="R25" s="523">
        <v>6.1</v>
      </c>
      <c r="S25" s="523">
        <v>6.6</v>
      </c>
      <c r="T25" s="523">
        <v>7.1</v>
      </c>
      <c r="U25" s="523">
        <v>7</v>
      </c>
      <c r="V25" s="523">
        <v>6.2</v>
      </c>
      <c r="W25" s="523">
        <v>5.9</v>
      </c>
      <c r="X25" s="523">
        <v>8.6999999999999993</v>
      </c>
      <c r="Y25" s="524">
        <v>8.8000000000000007</v>
      </c>
    </row>
    <row r="26" spans="1:25" s="470" customFormat="1" ht="26.25" customHeight="1">
      <c r="A26" s="521" t="s">
        <v>192</v>
      </c>
      <c r="B26" s="522">
        <v>11.9</v>
      </c>
      <c r="C26" s="523">
        <v>11.3</v>
      </c>
      <c r="D26" s="523">
        <v>11.6</v>
      </c>
      <c r="E26" s="523">
        <v>11.3</v>
      </c>
      <c r="F26" s="523">
        <v>10.3</v>
      </c>
      <c r="G26" s="523">
        <v>10.4</v>
      </c>
      <c r="H26" s="523">
        <v>9.6999999999999993</v>
      </c>
      <c r="I26" s="523">
        <v>8.5</v>
      </c>
      <c r="J26" s="523">
        <v>10</v>
      </c>
      <c r="K26" s="523">
        <v>11.2</v>
      </c>
      <c r="L26" s="523">
        <v>10.9</v>
      </c>
      <c r="M26" s="524">
        <v>10.3</v>
      </c>
      <c r="N26" s="523">
        <v>11.3</v>
      </c>
      <c r="O26" s="523">
        <v>11.3</v>
      </c>
      <c r="P26" s="523">
        <v>10.5</v>
      </c>
      <c r="Q26" s="523">
        <v>10.4</v>
      </c>
      <c r="R26" s="523">
        <v>9.6999999999999993</v>
      </c>
      <c r="S26" s="523">
        <v>9.1999999999999993</v>
      </c>
      <c r="T26" s="523">
        <v>9.4</v>
      </c>
      <c r="U26" s="523">
        <v>8.1999999999999993</v>
      </c>
      <c r="V26" s="523">
        <v>9.8000000000000007</v>
      </c>
      <c r="W26" s="523">
        <v>10</v>
      </c>
      <c r="X26" s="523">
        <v>10.1</v>
      </c>
      <c r="Y26" s="524">
        <v>10</v>
      </c>
    </row>
    <row r="27" spans="1:25" s="470" customFormat="1" ht="26.25" customHeight="1">
      <c r="A27" s="521" t="s">
        <v>196</v>
      </c>
      <c r="B27" s="522">
        <v>16.8</v>
      </c>
      <c r="C27" s="523">
        <v>16.899999999999999</v>
      </c>
      <c r="D27" s="523">
        <v>16.5</v>
      </c>
      <c r="E27" s="523">
        <v>15.9</v>
      </c>
      <c r="F27" s="523">
        <v>15.3</v>
      </c>
      <c r="G27" s="523">
        <v>14.7</v>
      </c>
      <c r="H27" s="523">
        <v>14.5</v>
      </c>
      <c r="I27" s="523">
        <v>14.6</v>
      </c>
      <c r="J27" s="523">
        <v>14.6</v>
      </c>
      <c r="K27" s="523">
        <v>14.6</v>
      </c>
      <c r="L27" s="523">
        <v>14.5</v>
      </c>
      <c r="M27" s="524">
        <v>14.3</v>
      </c>
      <c r="N27" s="523">
        <v>14.7</v>
      </c>
      <c r="O27" s="523">
        <v>14.8</v>
      </c>
      <c r="P27" s="523">
        <v>14.7</v>
      </c>
      <c r="Q27" s="523">
        <v>14.3</v>
      </c>
      <c r="R27" s="523">
        <v>14</v>
      </c>
      <c r="S27" s="523">
        <v>13.8</v>
      </c>
      <c r="T27" s="523">
        <v>13.8</v>
      </c>
      <c r="U27" s="523">
        <v>14</v>
      </c>
      <c r="V27" s="523">
        <v>14</v>
      </c>
      <c r="W27" s="523">
        <v>14</v>
      </c>
      <c r="X27" s="523">
        <v>13.8</v>
      </c>
      <c r="Y27" s="524">
        <v>13.6</v>
      </c>
    </row>
    <row r="28" spans="1:25" s="470" customFormat="1" ht="26.25" customHeight="1">
      <c r="A28" s="521" t="s">
        <v>197</v>
      </c>
      <c r="B28" s="522">
        <v>6.7</v>
      </c>
      <c r="C28" s="523">
        <v>6.8</v>
      </c>
      <c r="D28" s="523">
        <v>6</v>
      </c>
      <c r="E28" s="523">
        <v>5.2</v>
      </c>
      <c r="F28" s="523">
        <v>5.0999999999999996</v>
      </c>
      <c r="G28" s="523">
        <v>5</v>
      </c>
      <c r="H28" s="523">
        <v>5.0999999999999996</v>
      </c>
      <c r="I28" s="523">
        <v>5.3</v>
      </c>
      <c r="J28" s="523">
        <v>5.6</v>
      </c>
      <c r="K28" s="523">
        <v>5.0999999999999996</v>
      </c>
      <c r="L28" s="523">
        <v>4.4000000000000004</v>
      </c>
      <c r="M28" s="524">
        <v>4.2</v>
      </c>
      <c r="N28" s="523">
        <v>4.3</v>
      </c>
      <c r="O28" s="523">
        <v>4.7</v>
      </c>
      <c r="P28" s="523">
        <v>4.0999999999999996</v>
      </c>
      <c r="Q28" s="523">
        <v>5</v>
      </c>
      <c r="R28" s="523">
        <v>5.0999999999999996</v>
      </c>
      <c r="S28" s="523">
        <v>4.7</v>
      </c>
      <c r="T28" s="523">
        <v>4.2</v>
      </c>
      <c r="U28" s="523">
        <v>3.9</v>
      </c>
      <c r="V28" s="523">
        <v>4.2</v>
      </c>
      <c r="W28" s="523">
        <v>4</v>
      </c>
      <c r="X28" s="523">
        <v>4.0999999999999996</v>
      </c>
      <c r="Y28" s="524" t="s">
        <v>138</v>
      </c>
    </row>
    <row r="29" spans="1:25" s="470" customFormat="1" ht="26.25" customHeight="1">
      <c r="A29" s="521" t="s">
        <v>198</v>
      </c>
      <c r="B29" s="522">
        <v>20.9</v>
      </c>
      <c r="C29" s="523">
        <v>22.1</v>
      </c>
      <c r="D29" s="523">
        <v>20.6</v>
      </c>
      <c r="E29" s="523">
        <v>19.8</v>
      </c>
      <c r="F29" s="523">
        <v>19.2</v>
      </c>
      <c r="G29" s="523">
        <v>18</v>
      </c>
      <c r="H29" s="523">
        <v>18.5</v>
      </c>
      <c r="I29" s="523">
        <v>18.899999999999999</v>
      </c>
      <c r="J29" s="523">
        <v>17.600000000000001</v>
      </c>
      <c r="K29" s="523">
        <v>18.3</v>
      </c>
      <c r="L29" s="523">
        <v>19.5</v>
      </c>
      <c r="M29" s="524">
        <v>18.3</v>
      </c>
      <c r="N29" s="523">
        <v>19.7</v>
      </c>
      <c r="O29" s="523">
        <v>19.899999999999999</v>
      </c>
      <c r="P29" s="523">
        <v>18.100000000000001</v>
      </c>
      <c r="Q29" s="523">
        <v>18.100000000000001</v>
      </c>
      <c r="R29" s="523">
        <v>16.899999999999999</v>
      </c>
      <c r="S29" s="523">
        <v>15.8</v>
      </c>
      <c r="T29" s="523">
        <v>16.7</v>
      </c>
      <c r="U29" s="523">
        <v>16.5</v>
      </c>
      <c r="V29" s="523">
        <v>15.9</v>
      </c>
      <c r="W29" s="523">
        <v>16.3</v>
      </c>
      <c r="X29" s="523" t="s">
        <v>138</v>
      </c>
      <c r="Y29" s="524" t="s">
        <v>138</v>
      </c>
    </row>
    <row r="30" spans="1:25" s="470" customFormat="1" ht="26.25" customHeight="1">
      <c r="A30" s="521" t="s">
        <v>200</v>
      </c>
      <c r="B30" s="522">
        <v>3.8</v>
      </c>
      <c r="C30" s="523">
        <v>3.9</v>
      </c>
      <c r="D30" s="523">
        <v>3.8</v>
      </c>
      <c r="E30" s="523">
        <v>3.7</v>
      </c>
      <c r="F30" s="523">
        <v>3.6</v>
      </c>
      <c r="G30" s="523">
        <v>3.6</v>
      </c>
      <c r="H30" s="523">
        <v>3.7</v>
      </c>
      <c r="I30" s="523">
        <v>3.8</v>
      </c>
      <c r="J30" s="523">
        <v>3.7</v>
      </c>
      <c r="K30" s="523">
        <v>3.6</v>
      </c>
      <c r="L30" s="523">
        <v>3.6</v>
      </c>
      <c r="M30" s="524">
        <v>3.7</v>
      </c>
      <c r="N30" s="523">
        <v>3.6</v>
      </c>
      <c r="O30" s="523">
        <v>3.6</v>
      </c>
      <c r="P30" s="523">
        <v>3.5</v>
      </c>
      <c r="Q30" s="523">
        <v>3.4</v>
      </c>
      <c r="R30" s="523">
        <v>3.3</v>
      </c>
      <c r="S30" s="523">
        <v>3.4</v>
      </c>
      <c r="T30" s="523">
        <v>3.4</v>
      </c>
      <c r="U30" s="523">
        <v>3.5</v>
      </c>
      <c r="V30" s="523">
        <v>3.5</v>
      </c>
      <c r="W30" s="523">
        <v>3.5</v>
      </c>
      <c r="X30" s="523">
        <v>3.3</v>
      </c>
      <c r="Y30" s="524" t="s">
        <v>138</v>
      </c>
    </row>
    <row r="31" spans="1:25" s="470" customFormat="1" ht="26.25" customHeight="1" thickBot="1">
      <c r="A31" s="530" t="s">
        <v>201</v>
      </c>
      <c r="B31" s="531">
        <v>4.2</v>
      </c>
      <c r="C31" s="532">
        <v>4.2</v>
      </c>
      <c r="D31" s="532">
        <v>4.0999999999999996</v>
      </c>
      <c r="E31" s="532">
        <v>3.9</v>
      </c>
      <c r="F31" s="532">
        <v>3.8</v>
      </c>
      <c r="G31" s="532">
        <v>4</v>
      </c>
      <c r="H31" s="532">
        <v>4.0999999999999996</v>
      </c>
      <c r="I31" s="532">
        <v>4.2</v>
      </c>
      <c r="J31" s="532">
        <v>4.2</v>
      </c>
      <c r="K31" s="532">
        <v>4</v>
      </c>
      <c r="L31" s="532">
        <v>3.8</v>
      </c>
      <c r="M31" s="533">
        <v>3.7</v>
      </c>
      <c r="N31" s="532">
        <v>3.8</v>
      </c>
      <c r="O31" s="532">
        <v>3.8</v>
      </c>
      <c r="P31" s="532">
        <v>3.7</v>
      </c>
      <c r="Q31" s="532">
        <v>3.6</v>
      </c>
      <c r="R31" s="532">
        <v>3.8</v>
      </c>
      <c r="S31" s="532">
        <v>3.8</v>
      </c>
      <c r="T31" s="532">
        <v>4</v>
      </c>
      <c r="U31" s="532">
        <v>4</v>
      </c>
      <c r="V31" s="532">
        <v>3.9</v>
      </c>
      <c r="W31" s="532">
        <v>3.8</v>
      </c>
      <c r="X31" s="532" t="s">
        <v>138</v>
      </c>
      <c r="Y31" s="533" t="s">
        <v>138</v>
      </c>
    </row>
    <row r="32" spans="1:25" s="470" customFormat="1" ht="26.25" customHeight="1">
      <c r="A32" s="534" t="s">
        <v>474</v>
      </c>
    </row>
    <row r="33" spans="1:1" ht="14.25" customHeight="1">
      <c r="A33" s="535"/>
    </row>
    <row r="34" spans="1:1">
      <c r="A34" s="536"/>
    </row>
  </sheetData>
  <mergeCells count="1">
    <mergeCell ref="A1:Y1"/>
  </mergeCells>
  <printOptions horizontalCentered="1"/>
  <pageMargins left="0" right="0" top="0" bottom="0" header="0.19685039370078741" footer="0.31496062992125984"/>
  <pageSetup paperSize="9" scale="43" orientation="landscape" horizontalDpi="4294967294" r:id="rId1"/>
  <headerFooter>
    <oddHeader>&amp;R&amp;14Příloha č. 3c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zoomScale="90" zoomScaleNormal="100" zoomScaleSheetLayoutView="90" workbookViewId="0">
      <selection sqref="A1:P1"/>
    </sheetView>
  </sheetViews>
  <sheetFormatPr defaultRowHeight="15"/>
  <cols>
    <col min="1" max="7" width="9.140625" style="476"/>
    <col min="8" max="8" width="7.42578125" style="476" customWidth="1"/>
    <col min="9" max="15" width="9.140625" style="476"/>
    <col min="16" max="16" width="5" style="476" customWidth="1"/>
    <col min="17" max="16384" width="9.140625" style="476"/>
  </cols>
  <sheetData>
    <row r="1" spans="1:16" ht="18.75">
      <c r="A1" s="617" t="s">
        <v>154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</row>
    <row r="2" spans="1:16" ht="18.75">
      <c r="A2" s="537"/>
      <c r="B2" s="538"/>
      <c r="C2" s="537"/>
      <c r="D2" s="537"/>
      <c r="E2" s="539"/>
      <c r="F2" s="539"/>
      <c r="G2" s="539"/>
      <c r="H2" s="539"/>
      <c r="I2" s="540"/>
      <c r="J2" s="538"/>
      <c r="K2" s="537"/>
      <c r="L2" s="537"/>
      <c r="M2" s="539"/>
      <c r="N2" s="539"/>
      <c r="O2" s="539"/>
      <c r="P2" s="539"/>
    </row>
    <row r="34" spans="1:1" ht="15.75">
      <c r="A34" s="507" t="s">
        <v>155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90" zoomScaleNormal="100" zoomScaleSheetLayoutView="90" workbookViewId="0">
      <selection sqref="A1:F1"/>
    </sheetView>
  </sheetViews>
  <sheetFormatPr defaultRowHeight="15"/>
  <cols>
    <col min="1" max="9" width="9.140625" style="476"/>
    <col min="10" max="10" width="6.7109375" style="476" customWidth="1"/>
    <col min="11" max="16384" width="9.140625" style="476"/>
  </cols>
  <sheetData/>
  <printOptions horizontalCentered="1" verticalCentered="1"/>
  <pageMargins left="0" right="0" top="0" bottom="0" header="0.31496062992125984" footer="0.31496062992125984"/>
  <pageSetup paperSize="9" orientation="portrait" horizont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18</vt:i4>
      </vt:variant>
    </vt:vector>
  </HeadingPairs>
  <TitlesOfParts>
    <vt:vector size="49" baseType="lpstr">
      <vt:lpstr>Seznam</vt:lpstr>
      <vt:lpstr>Košilka</vt:lpstr>
      <vt:lpstr>p1</vt:lpstr>
      <vt:lpstr>p2</vt:lpstr>
      <vt:lpstr>p3a</vt:lpstr>
      <vt:lpstr>p3b</vt:lpstr>
      <vt:lpstr>p3c</vt:lpstr>
      <vt:lpstr>p3d</vt:lpstr>
      <vt:lpstr>mapa1218</vt:lpstr>
      <vt:lpstr>mapa1219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p7</vt:lpstr>
      <vt:lpstr>p8</vt:lpstr>
      <vt:lpstr>p9</vt:lpstr>
      <vt:lpstr>p10</vt:lpstr>
      <vt:lpstr>p11</vt:lpstr>
      <vt:lpstr>p12</vt:lpstr>
      <vt:lpstr>p13a</vt:lpstr>
      <vt:lpstr>p13b</vt:lpstr>
      <vt:lpstr>p13c</vt:lpstr>
      <vt:lpstr>p13d</vt:lpstr>
      <vt:lpstr>p13e</vt:lpstr>
      <vt:lpstr>p14</vt:lpstr>
      <vt:lpstr>p6a!Názvy_tisku</vt:lpstr>
      <vt:lpstr>mapa1218!Oblast_tisku</vt:lpstr>
      <vt:lpstr>mapa1219!Oblast_tisku</vt:lpstr>
      <vt:lpstr>p13a!Oblast_tisku</vt:lpstr>
      <vt:lpstr>p13e!Oblast_tisku</vt:lpstr>
      <vt:lpstr>'p14'!Oblast_tisku</vt:lpstr>
      <vt:lpstr>'p2'!Oblast_tisku</vt:lpstr>
      <vt:lpstr>p3a!Oblast_tisku</vt:lpstr>
      <vt:lpstr>p3b!Oblast_tisku</vt:lpstr>
      <vt:lpstr>p3c!Oblast_tisku</vt:lpstr>
      <vt:lpstr>p3e!Oblast_tisku</vt:lpstr>
      <vt:lpstr>p3f!Oblast_tisku</vt:lpstr>
      <vt:lpstr>p4b!Oblast_tisku</vt:lpstr>
      <vt:lpstr>p4d!Oblast_tisku</vt:lpstr>
      <vt:lpstr>p6a!Oblast_tisku</vt:lpstr>
      <vt:lpstr>p6b!Oblast_tisku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Kučková Monika Ing. (GUP-AAA)</cp:lastModifiedBy>
  <cp:lastPrinted>2020-03-27T10:13:45Z</cp:lastPrinted>
  <dcterms:created xsi:type="dcterms:W3CDTF">2014-02-27T08:14:19Z</dcterms:created>
  <dcterms:modified xsi:type="dcterms:W3CDTF">2020-03-27T12:33:11Z</dcterms:modified>
</cp:coreProperties>
</file>