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30" yWindow="2280" windowWidth="13665" windowHeight="6690"/>
  </bookViews>
  <sheets>
    <sheet name="SR, KR 2012" sheetId="1" r:id="rId1"/>
    <sheet name="List2" sheetId="2" r:id="rId2"/>
    <sheet name="List3" sheetId="3" r:id="rId3"/>
  </sheets>
  <definedNames>
    <definedName name="_xlnm.Print_Area" localSheetId="0">'SR, KR 2012'!$A$1:$G$34</definedName>
  </definedNames>
  <calcPr calcId="145621"/>
</workbook>
</file>

<file path=xl/calcChain.xml><?xml version="1.0" encoding="utf-8"?>
<calcChain xmlns="http://schemas.openxmlformats.org/spreadsheetml/2006/main">
  <c r="G22" i="1" l="1"/>
  <c r="F12" i="1" l="1"/>
  <c r="G19" i="1"/>
  <c r="G20" i="1"/>
  <c r="C12" i="1"/>
  <c r="B12" i="1"/>
  <c r="G14" i="1"/>
  <c r="G15" i="1"/>
  <c r="G16" i="1"/>
  <c r="G17" i="1"/>
  <c r="G21" i="1"/>
  <c r="G23" i="1"/>
  <c r="G24" i="1"/>
  <c r="G25" i="1"/>
  <c r="G26" i="1"/>
  <c r="G29" i="1"/>
  <c r="G30" i="1"/>
  <c r="G31" i="1"/>
  <c r="G32" i="1"/>
  <c r="G34" i="1"/>
  <c r="E27" i="1"/>
  <c r="G27" i="1" s="1"/>
  <c r="G33" i="1"/>
  <c r="D12" i="1"/>
  <c r="C11" i="1"/>
  <c r="G11" i="1" s="1"/>
  <c r="B11" i="1"/>
  <c r="E12" i="1" l="1"/>
  <c r="G12" i="1" s="1"/>
</calcChain>
</file>

<file path=xl/sharedStrings.xml><?xml version="1.0" encoding="utf-8"?>
<sst xmlns="http://schemas.openxmlformats.org/spreadsheetml/2006/main" count="37" uniqueCount="34">
  <si>
    <t>ÚŘAD PRÁCE ČESKÉ REPUBLIKY</t>
  </si>
  <si>
    <t>Souhrnné ukazatele</t>
  </si>
  <si>
    <r>
      <t xml:space="preserve">Výdaje celkem </t>
    </r>
    <r>
      <rPr>
        <sz val="10"/>
        <rFont val="Arial CE"/>
        <family val="2"/>
        <charset val="238"/>
      </rPr>
      <t>(součet specifických ukazatelů)</t>
    </r>
  </si>
  <si>
    <t>Specifické ukazatele - příjmy</t>
  </si>
  <si>
    <t>Nedaňové příjmy, kapitálové příjmy a přijaté dotace celkem</t>
  </si>
  <si>
    <t xml:space="preserve">             ostatní nedaňové příjmy, kapitálové příjmy a přijaté transfery celkem </t>
  </si>
  <si>
    <t>Specifické ukazatele - výdaje</t>
  </si>
  <si>
    <t>Dávky státní sociální podpory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</si>
  <si>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</si>
  <si>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</si>
  <si>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</si>
  <si>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</si>
  <si>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</si>
  <si>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</si>
  <si>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</si>
  <si>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organizací státní správy</t>
  </si>
  <si>
    <t>Průřezové ukazatele</t>
  </si>
  <si>
    <t>Platy zaměstnanců a ostatní platby za provedenou práci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</si>
  <si>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</si>
  <si>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</si>
  <si>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</si>
  <si>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</si>
  <si>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t>k 31.12.2012</t>
  </si>
  <si>
    <t>konečný rozpočet</t>
  </si>
  <si>
    <r>
      <t xml:space="preserve">ZÁVAZNÉ UKAZATELE STÁTNÍHO ROZPOČTU NA ROK 2012 </t>
    </r>
    <r>
      <rPr>
        <b/>
        <sz val="12"/>
        <rFont val="Arial CE"/>
        <charset val="238"/>
      </rPr>
      <t>(v Kč)</t>
    </r>
  </si>
  <si>
    <t>upravený rozpočet</t>
  </si>
  <si>
    <t>povolení překročit rozpočet o nároky      z nespotřebovaných výdajů</t>
  </si>
  <si>
    <t>schválený rozpočet</t>
  </si>
  <si>
    <t>povolení překročit rozpočet                     o mimorozpočtové zdroje</t>
  </si>
  <si>
    <t xml:space="preserve">Povinné pojistné placené zaměstnavatelem </t>
  </si>
  <si>
    <t xml:space="preserve">Daňové příjmy </t>
  </si>
  <si>
    <t>vázání rozpočtu dle usnesení vlády č. 178                       ze dne 21.3.2012</t>
  </si>
  <si>
    <t>v tom: příjmy z rozpočtu Evropské unie bez společné zemědělské politiky celkem</t>
  </si>
  <si>
    <r>
      <t>Příjmy celkem</t>
    </r>
    <r>
      <rPr>
        <sz val="10"/>
        <rFont val="Arial CE"/>
        <family val="2"/>
        <charset val="238"/>
      </rPr>
      <t xml:space="preserve"> (součet specifických ukazatelů)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</si>
</sst>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sz val="10"/>
      <name val="Arial CE"/>
    </font>
    <font>
      <sz val="10"/>
      <name val="Arial"/>
      <family val="2"/>
      <charset val="238"/>
    </font>
    <font>
      <b/>
      <sz val="15"/>
      <name val="Arial CE"/>
      <charset val="238"/>
    </font>
    <font>
      <b/>
      <sz val="15"/>
      <name val="Arial CE"/>
      <family val="2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 CE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0" xfId="0" applyNumberFormat="1" applyFont="1" applyAlignment="1">
      <alignment horizontal="centerContinuous"/>
    </xf>
    <xf numFmtId="0" fontId="2" fillId="0" borderId="0" xfId="0" applyFont="1"/>
    <xf numFmtId="0" fontId="5" fillId="0" borderId="0" xfId="0" applyFont="1" applyAlignment="1">
      <alignment horizontal="center"/>
    </xf>
    <xf numFmtId="2" fontId="6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3" fontId="1" fillId="0" borderId="5" xfId="0" quotePrefix="1" applyNumberFormat="1" applyFont="1" applyBorder="1" applyAlignment="1">
      <alignment horizontal="right"/>
    </xf>
    <xf numFmtId="3" fontId="1" fillId="0" borderId="7" xfId="0" quotePrefix="1" applyNumberFormat="1" applyFont="1" applyBorder="1" applyAlignment="1">
      <alignment horizontal="right"/>
    </xf>
    <xf numFmtId="0" fontId="5" fillId="0" borderId="0" xfId="0" applyFont="1" applyAlignment="1"/>
    <xf numFmtId="0" fontId="4" fillId="0" borderId="0" xfId="0" applyFont="1" applyAlignment="1"/>
    <xf numFmtId="0" fontId="9" fillId="0" borderId="0" xfId="0" applyFont="1" applyAlignment="1"/>
    <xf numFmtId="3" fontId="0" fillId="0" borderId="0" xfId="0" applyNumberFormat="1"/>
    <xf numFmtId="0" fontId="0" fillId="0" borderId="2" xfId="0" applyFill="1" applyBorder="1" applyAlignment="1">
      <alignment horizontal="center"/>
    </xf>
    <xf numFmtId="0" fontId="10" fillId="0" borderId="0" xfId="0" applyFont="1" applyAlignment="1"/>
    <xf numFmtId="0" fontId="12" fillId="0" borderId="4" xfId="0" applyNumberFormat="1" applyFont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3" fillId="0" borderId="5" xfId="0" applyFont="1" applyBorder="1" applyAlignment="1">
      <alignment vertical="top"/>
    </xf>
    <xf numFmtId="0" fontId="3" fillId="0" borderId="5" xfId="0" applyFont="1" applyBorder="1"/>
    <xf numFmtId="0" fontId="2" fillId="0" borderId="5" xfId="0" applyFont="1" applyBorder="1"/>
    <xf numFmtId="0" fontId="1" fillId="0" borderId="5" xfId="0" applyFont="1" applyBorder="1"/>
    <xf numFmtId="0" fontId="7" fillId="0" borderId="5" xfId="0" applyFont="1" applyBorder="1"/>
    <xf numFmtId="0" fontId="7" fillId="0" borderId="8" xfId="0" applyFont="1" applyBorder="1"/>
    <xf numFmtId="0" fontId="2" fillId="0" borderId="7" xfId="0" applyFont="1" applyBorder="1" applyAlignment="1">
      <alignment horizontal="left"/>
    </xf>
    <xf numFmtId="0" fontId="13" fillId="0" borderId="5" xfId="0" applyFont="1" applyBorder="1"/>
    <xf numFmtId="2" fontId="12" fillId="0" borderId="1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1" xfId="0" applyFont="1" applyBorder="1"/>
    <xf numFmtId="0" fontId="15" fillId="0" borderId="3" xfId="0" applyFont="1" applyBorder="1"/>
    <xf numFmtId="0" fontId="15" fillId="0" borderId="6" xfId="0" applyFont="1" applyBorder="1"/>
    <xf numFmtId="3" fontId="13" fillId="0" borderId="5" xfId="0" quotePrefix="1" applyNumberFormat="1" applyFont="1" applyBorder="1" applyAlignment="1">
      <alignment horizontal="right"/>
    </xf>
    <xf numFmtId="3" fontId="14" fillId="0" borderId="5" xfId="0" applyNumberFormat="1" applyFont="1" applyBorder="1"/>
    <xf numFmtId="3" fontId="13" fillId="0" borderId="5" xfId="0" applyNumberFormat="1" applyFont="1" applyBorder="1"/>
    <xf numFmtId="0" fontId="16" fillId="0" borderId="3" xfId="0" applyFont="1" applyBorder="1" applyAlignment="1">
      <alignment horizontal="left"/>
    </xf>
    <xf numFmtId="0" fontId="13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3" fontId="13" fillId="0" borderId="7" xfId="0" quotePrefix="1" applyNumberFormat="1" applyFont="1" applyBorder="1" applyAlignment="1">
      <alignment horizontal="right"/>
    </xf>
    <xf numFmtId="3" fontId="13" fillId="0" borderId="4" xfId="0" applyNumberFormat="1" applyFont="1" applyBorder="1"/>
    <xf numFmtId="3" fontId="14" fillId="0" borderId="7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4" sqref="F4"/>
    </sheetView>
  </sheetViews>
  <sheetFormatPr defaultRowHeight="15" x14ac:dyDescent="0.25"/>
  <cols>
    <col min="1" max="1" width="82" customWidth="1"/>
    <col min="2" max="2" width="13.7109375" customWidth="1"/>
    <col min="3" max="3" width="16.5703125" customWidth="1"/>
    <col min="4" max="4" width="19.85546875" customWidth="1"/>
    <col min="5" max="5" width="18.5703125" customWidth="1"/>
    <col min="6" max="6" width="17.7109375" customWidth="1"/>
    <col min="7" max="7" width="15.7109375" customWidth="1"/>
    <col min="8" max="8" width="12.28515625" bestFit="1" customWidth="1"/>
  </cols>
  <sheetData>
    <row r="1" spans="1:8" ht="14.65" x14ac:dyDescent="0.3">
      <c r="A1" s="1"/>
      <c r="B1" s="2"/>
      <c r="C1" s="2"/>
    </row>
    <row r="2" spans="1:8" ht="19.5" x14ac:dyDescent="0.3">
      <c r="A2" s="12" t="s">
        <v>0</v>
      </c>
      <c r="B2" s="11"/>
      <c r="C2" s="2"/>
    </row>
    <row r="3" spans="1:8" ht="14.65" x14ac:dyDescent="0.3">
      <c r="B3" s="2"/>
      <c r="C3" s="2"/>
    </row>
    <row r="4" spans="1:8" ht="19.5" x14ac:dyDescent="0.3">
      <c r="A4" s="15" t="s">
        <v>24</v>
      </c>
      <c r="B4" s="10"/>
      <c r="C4" s="3"/>
      <c r="E4" s="13"/>
      <c r="F4" s="13"/>
    </row>
    <row r="5" spans="1:8" ht="13.35" customHeight="1" thickBot="1" x14ac:dyDescent="0.35">
      <c r="A5" s="4"/>
      <c r="B5" s="2"/>
      <c r="C5" s="5"/>
    </row>
    <row r="6" spans="1:8" ht="29.65" customHeight="1" thickTop="1" x14ac:dyDescent="0.25">
      <c r="A6" s="18"/>
      <c r="B6" s="29" t="s">
        <v>27</v>
      </c>
      <c r="C6" s="29" t="s">
        <v>25</v>
      </c>
      <c r="D6" s="31" t="s">
        <v>26</v>
      </c>
      <c r="E6" s="31" t="s">
        <v>28</v>
      </c>
      <c r="F6" s="31" t="s">
        <v>31</v>
      </c>
      <c r="G6" s="31" t="s">
        <v>23</v>
      </c>
    </row>
    <row r="7" spans="1:8" ht="22.7" customHeight="1" x14ac:dyDescent="0.25">
      <c r="A7" s="19"/>
      <c r="B7" s="30"/>
      <c r="C7" s="30"/>
      <c r="D7" s="32"/>
      <c r="E7" s="32"/>
      <c r="F7" s="32"/>
      <c r="G7" s="32"/>
    </row>
    <row r="8" spans="1:8" ht="41.25" customHeight="1" x14ac:dyDescent="0.25">
      <c r="A8" s="19"/>
      <c r="B8" s="30"/>
      <c r="C8" s="30"/>
      <c r="D8" s="32"/>
      <c r="E8" s="32"/>
      <c r="F8" s="32"/>
      <c r="G8" s="32"/>
    </row>
    <row r="9" spans="1:8" ht="16.5" customHeight="1" thickBot="1" x14ac:dyDescent="0.3">
      <c r="A9" s="20"/>
      <c r="B9" s="16"/>
      <c r="C9" s="17" t="s">
        <v>22</v>
      </c>
      <c r="D9" s="33" t="s">
        <v>22</v>
      </c>
      <c r="E9" s="33" t="s">
        <v>22</v>
      </c>
      <c r="F9" s="33"/>
      <c r="G9" s="34" t="s">
        <v>22</v>
      </c>
      <c r="H9" s="14"/>
    </row>
    <row r="10" spans="1:8" ht="15.75" thickTop="1" x14ac:dyDescent="0.25">
      <c r="A10" s="35" t="s">
        <v>1</v>
      </c>
      <c r="B10" s="6"/>
      <c r="C10" s="7"/>
      <c r="D10" s="36"/>
      <c r="E10" s="36"/>
      <c r="F10" s="36"/>
      <c r="G10" s="37"/>
    </row>
    <row r="11" spans="1:8" x14ac:dyDescent="0.25">
      <c r="A11" s="21" t="s">
        <v>33</v>
      </c>
      <c r="B11" s="8">
        <f>+B14+B15</f>
        <v>732850000</v>
      </c>
      <c r="C11" s="38">
        <f>+C14+C15</f>
        <v>732850000</v>
      </c>
      <c r="D11" s="28"/>
      <c r="E11" s="28"/>
      <c r="F11" s="28"/>
      <c r="G11" s="39">
        <f>+E11+D11+C11</f>
        <v>732850000</v>
      </c>
    </row>
    <row r="12" spans="1:8" x14ac:dyDescent="0.25">
      <c r="A12" s="22" t="s">
        <v>2</v>
      </c>
      <c r="B12" s="8">
        <f>+B19+B20+B21+B22+B23+B24+B25+B26+B27</f>
        <v>87562766000</v>
      </c>
      <c r="C12" s="38">
        <f>+C19+C20+C21+C22+C23+C24+C25+C26+C27</f>
        <v>90022059000</v>
      </c>
      <c r="D12" s="40">
        <f>+D20+D24+D26+D27</f>
        <v>4298497804</v>
      </c>
      <c r="E12" s="40">
        <f>+E24+E27</f>
        <v>2417330</v>
      </c>
      <c r="F12" s="40">
        <f>+F19+F22</f>
        <v>2200000000</v>
      </c>
      <c r="G12" s="39">
        <f>+E12+D12+C12-F12</f>
        <v>92122974134</v>
      </c>
    </row>
    <row r="13" spans="1:8" x14ac:dyDescent="0.25">
      <c r="A13" s="41" t="s">
        <v>3</v>
      </c>
      <c r="B13" s="8"/>
      <c r="C13" s="38"/>
      <c r="D13" s="42"/>
      <c r="E13" s="42"/>
      <c r="F13" s="42"/>
      <c r="G13" s="39"/>
    </row>
    <row r="14" spans="1:8" x14ac:dyDescent="0.25">
      <c r="A14" s="23" t="s">
        <v>30</v>
      </c>
      <c r="B14" s="8">
        <v>625000000</v>
      </c>
      <c r="C14" s="38">
        <v>625000000</v>
      </c>
      <c r="D14" s="28"/>
      <c r="E14" s="28"/>
      <c r="F14" s="28"/>
      <c r="G14" s="39">
        <f>+E14+D14+C14</f>
        <v>625000000</v>
      </c>
    </row>
    <row r="15" spans="1:8" x14ac:dyDescent="0.25">
      <c r="A15" s="24" t="s">
        <v>4</v>
      </c>
      <c r="B15" s="8">
        <v>107850000</v>
      </c>
      <c r="C15" s="38">
        <v>107850000</v>
      </c>
      <c r="D15" s="28"/>
      <c r="E15" s="28"/>
      <c r="F15" s="28"/>
      <c r="G15" s="39">
        <f>+E15+D15+C15</f>
        <v>107850000</v>
      </c>
    </row>
    <row r="16" spans="1:8" x14ac:dyDescent="0.25">
      <c r="A16" s="28" t="s">
        <v>32</v>
      </c>
      <c r="B16" s="8">
        <v>2850000</v>
      </c>
      <c r="C16" s="38">
        <v>2850000</v>
      </c>
      <c r="D16" s="28"/>
      <c r="E16" s="28"/>
      <c r="F16" s="28"/>
      <c r="G16" s="39">
        <f>+E16+D16+C16</f>
        <v>2850000</v>
      </c>
    </row>
    <row r="17" spans="1:7" x14ac:dyDescent="0.25">
      <c r="A17" s="28" t="s">
        <v>5</v>
      </c>
      <c r="B17" s="8">
        <v>105000000</v>
      </c>
      <c r="C17" s="38">
        <v>105000000</v>
      </c>
      <c r="D17" s="28"/>
      <c r="E17" s="28"/>
      <c r="F17" s="28"/>
      <c r="G17" s="39">
        <f>+E17+D17+C17</f>
        <v>105000000</v>
      </c>
    </row>
    <row r="18" spans="1:7" x14ac:dyDescent="0.25">
      <c r="A18" s="43" t="s">
        <v>6</v>
      </c>
      <c r="B18" s="8"/>
      <c r="C18" s="38"/>
      <c r="D18" s="42"/>
      <c r="E18" s="42"/>
      <c r="F18" s="42"/>
      <c r="G18" s="39"/>
    </row>
    <row r="19" spans="1:7" x14ac:dyDescent="0.25">
      <c r="A19" s="25" t="s">
        <v>7</v>
      </c>
      <c r="B19" s="8">
        <v>37910000000</v>
      </c>
      <c r="C19" s="38">
        <v>37731404000</v>
      </c>
      <c r="D19" s="28"/>
      <c r="E19" s="28"/>
      <c r="F19" s="40">
        <v>1000000000</v>
      </c>
      <c r="G19" s="39">
        <f>+E19+D19+C19-F19</f>
        <v>36731404000</v>
      </c>
    </row>
    <row r="20" spans="1:7" x14ac:dyDescent="0.25">
      <c r="A20" s="25" t="s">
        <v>8</v>
      </c>
      <c r="B20" s="8">
        <v>5560000000</v>
      </c>
      <c r="C20" s="38">
        <v>7420000000</v>
      </c>
      <c r="D20" s="40">
        <v>410900000</v>
      </c>
      <c r="E20" s="28"/>
      <c r="F20" s="28"/>
      <c r="G20" s="39">
        <f>+E20+D20+C20</f>
        <v>7830900000</v>
      </c>
    </row>
    <row r="21" spans="1:7" ht="15.75" customHeight="1" x14ac:dyDescent="0.25">
      <c r="A21" s="25" t="s">
        <v>9</v>
      </c>
      <c r="B21" s="8">
        <v>1970000000</v>
      </c>
      <c r="C21" s="38">
        <v>1773000000</v>
      </c>
      <c r="D21" s="28"/>
      <c r="E21" s="28"/>
      <c r="F21" s="28"/>
      <c r="G21" s="39">
        <f>+E21+D21+C21</f>
        <v>1773000000</v>
      </c>
    </row>
    <row r="22" spans="1:7" x14ac:dyDescent="0.25">
      <c r="A22" s="28" t="s">
        <v>10</v>
      </c>
      <c r="B22" s="8">
        <v>12480000000</v>
      </c>
      <c r="C22" s="38">
        <v>11980000000</v>
      </c>
      <c r="D22" s="28"/>
      <c r="E22" s="28"/>
      <c r="F22" s="40">
        <v>1200000000</v>
      </c>
      <c r="G22" s="39">
        <f>+E22+D22+C22-F22</f>
        <v>10780000000</v>
      </c>
    </row>
    <row r="23" spans="1:7" x14ac:dyDescent="0.25">
      <c r="A23" s="28" t="s">
        <v>11</v>
      </c>
      <c r="B23" s="8">
        <v>19990000000</v>
      </c>
      <c r="C23" s="38">
        <v>19380351000</v>
      </c>
      <c r="D23" s="28"/>
      <c r="E23" s="28"/>
      <c r="F23" s="28"/>
      <c r="G23" s="39">
        <f>+E23+D23+C23</f>
        <v>19380351000</v>
      </c>
    </row>
    <row r="24" spans="1:7" x14ac:dyDescent="0.25">
      <c r="A24" s="25" t="s">
        <v>12</v>
      </c>
      <c r="B24" s="8">
        <v>2814368000</v>
      </c>
      <c r="C24" s="38">
        <v>3751462000</v>
      </c>
      <c r="D24" s="40">
        <v>2866822161</v>
      </c>
      <c r="E24" s="40">
        <v>453294</v>
      </c>
      <c r="F24" s="40"/>
      <c r="G24" s="39">
        <f>+E24+D24+C24</f>
        <v>6618737455</v>
      </c>
    </row>
    <row r="25" spans="1:7" x14ac:dyDescent="0.25">
      <c r="A25" s="25" t="s">
        <v>13</v>
      </c>
      <c r="B25" s="8">
        <v>600000000</v>
      </c>
      <c r="C25" s="38">
        <v>560572000</v>
      </c>
      <c r="D25" s="28"/>
      <c r="E25" s="28"/>
      <c r="F25" s="28"/>
      <c r="G25" s="39">
        <f>+E25+D25+C25</f>
        <v>560572000</v>
      </c>
    </row>
    <row r="26" spans="1:7" x14ac:dyDescent="0.25">
      <c r="A26" s="26" t="s">
        <v>14</v>
      </c>
      <c r="B26" s="8">
        <v>3113000000</v>
      </c>
      <c r="C26" s="38">
        <v>3424300000</v>
      </c>
      <c r="D26" s="40">
        <v>243700000</v>
      </c>
      <c r="E26" s="28"/>
      <c r="F26" s="28"/>
      <c r="G26" s="39">
        <f>+E26+D26+C26</f>
        <v>3668000000</v>
      </c>
    </row>
    <row r="27" spans="1:7" x14ac:dyDescent="0.25">
      <c r="A27" s="25" t="s">
        <v>15</v>
      </c>
      <c r="B27" s="8">
        <v>3125398000</v>
      </c>
      <c r="C27" s="38">
        <v>4000970000</v>
      </c>
      <c r="D27" s="40">
        <v>777075643</v>
      </c>
      <c r="E27" s="40">
        <f>95670+1689569+E34</f>
        <v>1964036</v>
      </c>
      <c r="F27" s="40"/>
      <c r="G27" s="39">
        <f>+E27+D27+C27</f>
        <v>4780009679</v>
      </c>
    </row>
    <row r="28" spans="1:7" x14ac:dyDescent="0.25">
      <c r="A28" s="44" t="s">
        <v>16</v>
      </c>
      <c r="B28" s="8"/>
      <c r="C28" s="38"/>
      <c r="D28" s="28"/>
      <c r="E28" s="28"/>
      <c r="F28" s="28"/>
      <c r="G28" s="39"/>
    </row>
    <row r="29" spans="1:7" x14ac:dyDescent="0.25">
      <c r="A29" s="25" t="s">
        <v>17</v>
      </c>
      <c r="B29" s="8">
        <v>1756320000</v>
      </c>
      <c r="C29" s="38">
        <v>2233874000</v>
      </c>
      <c r="D29" s="40">
        <v>190632000</v>
      </c>
      <c r="E29" s="28"/>
      <c r="F29" s="28"/>
      <c r="G29" s="39">
        <f t="shared" ref="G29:G34" si="0">+E29+D29+C29</f>
        <v>2424506000</v>
      </c>
    </row>
    <row r="30" spans="1:7" x14ac:dyDescent="0.25">
      <c r="A30" s="25" t="s">
        <v>29</v>
      </c>
      <c r="B30" s="8">
        <v>650149000</v>
      </c>
      <c r="C30" s="38">
        <v>817519000</v>
      </c>
      <c r="D30" s="40">
        <v>70546000</v>
      </c>
      <c r="E30" s="28"/>
      <c r="F30" s="28"/>
      <c r="G30" s="39">
        <f t="shared" si="0"/>
        <v>888065000</v>
      </c>
    </row>
    <row r="31" spans="1:7" x14ac:dyDescent="0.25">
      <c r="A31" s="25" t="s">
        <v>18</v>
      </c>
      <c r="B31" s="8">
        <v>17530000</v>
      </c>
      <c r="C31" s="38">
        <v>22306000</v>
      </c>
      <c r="D31" s="40">
        <v>1848000</v>
      </c>
      <c r="E31" s="28"/>
      <c r="F31" s="28"/>
      <c r="G31" s="39">
        <f t="shared" si="0"/>
        <v>24154000</v>
      </c>
    </row>
    <row r="32" spans="1:7" x14ac:dyDescent="0.25">
      <c r="A32" s="25" t="s">
        <v>19</v>
      </c>
      <c r="B32" s="8">
        <v>1752851000</v>
      </c>
      <c r="C32" s="38">
        <v>2230405000</v>
      </c>
      <c r="D32" s="40">
        <v>184167000</v>
      </c>
      <c r="E32" s="28"/>
      <c r="F32" s="28"/>
      <c r="G32" s="39">
        <f t="shared" si="0"/>
        <v>2414572000</v>
      </c>
    </row>
    <row r="33" spans="1:7" x14ac:dyDescent="0.25">
      <c r="A33" s="23" t="s">
        <v>20</v>
      </c>
      <c r="B33" s="8">
        <v>949443000</v>
      </c>
      <c r="C33" s="38">
        <v>2316151000</v>
      </c>
      <c r="D33" s="40">
        <v>2748844728</v>
      </c>
      <c r="E33" s="28"/>
      <c r="F33" s="28"/>
      <c r="G33" s="39">
        <f t="shared" si="0"/>
        <v>5064995728</v>
      </c>
    </row>
    <row r="34" spans="1:7" ht="15.75" thickBot="1" x14ac:dyDescent="0.3">
      <c r="A34" s="27" t="s">
        <v>21</v>
      </c>
      <c r="B34" s="9">
        <v>72649000</v>
      </c>
      <c r="C34" s="45">
        <v>228588000</v>
      </c>
      <c r="D34" s="46">
        <v>100395910</v>
      </c>
      <c r="E34" s="46">
        <v>178797</v>
      </c>
      <c r="F34" s="46"/>
      <c r="G34" s="47">
        <f t="shared" si="0"/>
        <v>329162707</v>
      </c>
    </row>
    <row r="35" spans="1:7" ht="15.75" thickTop="1" x14ac:dyDescent="0.25"/>
    <row r="39" spans="1:7" x14ac:dyDescent="0.25">
      <c r="D39" s="13"/>
    </row>
  </sheetData>
  <mergeCells count="6">
    <mergeCell ref="F6:F8"/>
    <mergeCell ref="G6:G8"/>
    <mergeCell ref="D6:D8"/>
    <mergeCell ref="C6:C8"/>
    <mergeCell ref="B6:B8"/>
    <mergeCell ref="E6:E8"/>
  </mergeCells>
  <pageMargins left="0" right="0" top="0.78740157480314965" bottom="0.78740157480314965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SR, KR 2012</vt:lpstr>
      <vt:lpstr>List2</vt:lpstr>
      <vt:lpstr>List3</vt:lpstr>
      <vt:lpstr>'SR, KR 2012'!Oblast_tisku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Šárka DiS.</dc:creator>
  <cp:lastModifiedBy>Frostová Věra Ing (MPSV)</cp:lastModifiedBy>
  <cp:lastPrinted>2013-03-12T09:46:04Z</cp:lastPrinted>
  <dcterms:created xsi:type="dcterms:W3CDTF">2013-03-11T12:08:05Z</dcterms:created>
  <dcterms:modified xsi:type="dcterms:W3CDTF">2013-03-13T09:49:54Z</dcterms:modified>
</cp:coreProperties>
</file>