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.buso\Desktop\"/>
    </mc:Choice>
  </mc:AlternateContent>
  <xr:revisionPtr revIDLastSave="0" documentId="13_ncr:1_{AD6E2FB3-0D5A-4295-BFF8-8151FD403132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Seznam" sheetId="21" r:id="rId1"/>
    <sheet name="p1" sheetId="170" r:id="rId2"/>
    <sheet name="p2" sheetId="191" r:id="rId3"/>
    <sheet name="p3a" sheetId="183" r:id="rId4"/>
    <sheet name="p3b" sheetId="184" r:id="rId5"/>
    <sheet name="kraje 2023" sheetId="222" r:id="rId6"/>
    <sheet name="okresy 2023" sheetId="223" r:id="rId7"/>
    <sheet name="p3c" sheetId="198" r:id="rId8"/>
    <sheet name="p3d" sheetId="199" r:id="rId9"/>
    <sheet name="EU 2023" sheetId="221" r:id="rId10"/>
    <sheet name="p3e" sheetId="207" r:id="rId11"/>
    <sheet name="p3f" sheetId="208" r:id="rId12"/>
    <sheet name="p4a" sheetId="150" r:id="rId13"/>
    <sheet name="p4b" sheetId="151" r:id="rId14"/>
    <sheet name="p4c" sheetId="152" r:id="rId15"/>
    <sheet name="p5" sheetId="211" r:id="rId16"/>
    <sheet name="p4d" sheetId="153" r:id="rId17"/>
    <sheet name="p6a" sheetId="209" r:id="rId18"/>
    <sheet name="p6b" sheetId="210" r:id="rId19"/>
    <sheet name="p7" sheetId="130" r:id="rId20"/>
    <sheet name="p8" sheetId="193" r:id="rId21"/>
    <sheet name="p9" sheetId="155" r:id="rId22"/>
    <sheet name="p10" sheetId="156" r:id="rId23"/>
    <sheet name="p11" sheetId="82" r:id="rId24"/>
    <sheet name="p12" sheetId="197" r:id="rId25"/>
    <sheet name="p13" sheetId="190" r:id="rId26"/>
    <sheet name="p14a" sheetId="212" r:id="rId27"/>
    <sheet name="p14b" sheetId="213" r:id="rId28"/>
    <sheet name="p14c" sheetId="214" r:id="rId29"/>
    <sheet name="p14d" sheetId="215" r:id="rId30"/>
    <sheet name="p14e" sheetId="216" r:id="rId31"/>
    <sheet name="p15" sheetId="217" r:id="rId32"/>
    <sheet name="Košilka" sheetId="1" r:id="rId33"/>
  </sheets>
  <definedNames>
    <definedName name="_xlchart.v5.0" hidden="1">'EU 2023'!$D$5</definedName>
    <definedName name="_xlchart.v5.1" hidden="1">'EU 2023'!$D$6:$D$49</definedName>
    <definedName name="_xlchart.v5.2" hidden="1">'EU 2023'!$E$5</definedName>
    <definedName name="_xlchart.v5.3" hidden="1">'EU 2023'!$E$6:$E$49</definedName>
    <definedName name="_xlnm.Print_Titles" localSheetId="17">p6a!$1:$1</definedName>
    <definedName name="_xlnm.Print_Area" localSheetId="25">'p13'!$A$1:$N$130</definedName>
    <definedName name="_xlnm.Print_Area" localSheetId="26">p14a!$A$1:$G$44</definedName>
    <definedName name="_xlnm.Print_Area" localSheetId="30">p14e!$A$1:$K$20</definedName>
    <definedName name="_xlnm.Print_Area" localSheetId="31">'p15'!$A$1:$F$18</definedName>
    <definedName name="_xlnm.Print_Area" localSheetId="3">p3a!$A$1:$AB$102</definedName>
    <definedName name="_xlnm.Print_Area" localSheetId="4">p3b!$A$1:$AB$15</definedName>
    <definedName name="_xlnm.Print_Area" localSheetId="7">p3c!$A$1:$Y$65</definedName>
    <definedName name="_xlnm.Print_Area" localSheetId="10">p3e!$A$1:$D$40</definedName>
    <definedName name="_xlnm.Print_Area" localSheetId="11">p3f!$A$1:$L$39</definedName>
    <definedName name="_xlnm.Print_Area" localSheetId="13">p4b!$A$1:$J$12</definedName>
    <definedName name="_xlnm.Print_Area" localSheetId="16">p4d!$A$1:$B$7</definedName>
    <definedName name="_xlnm.Print_Area" localSheetId="17">p6a!$A$1:$AC$46</definedName>
    <definedName name="_xlnm.Print_Area" localSheetId="18">p6b!$A$1:$AC$45</definedName>
    <definedName name="_xlnm.Print_Area" localSheetId="20">'p8'!$A$1:$C$18</definedName>
    <definedName name="_xlnm.Print_Area" localSheetId="0">Seznam!$A$1:$B$29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17" l="1"/>
  <c r="C17" i="217"/>
  <c r="B17" i="217"/>
  <c r="K18" i="216"/>
  <c r="J18" i="216"/>
  <c r="I18" i="216"/>
  <c r="H18" i="216"/>
  <c r="G18" i="216"/>
  <c r="F18" i="216"/>
  <c r="E18" i="216"/>
  <c r="D18" i="216"/>
  <c r="C18" i="216"/>
  <c r="B18" i="216"/>
  <c r="E18" i="215"/>
  <c r="D18" i="215"/>
  <c r="C18" i="215"/>
  <c r="B18" i="215"/>
  <c r="H38" i="214"/>
  <c r="G38" i="214"/>
  <c r="F38" i="214"/>
  <c r="E38" i="214"/>
  <c r="D38" i="214"/>
  <c r="C38" i="214"/>
  <c r="B38" i="214"/>
  <c r="H18" i="214"/>
  <c r="G18" i="214"/>
  <c r="F18" i="214"/>
  <c r="E18" i="214"/>
  <c r="D18" i="214"/>
  <c r="C18" i="214"/>
  <c r="B18" i="214"/>
  <c r="F38" i="213"/>
  <c r="E38" i="213"/>
  <c r="D38" i="213"/>
  <c r="C38" i="213"/>
  <c r="B38" i="213"/>
  <c r="F18" i="213"/>
  <c r="E18" i="213"/>
  <c r="D18" i="213"/>
  <c r="C18" i="213"/>
  <c r="B18" i="213"/>
  <c r="G43" i="212"/>
  <c r="E43" i="212"/>
  <c r="D43" i="212"/>
  <c r="C43" i="212"/>
  <c r="B43" i="212"/>
  <c r="G18" i="212"/>
  <c r="F18" i="212"/>
  <c r="E18" i="212"/>
  <c r="D18" i="212"/>
  <c r="C18" i="212"/>
  <c r="B18" i="212"/>
  <c r="E17" i="197" l="1"/>
  <c r="D17" i="197"/>
  <c r="C17" i="197"/>
  <c r="B17" i="197"/>
  <c r="D18" i="170" l="1"/>
  <c r="C18" i="170"/>
  <c r="B18" i="170"/>
  <c r="W22" i="210"/>
  <c r="W23" i="210"/>
  <c r="W24" i="210"/>
  <c r="W25" i="210"/>
  <c r="W26" i="210"/>
  <c r="W27" i="210"/>
  <c r="W28" i="210"/>
  <c r="W29" i="210"/>
  <c r="W30" i="210"/>
  <c r="W31" i="210"/>
  <c r="W32" i="210"/>
  <c r="W33" i="210"/>
  <c r="W34" i="210"/>
  <c r="W35" i="210"/>
  <c r="W36" i="210"/>
  <c r="W37" i="210"/>
  <c r="W38" i="210"/>
  <c r="W39" i="210"/>
  <c r="C96" i="210"/>
  <c r="C99" i="210" s="1"/>
  <c r="B99" i="210"/>
  <c r="B100" i="210" l="1"/>
  <c r="C100" i="210" s="1"/>
  <c r="Z6" i="184"/>
  <c r="AA6" i="184"/>
  <c r="AB6" i="184" s="1"/>
  <c r="Z7" i="184"/>
  <c r="AA7" i="184"/>
  <c r="AB7" i="184" s="1"/>
  <c r="Z8" i="184"/>
  <c r="AA8" i="184"/>
  <c r="AB8" i="184" s="1"/>
  <c r="Z9" i="184"/>
  <c r="AA9" i="184"/>
  <c r="AB9" i="184" s="1"/>
  <c r="Z10" i="184"/>
  <c r="AA10" i="184"/>
  <c r="Z11" i="184"/>
  <c r="AA11" i="184"/>
  <c r="Z12" i="184"/>
  <c r="AA12" i="184"/>
  <c r="AB12" i="184" s="1"/>
  <c r="Z13" i="184"/>
  <c r="AA13" i="184"/>
  <c r="AB13" i="184" s="1"/>
  <c r="AA5" i="184"/>
  <c r="Z5" i="184"/>
  <c r="AA4" i="184"/>
  <c r="AB4" i="184" s="1"/>
  <c r="Z4" i="184"/>
  <c r="AA101" i="183"/>
  <c r="AB101" i="183" s="1"/>
  <c r="Z101" i="183"/>
  <c r="AA100" i="183"/>
  <c r="Z100" i="183"/>
  <c r="AA99" i="183"/>
  <c r="Z99" i="183"/>
  <c r="AA98" i="183"/>
  <c r="Z98" i="183"/>
  <c r="AA97" i="183"/>
  <c r="Z97" i="183"/>
  <c r="AA96" i="183"/>
  <c r="AB96" i="183" s="1"/>
  <c r="Z96" i="183"/>
  <c r="AA95" i="183"/>
  <c r="AB95" i="183" s="1"/>
  <c r="Z95" i="183"/>
  <c r="AA94" i="183"/>
  <c r="AB94" i="183" s="1"/>
  <c r="Z94" i="183"/>
  <c r="AA93" i="183"/>
  <c r="Z93" i="183"/>
  <c r="AA92" i="183"/>
  <c r="Z92" i="183"/>
  <c r="AA91" i="183"/>
  <c r="Z91" i="183"/>
  <c r="AA90" i="183"/>
  <c r="Z90" i="183"/>
  <c r="AA89" i="183"/>
  <c r="AB89" i="183" s="1"/>
  <c r="Z89" i="183"/>
  <c r="AA88" i="183"/>
  <c r="AB88" i="183" s="1"/>
  <c r="Z88" i="183"/>
  <c r="AA87" i="183"/>
  <c r="Z87" i="183"/>
  <c r="AA80" i="183"/>
  <c r="Z80" i="183"/>
  <c r="AA79" i="183"/>
  <c r="Z79" i="183"/>
  <c r="AA78" i="183"/>
  <c r="Z78" i="183"/>
  <c r="AA77" i="183"/>
  <c r="Z77" i="183"/>
  <c r="AA76" i="183"/>
  <c r="Z76" i="183"/>
  <c r="AA75" i="183"/>
  <c r="Z75" i="183"/>
  <c r="AA74" i="183"/>
  <c r="Z74" i="183"/>
  <c r="AA73" i="183"/>
  <c r="Z73" i="183"/>
  <c r="AA72" i="183"/>
  <c r="Z72" i="183"/>
  <c r="AA71" i="183"/>
  <c r="AB71" i="183" s="1"/>
  <c r="Z71" i="183"/>
  <c r="AA70" i="183"/>
  <c r="Z70" i="183"/>
  <c r="AA69" i="183"/>
  <c r="Z69" i="183"/>
  <c r="AA68" i="183"/>
  <c r="Z68" i="183"/>
  <c r="AA67" i="183"/>
  <c r="Z67" i="183"/>
  <c r="AA66" i="183"/>
  <c r="Z66" i="183"/>
  <c r="AA59" i="183"/>
  <c r="Z59" i="183"/>
  <c r="AA58" i="183"/>
  <c r="Z58" i="183"/>
  <c r="AA57" i="183"/>
  <c r="Z57" i="183"/>
  <c r="AA56" i="183"/>
  <c r="Z56" i="183"/>
  <c r="AA55" i="183"/>
  <c r="Z55" i="183"/>
  <c r="AA54" i="183"/>
  <c r="Z54" i="183"/>
  <c r="AA53" i="183"/>
  <c r="Z53" i="183"/>
  <c r="AA52" i="183"/>
  <c r="Z52" i="183"/>
  <c r="AA51" i="183"/>
  <c r="AB51" i="183" s="1"/>
  <c r="Z51" i="183"/>
  <c r="AA50" i="183"/>
  <c r="Z50" i="183"/>
  <c r="AA49" i="183"/>
  <c r="Z49" i="183"/>
  <c r="AA48" i="183"/>
  <c r="Z48" i="183"/>
  <c r="AA47" i="183"/>
  <c r="Z47" i="183"/>
  <c r="AA46" i="183"/>
  <c r="Z46" i="183"/>
  <c r="AA45" i="183"/>
  <c r="Z45" i="183"/>
  <c r="AA38" i="183"/>
  <c r="Z38" i="183"/>
  <c r="AA37" i="183"/>
  <c r="Z37" i="183"/>
  <c r="AA36" i="183"/>
  <c r="Z36" i="183"/>
  <c r="AA35" i="183"/>
  <c r="Z35" i="183"/>
  <c r="AA34" i="183"/>
  <c r="Z34" i="183"/>
  <c r="AA33" i="183"/>
  <c r="Z33" i="183"/>
  <c r="AA32" i="183"/>
  <c r="Z32" i="183"/>
  <c r="AA31" i="183"/>
  <c r="Z31" i="183"/>
  <c r="AA30" i="183"/>
  <c r="Z30" i="183"/>
  <c r="AA29" i="183"/>
  <c r="Z29" i="183"/>
  <c r="AA28" i="183"/>
  <c r="Z28" i="183"/>
  <c r="AA27" i="183"/>
  <c r="Z27" i="183"/>
  <c r="AA26" i="183"/>
  <c r="Z26" i="183"/>
  <c r="AA25" i="183"/>
  <c r="Z25" i="183"/>
  <c r="AA24" i="183"/>
  <c r="Z24" i="183"/>
  <c r="Z5" i="183"/>
  <c r="AA5" i="183"/>
  <c r="Z6" i="183"/>
  <c r="AA6" i="183"/>
  <c r="Z7" i="183"/>
  <c r="AA7" i="183"/>
  <c r="Z8" i="183"/>
  <c r="AA8" i="183"/>
  <c r="Z9" i="183"/>
  <c r="AA9" i="183"/>
  <c r="Z10" i="183"/>
  <c r="AA10" i="183"/>
  <c r="Z11" i="183"/>
  <c r="AA11" i="183"/>
  <c r="Z12" i="183"/>
  <c r="AA12" i="183"/>
  <c r="AB12" i="183" s="1"/>
  <c r="Z13" i="183"/>
  <c r="AA13" i="183"/>
  <c r="Z14" i="183"/>
  <c r="AA14" i="183"/>
  <c r="Z15" i="183"/>
  <c r="AA15" i="183"/>
  <c r="Z16" i="183"/>
  <c r="AA16" i="183"/>
  <c r="Z17" i="183"/>
  <c r="AA17" i="183"/>
  <c r="Z18" i="183"/>
  <c r="AA18" i="183"/>
  <c r="AB18" i="183" s="1"/>
  <c r="AA4" i="183"/>
  <c r="Z4" i="183"/>
  <c r="AB11" i="184" l="1"/>
  <c r="AB5" i="184"/>
  <c r="AB10" i="184"/>
  <c r="AB4" i="183"/>
  <c r="AB6" i="183"/>
  <c r="AB8" i="183"/>
  <c r="AB16" i="183"/>
  <c r="AB10" i="183"/>
  <c r="AB48" i="183"/>
  <c r="AB14" i="183"/>
  <c r="AB37" i="183"/>
  <c r="AB58" i="183"/>
  <c r="AB100" i="183"/>
  <c r="AB15" i="183"/>
  <c r="AB50" i="183"/>
  <c r="AB56" i="183"/>
  <c r="AB11" i="183"/>
  <c r="AB29" i="183"/>
  <c r="AB35" i="183"/>
  <c r="AB54" i="183"/>
  <c r="AB9" i="183"/>
  <c r="AB92" i="183"/>
  <c r="AB98" i="183"/>
  <c r="AB87" i="183"/>
  <c r="AB99" i="183"/>
  <c r="AB91" i="183"/>
  <c r="AB97" i="183"/>
  <c r="AB90" i="183"/>
  <c r="AB67" i="183"/>
  <c r="AB73" i="183"/>
  <c r="AB79" i="183"/>
  <c r="AB68" i="183"/>
  <c r="AB74" i="183"/>
  <c r="AB80" i="183"/>
  <c r="AB69" i="183"/>
  <c r="AB75" i="183"/>
  <c r="AB70" i="183"/>
  <c r="AB47" i="183"/>
  <c r="AB59" i="183"/>
  <c r="AB53" i="183"/>
  <c r="AB31" i="183"/>
  <c r="AB25" i="183"/>
  <c r="AB76" i="183"/>
  <c r="AB13" i="183"/>
  <c r="AB24" i="183"/>
  <c r="AB30" i="183"/>
  <c r="AB36" i="183"/>
  <c r="AB93" i="183"/>
  <c r="AB17" i="183"/>
  <c r="AB77" i="183"/>
  <c r="AB55" i="183"/>
  <c r="AB78" i="183"/>
  <c r="AB7" i="183"/>
  <c r="AB26" i="183"/>
  <c r="AB32" i="183"/>
  <c r="AB38" i="183"/>
  <c r="AB66" i="183"/>
  <c r="AB72" i="183"/>
  <c r="AB27" i="183"/>
  <c r="AB33" i="183"/>
  <c r="AB45" i="183"/>
  <c r="AB49" i="183"/>
  <c r="AB28" i="183"/>
  <c r="AB34" i="183"/>
  <c r="AB46" i="183"/>
  <c r="AB52" i="183"/>
  <c r="AB57" i="183"/>
  <c r="AB5" i="183"/>
</calcChain>
</file>

<file path=xl/sharedStrings.xml><?xml version="1.0" encoding="utf-8"?>
<sst xmlns="http://schemas.openxmlformats.org/spreadsheetml/2006/main" count="1377" uniqueCount="576">
  <si>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</si>
  <si>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</si>
  <si>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</si>
  <si>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</si>
  <si>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</si>
  <si>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</si>
  <si>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</si>
  <si>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</si>
  <si>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</si>
  <si>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</si>
  <si>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</si>
  <si>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</si>
  <si>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</si>
  <si>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</si>
  <si>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</si>
  <si>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</si>
  <si>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</si>
  <si>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</si>
  <si>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</si>
  <si>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</si>
  <si>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</si>
  <si>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</si>
  <si>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</si>
  <si>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</si>
  <si>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</si>
  <si>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</si>
  <si>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</si>
  <si>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</si>
  <si>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</si>
  <si>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</si>
  <si>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</si>
  <si>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</si>
  <si>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</si>
  <si>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</si>
  <si>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</si>
  <si>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</si>
  <si>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</si>
  <si>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</si>
  <si>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</si>
  <si>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</si>
  <si>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</si>
  <si>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</si>
  <si>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</si>
  <si>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</si>
  <si>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</si>
  <si>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</si>
  <si>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</si>
  <si>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</si>
  <si>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</si>
  <si>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>Překlenovací příspěvek</t>
  </si>
  <si>
    <t>vytvořená místa</t>
  </si>
  <si>
    <t>umístění uchazeči</t>
  </si>
  <si>
    <t>zaměstnanci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</si>
  <si>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</si>
  <si>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</si>
  <si>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</si>
  <si>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</si>
  <si>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</si>
  <si>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</si>
  <si>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</si>
  <si>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</si>
  <si>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</si>
  <si>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</si>
  <si>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</si>
  <si>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</si>
  <si>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</si>
  <si>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</si>
  <si>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</si>
  <si>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</si>
  <si>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</si>
  <si>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</si>
  <si>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</si>
  <si>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</si>
  <si>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</si>
  <si>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</si>
  <si>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</si>
  <si>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</si>
  <si>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</si>
  <si>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</si>
  <si>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Odměna pěstouna</t>
  </si>
  <si>
    <t>Příspěvek na mobilitu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</si>
  <si>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</si>
  <si>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</si>
  <si>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</si>
  <si>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</si>
  <si>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</si>
  <si>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</si>
  <si>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</si>
  <si>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</si>
  <si>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</si>
  <si>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</si>
  <si>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</si>
  <si>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</si>
  <si>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</si>
  <si>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</si>
  <si>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</si>
  <si>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t>Veřejně prospěšné práce</t>
  </si>
  <si>
    <t>SÚPM  zřízená u zaměstnavatele</t>
  </si>
  <si>
    <t>SÚPM - vyhrazená místa</t>
  </si>
  <si>
    <t>SÚPM - SVČ</t>
  </si>
  <si>
    <t>Kraj Vysočina</t>
  </si>
  <si>
    <t>Vysvětlivky: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</si>
  <si>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</si>
  <si>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</si>
  <si>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</si>
  <si>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</si>
  <si>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Konečný rozpočet</t>
  </si>
  <si>
    <t>Úřad práce ČR</t>
  </si>
  <si>
    <t>Generální ředitelství</t>
  </si>
  <si>
    <t>Přídavek na dítě</t>
  </si>
  <si>
    <t>Příspěvek při převzetí dítěte</t>
  </si>
  <si>
    <t>Přísp. na úhradu potřeb dítěte</t>
  </si>
  <si>
    <t>Přísp. na zak. vozidla</t>
  </si>
  <si>
    <t>Příspěvek  na zvláštní pomůcku</t>
  </si>
  <si>
    <t>volná pracovní místa (VPM)</t>
  </si>
  <si>
    <t>počet zaprac. osob</t>
  </si>
  <si>
    <t>Žádosti o udělení povolení ke zprostředkování zaměstnání</t>
  </si>
  <si>
    <t>Kraj</t>
  </si>
  <si>
    <t>Malta</t>
  </si>
  <si>
    <t>Rumunsko</t>
  </si>
  <si>
    <t>Maďarsko</t>
  </si>
  <si>
    <t>Francie</t>
  </si>
  <si>
    <t>Polsko</t>
  </si>
  <si>
    <t>Bulharsko</t>
  </si>
  <si>
    <t>Slovensko</t>
  </si>
  <si>
    <t>Španělsko</t>
  </si>
  <si>
    <t>Uchazeči, VPM a toky evidované nezaměstnanosti  (průměry)</t>
  </si>
  <si>
    <t>Agentury práce</t>
  </si>
  <si>
    <t>Příloha č. 3c</t>
  </si>
  <si>
    <t>Příloha č. 3d</t>
  </si>
  <si>
    <t>Zdroj: EUROSTAT</t>
  </si>
  <si>
    <t>Rekvalifikace</t>
  </si>
  <si>
    <t>Příloha č. 3e</t>
  </si>
  <si>
    <t>Příloha č. 3f</t>
  </si>
  <si>
    <t>Povolení překročit rozpočet o mimorozpočtové zdroje</t>
  </si>
  <si>
    <t>Poradenství</t>
  </si>
  <si>
    <t xml:space="preserve">Zvolená rekvalifikace </t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</si>
  <si>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</si>
  <si>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</si>
  <si>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</si>
  <si>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</si>
  <si>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</si>
  <si>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</si>
  <si>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</si>
  <si>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</si>
  <si>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Odborná praxe do 30ti let</t>
  </si>
  <si>
    <t>Zvolená rekvalifikace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</si>
  <si>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</si>
  <si>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</si>
  <si>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</si>
  <si>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</si>
  <si>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</si>
  <si>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</si>
  <si>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</si>
  <si>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</si>
  <si>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</si>
  <si>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</si>
  <si>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</si>
  <si>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</si>
  <si>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</si>
  <si>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</si>
  <si>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</si>
  <si>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</si>
  <si>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</si>
  <si>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</si>
  <si>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</si>
  <si>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</si>
  <si>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</si>
  <si>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</si>
  <si>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</si>
  <si>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</si>
  <si>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</si>
  <si>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</si>
  <si>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</si>
  <si>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</si>
  <si>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</si>
  <si>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</si>
  <si>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Rozhodnutí o udělení povolení</t>
  </si>
  <si>
    <t>odeslaná rozhodnutí</t>
  </si>
  <si>
    <t>pravomocná rozhodnutí</t>
  </si>
  <si>
    <t xml:space="preserve">Rozhodnutí o neudělení </t>
  </si>
  <si>
    <t>Dávky státní sociální podpory a pěstounské péče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</si>
  <si>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</si>
  <si>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</si>
  <si>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</si>
  <si>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</si>
  <si>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</si>
  <si>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</si>
  <si>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</si>
  <si>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</si>
  <si>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</si>
  <si>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</si>
  <si>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</si>
  <si>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</si>
  <si>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</si>
  <si>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</si>
  <si>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</si>
  <si>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</si>
  <si>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</si>
  <si>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</si>
  <si>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</si>
  <si>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</si>
  <si>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KrP pro hl.m. Prahu</t>
  </si>
  <si>
    <t>Stát</t>
  </si>
  <si>
    <t>Počet celkem</t>
  </si>
  <si>
    <t>Podíl na celkové zahraniční zam.</t>
  </si>
  <si>
    <t>Ukrajina</t>
  </si>
  <si>
    <t>Rusko</t>
  </si>
  <si>
    <t>Vietnam</t>
  </si>
  <si>
    <t>Držitelé zaměstnanecké karty</t>
  </si>
  <si>
    <t>Držitelé  modré karty</t>
  </si>
  <si>
    <t>Mongolsko</t>
  </si>
  <si>
    <t>Japonsko</t>
  </si>
  <si>
    <t>Moldavsko</t>
  </si>
  <si>
    <t>Indie</t>
  </si>
  <si>
    <t>Bělorusko</t>
  </si>
  <si>
    <t>Filipíny</t>
  </si>
  <si>
    <t>Turecko</t>
  </si>
  <si>
    <t>Srbsko</t>
  </si>
  <si>
    <t>Kazachstán</t>
  </si>
  <si>
    <t>Třída CZ-ISCO</t>
  </si>
  <si>
    <t>2 - Specialisté</t>
  </si>
  <si>
    <t>5 - Pracovníci ve službách a prodeji</t>
  </si>
  <si>
    <t>Počet vyřízených stížností</t>
  </si>
  <si>
    <t>květen</t>
  </si>
  <si>
    <t>červenec</t>
  </si>
  <si>
    <t>srpen</t>
  </si>
  <si>
    <t>září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</si>
  <si>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</si>
  <si>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</si>
  <si>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</si>
  <si>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</si>
  <si>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</si>
  <si>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</si>
  <si>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</si>
  <si>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</si>
  <si>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</si>
  <si>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Příloha č. 4a</t>
  </si>
  <si>
    <t>Příloha č. 4b</t>
  </si>
  <si>
    <t>Příloha č. 4c</t>
  </si>
  <si>
    <t>Příloha č. 4d</t>
  </si>
  <si>
    <t>Příloha č. 5</t>
  </si>
  <si>
    <t>Příloha č. 6a</t>
  </si>
  <si>
    <t>Příloha č. 6b</t>
  </si>
  <si>
    <t>Příloha č. 9</t>
  </si>
  <si>
    <t>Příloha č. 12</t>
  </si>
  <si>
    <t>říjen</t>
  </si>
  <si>
    <t>prosinec</t>
  </si>
  <si>
    <t>Vázání rozpočtu</t>
  </si>
  <si>
    <t xml:space="preserve">Počet doručených podnětů Ministerstva vnitra k odejmutí </t>
  </si>
  <si>
    <t>Udělení a neudělení</t>
  </si>
  <si>
    <t>Odejmutí povolení</t>
  </si>
  <si>
    <t>*) refundace dávek SSP do zahraničí</t>
  </si>
  <si>
    <t>Příloha č. 10</t>
  </si>
  <si>
    <t>Oblast zaměstnanosti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</si>
  <si>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</si>
  <si>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</si>
  <si>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</si>
  <si>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</si>
  <si>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</si>
  <si>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</si>
  <si>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</si>
  <si>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</si>
  <si>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</si>
  <si>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</si>
  <si>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>Ustanovení § 18 odst. 1 písm. a) zákona</t>
  </si>
  <si>
    <t>Ustanovení § 18 odst. 1 písm. b) zákona</t>
  </si>
  <si>
    <t>Ustanovení § 18 odst. 1 písm. c) zákona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</si>
  <si>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</si>
  <si>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</si>
  <si>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</si>
  <si>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</si>
  <si>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KrP v Ústí nad Labem</t>
  </si>
  <si>
    <t>Příloha č. 11</t>
  </si>
  <si>
    <t>Počet přijatých písemných žádostí o svobodném přístupu k informacím</t>
  </si>
  <si>
    <t>Výplatní místo</t>
  </si>
  <si>
    <t>zdroj: OKstat</t>
  </si>
  <si>
    <t>Platy zaměstnanců v pracovním poměru vyjima zaměst.na sl.míst.</t>
  </si>
  <si>
    <t>Platy zaměstnanců na služebních místech dle z. o stát.službě</t>
  </si>
  <si>
    <t>Korejská republika</t>
  </si>
  <si>
    <t>Čína</t>
  </si>
  <si>
    <t xml:space="preserve">Projekty ESF -
OPZ - SÚPM </t>
  </si>
  <si>
    <t xml:space="preserve">Příspěvek na dojížďku a příspěvek na přestěhování     </t>
  </si>
  <si>
    <t>podpoření uchazeči</t>
  </si>
  <si>
    <t>Projekty ESF - OP LZZ - VPP</t>
  </si>
  <si>
    <t>Projekty ESF - OP LZZ - SÚPM</t>
  </si>
  <si>
    <t>podpoření uchaeči</t>
  </si>
  <si>
    <t>KrP pro hl. m. Prahu</t>
  </si>
  <si>
    <t>Zaměstnanost</t>
  </si>
  <si>
    <t>Nepojistné sociální dávky</t>
  </si>
  <si>
    <t>Ostatní</t>
  </si>
  <si>
    <t>Zřízení pracovního místa pro OZP - bez SVČ</t>
  </si>
  <si>
    <t>Zřízení pracovního místa pro OZP - SVČ</t>
  </si>
  <si>
    <t>Příspěvek na provoz prac.místa pro OZP a OZP-SVČ</t>
  </si>
  <si>
    <t>Uznání zaměstnavatele na chráněném trhu práce</t>
  </si>
  <si>
    <t>počet dohod</t>
  </si>
  <si>
    <t xml:space="preserve">Uznání zaměstnavatele na chráněném trhu práce </t>
  </si>
  <si>
    <t>Czechia</t>
  </si>
  <si>
    <t>Občané EU/EHP, Švýcarska</t>
  </si>
  <si>
    <t>Itálie</t>
  </si>
  <si>
    <t>USA</t>
  </si>
  <si>
    <t>Zdroj: Okstat</t>
  </si>
  <si>
    <t>počet zaměstnanců</t>
  </si>
  <si>
    <t xml:space="preserve">Příspěvek na dojížďku                                                                                                                                                                     </t>
  </si>
  <si>
    <t xml:space="preserve">Vytvořená pracovní místa (NIP)                                                                                                                                                                                 </t>
  </si>
  <si>
    <t>zaměstnanci, SVČ</t>
  </si>
  <si>
    <t>vymezená místa</t>
  </si>
  <si>
    <t>Příspěvek na dojížďku</t>
  </si>
  <si>
    <t>Vytvořená pracovní místa (NIP)</t>
  </si>
  <si>
    <t>Cizinci, kteří nepotřebují pracovní oprávnění</t>
  </si>
  <si>
    <t>zdroj: EKIS SAP</t>
  </si>
  <si>
    <t>§ 63 odst. 2 písm. a) ZoZ (OZ)</t>
  </si>
  <si>
    <t>§ 63 odst. 3 ZoZ (§ 307,308 309 ZP)</t>
  </si>
  <si>
    <t>§ 63 odst. 2 písm. g) ZoZ  (žádost)</t>
  </si>
  <si>
    <t>§ 63 odst. 2 písm. e) ZoZ (§ 59 ZoZ)</t>
  </si>
  <si>
    <t>§ 63 odst. 2 písm. c) ZoZ</t>
  </si>
  <si>
    <t>Podnět MV</t>
  </si>
  <si>
    <t>Mezinárodní srovnání ČR a EU27 - grafy</t>
  </si>
  <si>
    <t>Zdroj: EKIS SE ÚP - SAP</t>
  </si>
  <si>
    <t>Zdroj:OKstat, EKIS SE ÚP - SAP</t>
  </si>
  <si>
    <t>Zdroj: OKstat, EKIS SE ÚP - SAP</t>
  </si>
  <si>
    <t>Cizinci s platným povolením 
k zaměstnání</t>
  </si>
  <si>
    <t>Náhradní výživné (od 1.7.2021)</t>
  </si>
  <si>
    <t>počet nových exekucí</t>
  </si>
  <si>
    <t>Průměr</t>
  </si>
  <si>
    <t>Celkový počet nových exekucí</t>
  </si>
  <si>
    <t>kraj/měsíc</t>
  </si>
  <si>
    <t>Příloha č. 13</t>
  </si>
  <si>
    <t>Příloha č. 14a</t>
  </si>
  <si>
    <t>Příloha č. 14b</t>
  </si>
  <si>
    <t>Příloha č. 14c</t>
  </si>
  <si>
    <t>Příloha č. 14d</t>
  </si>
  <si>
    <t>Příloha č. 14e</t>
  </si>
  <si>
    <t>Příloha č. 15</t>
  </si>
  <si>
    <t>Zdroj: EKIS SE ÚP</t>
  </si>
  <si>
    <t>Zaopatřující příspěvek opakující se</t>
  </si>
  <si>
    <t>Zaopatřující příspěvek jednorázový</t>
  </si>
  <si>
    <t>KrP Pardubice</t>
  </si>
  <si>
    <t>KrP pro Prahu</t>
  </si>
  <si>
    <t>KRP v Liberci</t>
  </si>
  <si>
    <t>Počet vyřízených žádostí celkem</t>
  </si>
  <si>
    <t xml:space="preserve">Náhradní výživné </t>
  </si>
  <si>
    <t>Příspěvek při pěstounské péči</t>
  </si>
  <si>
    <t>*) refundace do zahraničí</t>
  </si>
  <si>
    <t>Humanitární dávka</t>
  </si>
  <si>
    <t>Německo</t>
  </si>
  <si>
    <t>Bangladéš</t>
  </si>
  <si>
    <t>Írán</t>
  </si>
  <si>
    <t>Počet a podíl uchazečů o zaměstnání, ženy, uchazeči na podpoře, VPM</t>
  </si>
  <si>
    <t>KrP České Budějovice</t>
  </si>
  <si>
    <t>KrP Hradec Králové</t>
  </si>
  <si>
    <t>Germany</t>
  </si>
  <si>
    <t>EU 27</t>
  </si>
  <si>
    <t>Zdroj: Eurostat 22. 2.2023, sezonně neočištěná data</t>
  </si>
  <si>
    <t>Mezinárodní srovnání ČR a EU27 (roční průměry)</t>
  </si>
  <si>
    <t>Hlášená hromadná propouštění v letech 2021-2023</t>
  </si>
  <si>
    <t>Aktivní politika zaměstnanosti k 31. prosinci 2023</t>
  </si>
  <si>
    <t>Vývoj v oblasti aktivní politiky zaměstnanosti v roce 2023</t>
  </si>
  <si>
    <t>:</t>
  </si>
  <si>
    <t>Vývoj míry nezaměstnanosti v % v zemích EU v letech 2022 - 2023</t>
  </si>
  <si>
    <t>Počet vydaných rozhodnutí o odmítnutí žádosti</t>
  </si>
  <si>
    <t xml:space="preserve">Počet podaných odvolání </t>
  </si>
  <si>
    <t>Opis podstatných částí každého rozsudku soudu ve věci přezkoumání zákonnosti rozhodnutí povinného subjektu o odmítnutí žádosti o poskytnutí informace a přehled všech výdajů, které povinný subjekt vynaložil v souvislosti se soudními řízeními o právech a povinnostech podle tohoto zákona, a to včetně nákladů na své vlastní zaměstnance a nákladů na právní zastoupení</t>
  </si>
  <si>
    <t>Počet stížností podaných podle § 16a, důvody jejich podání a stručný popis způsobu jejich vyřízení</t>
  </si>
  <si>
    <t>Počet systemizovaných míst 
k 1.1.2023</t>
  </si>
  <si>
    <t>Počet systemizovaných míst 
k 31.12.2023</t>
  </si>
  <si>
    <t>Počet systemizovaných míst 
k 1.1.2024</t>
  </si>
  <si>
    <t>KrP Karlovy vary</t>
  </si>
  <si>
    <t>216 239</t>
  </si>
  <si>
    <t>49 194</t>
  </si>
  <si>
    <t>46 208</t>
  </si>
  <si>
    <t>36 630</t>
  </si>
  <si>
    <t>Velká Británie</t>
  </si>
  <si>
    <t>5 925</t>
  </si>
  <si>
    <t>Egypt</t>
  </si>
  <si>
    <t>Uzbekistán</t>
  </si>
  <si>
    <t>Litva</t>
  </si>
  <si>
    <t>Statistika za rok 2023 - agentury práce</t>
  </si>
  <si>
    <t>§ 63 odst. 2 písm. d) ZoZ (§ 58a ZoZ) - zrušeno k 1. 7. 2023</t>
  </si>
  <si>
    <t>§ 63 odst. 2 písm. g) ZoZ  (2 roky nepřidělili zaměstnance)</t>
  </si>
  <si>
    <t>KrP pro hlavní město Prahu</t>
  </si>
  <si>
    <t>Počet případů přijatých od NSD v roce 2023</t>
  </si>
  <si>
    <t>Počet zahájených vymáhání podle § 15/3 zákona v roce 2023</t>
  </si>
  <si>
    <t>Počet zahájených vymáhání podle § 15/4 zákona v roce 2023</t>
  </si>
  <si>
    <t>Celková výše pohledávek v Kč, o jejichž přechodu bylo rozhodnuto v roce 2023</t>
  </si>
  <si>
    <t>Pohledávky náhradního výživného v roce 2023</t>
  </si>
  <si>
    <t>Celkový počet exekucí v roce 2023</t>
  </si>
  <si>
    <t>Počet nových exekucí v roce 2023</t>
  </si>
  <si>
    <t>Rozdíl počtu exekucí mezi 1/2023 a 12/2023</t>
  </si>
  <si>
    <t>Celkový počet exekucí k prosinci 2023</t>
  </si>
  <si>
    <t>Královehradecký kraj</t>
  </si>
  <si>
    <t>Celkový počet exekucí 2023</t>
  </si>
  <si>
    <t>Celkový počet nových exekucí 2023</t>
  </si>
  <si>
    <t>Rozpočet ÚP ČR - ke dni 31. 12. 2023 (v Kč)</t>
  </si>
  <si>
    <t>Plnění a čerpání rozpočtu k 31.12.2023</t>
  </si>
  <si>
    <t>Příjmy celkem (součet specifických ukazatelů)</t>
  </si>
  <si>
    <t>Výdaje celkem (součet specifických ukazatelů)</t>
  </si>
  <si>
    <t>Náhradní výživné pro nezaopatřené dítě</t>
  </si>
  <si>
    <t>Výdaje spojené s výkonem předsednictví ČR v Radě Evropské unie</t>
  </si>
  <si>
    <t xml:space="preserve"> </t>
  </si>
  <si>
    <t>Ochrana zaměstnanců při platební neschopnosti zaměstnavatele dle zákona č. 118/2000 Sb. za rok 2023</t>
  </si>
  <si>
    <t>Objem vyplacených nepojistných sociálních dávek v krajích v roce 2023 (v tis. Kč)</t>
  </si>
  <si>
    <t>Počet vyplacených dávek v krajích v roce 2023 (v tis.)</t>
  </si>
  <si>
    <t>Dávky státní sociální podpory za rok 2023 - objem v tis. Kč</t>
  </si>
  <si>
    <t xml:space="preserve">Dávky státní sociální podpory za rok 2023 - počet </t>
  </si>
  <si>
    <t>Dávky pro osoby se zdravotním postižením v roce 2023</t>
  </si>
  <si>
    <t>Dávky pomoci v hmotné nouzi - objem a počet v roce 2023</t>
  </si>
  <si>
    <t xml:space="preserve">Vysočina * </t>
  </si>
  <si>
    <t xml:space="preserve">Zdroj: OKstat, EKIS SE ÚP - SAP  </t>
  </si>
  <si>
    <t>* Humanitární dávky zpracovávané automatem jsou vypláceny pracovištěm zařazeným v organizační jednotce Vysočina</t>
  </si>
  <si>
    <t>Státní příspěvek na výkon pěstounské péče za rok 2023</t>
  </si>
  <si>
    <t>Krajská pobočka/GŘ</t>
  </si>
  <si>
    <r>
      <t>průměr rok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</si>
  <si>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</si>
  <si>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t xml:space="preserve">průměr 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</si>
  <si>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t>průměr rok</t>
    </r>
    <r>
      <rPr>
        <b/>
        <vertAlign val="superscript"/>
        <sz val="12"/>
        <color theme="0"/>
        <rFont val="Calibri"/>
        <family val="2"/>
        <charset val="238"/>
        <scheme val="minor"/>
      </rPr>
      <t>1)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</si>
  <si>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</si>
  <si>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r>
      <t>uchazeči na 1 VPM</t>
    </r>
    <r>
      <rPr>
        <b/>
        <vertAlign val="superscript"/>
        <sz val="12"/>
        <rFont val="Calibri"/>
        <family val="2"/>
        <charset val="238"/>
        <scheme val="minor"/>
      </rPr>
      <t>2)</t>
    </r>
  </si>
  <si>
    <t>dvojtečka místo hodnoty: data nejsou k dispozici nebo jsou nespolehlivá</t>
  </si>
  <si>
    <t>Pozn.: Nelze provést prosté součty z důvodu možného vícenásobného zastoupení zaměstnavatelů i zaměstnanců během roku</t>
  </si>
  <si>
    <t xml:space="preserve">§ 62 zákoníku práce - Hromadné propouštění </t>
  </si>
  <si>
    <t>Struktura zahraniční zaměstnanosti 
k 31. 12. 2023 – 10 nejčastěji zastoupených občanství</t>
  </si>
  <si>
    <t>Struktura zahraniční zaměstnanosti dle formy evidence a státního občanství (10 nejčetněji zastoupených) – stav k 31. 12. 2023</t>
  </si>
  <si>
    <t>Přehled počtu systemizovaných míst v členění dle krajů</t>
  </si>
  <si>
    <t>Zahraniční zaměstnanost dle národní klasifikace zaměstnání - stav k 31. 12. 2023</t>
  </si>
  <si>
    <t>9 - Pomocní a nekvalifikovaní pracovníci</t>
  </si>
  <si>
    <t>8 - Obsluha strojů a zařízení</t>
  </si>
  <si>
    <t>7 - Řemeslníci a opraváři</t>
  </si>
  <si>
    <t>3 - Techničtí a odborní pracovníci</t>
  </si>
  <si>
    <t>4 - Úředníci</t>
  </si>
  <si>
    <t>1 - Zákonodárci a řídící pracovníci</t>
  </si>
  <si>
    <t>6 - Kvalifikovaní pracovníci v zemědělství, lesnictví a rybářství</t>
  </si>
  <si>
    <t>0 - Zaměstnanci v ozbrojených silách</t>
  </si>
  <si>
    <t>Kategorie povolení</t>
  </si>
  <si>
    <t>počet</t>
  </si>
  <si>
    <t>ostatní bez rozlišení</t>
  </si>
  <si>
    <t>Povolení k zaměstnání (5 nejčastěji zastoupených kategorií)
platná k 31. 12. 2023</t>
  </si>
  <si>
    <t>osoby se strpěním pobytu (podle § 97 písm. d) zákona o zaměstnanosti)</t>
  </si>
  <si>
    <t>dle § 92 odst. 1 zákona o zaměstnanosti</t>
  </si>
  <si>
    <t>vyslání zahraničním zaměstnavatelem (podle § 95 zákona o zaměstnanosti)</t>
  </si>
  <si>
    <t>pro sezónní pracovníky (podle § 96 zákona o zaměstnanosti)</t>
  </si>
  <si>
    <t>žadatelé o mezinárodní ochranu (podle § 97 písm. e) zákona o zaměstnanosti)</t>
  </si>
  <si>
    <t>Rozpočet ÚP ČR k 31. prosinci 2023</t>
  </si>
  <si>
    <t>Hromadné propouštění - počty zaměsnavatelů a zaměstnanců 2020-2023</t>
  </si>
  <si>
    <t>Hromadné propouštění v letech 2020 - 2023 - grafy</t>
  </si>
  <si>
    <t>Struktura zahraniční zaměstnanosti k 31. 12. 2023</t>
  </si>
  <si>
    <t>Struktura zahraniční zaměstnanosti dle formy evidence a státního občanství k 31. 12. 2023</t>
  </si>
  <si>
    <t>Zahraniční zaměstnanost dle národní klasifikace zaměstnání k 31. 12. 2023</t>
  </si>
  <si>
    <t>Povolení k zaměstnání cizinců - vydaná a prodloužená v roce 2023</t>
  </si>
  <si>
    <t>Nástroje APZ k 31. 12. 2023 (kraje)</t>
  </si>
  <si>
    <t>Vývoj v oblasti APZ v roce 2023 (ČR, graf)</t>
  </si>
  <si>
    <t>Příspěvek na podporu zaměstnávání osob se ZP (kraje) v roce 2023</t>
  </si>
  <si>
    <t>Ochrana zaměstnanců při platební neschopnosti zaměstnavatele v roce 2023</t>
  </si>
  <si>
    <t>Přehled vyřízených stížností v krajích v roce 2023</t>
  </si>
  <si>
    <t>Podněty podané v roce 2023 u Úřadu práce ČR</t>
  </si>
  <si>
    <t>Exekuce v roce 2023</t>
  </si>
  <si>
    <t>Vyplacené dávky v roce 2023 - celkem</t>
  </si>
  <si>
    <t>Dávky SSP v roce 2023</t>
  </si>
  <si>
    <t>Dávky pěstounské péče v roce 2023</t>
  </si>
  <si>
    <t>Dávky pro OZP v roce 2023</t>
  </si>
  <si>
    <t>SPVPP - vyplacené řádné příspěvky v krajích v roce 2023</t>
  </si>
  <si>
    <t>Vývoj míry nezaměstnanosti ve státech Evropské unie v letech 2022 - 2023</t>
  </si>
  <si>
    <t>Vyplacená suma (v Kč)</t>
  </si>
  <si>
    <t>Příspěvek na podporu zaměstnávání osob se ZP dle 
ust. § 78a zákona o zaměstnanosti za rok 2023</t>
  </si>
  <si>
    <t>Přehled vyřízených stížností podaných u jednotlivých krajských poboček a generálního ředitelství Úřadu práce ČR za rok 2023</t>
  </si>
  <si>
    <t>Podněty podané v roce 2023 u Úřadu práce ČR a srovnání s obdobím předcházejícím</t>
  </si>
  <si>
    <t>Počet přijatých písemných žádostí v režimu zákona č. 106/1999 Sb., o svobodném přístupu k informacím za rok 2023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</si>
  <si>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13b - 13e není totožný s údajem o čerpání vykazovaným podle sociálních dávek, resp. podle ukazatelů státního rozpočtu (viz příloha č.2). Rozdíl je způsoben např. převodem vrácených mylných plateb, cizími platbami k příslušnému účtu, výdaji na poštovné,výplatou dobíhajících již neexistujících dávek apod. </t>
  </si>
  <si>
    <t>Generální ředitelství*)</t>
  </si>
  <si>
    <t>Dávky pěstounské péče za rok 2023 - objem v tis. Kč</t>
  </si>
  <si>
    <t>Dávky pěstounské péče za rok 2023 - počet</t>
  </si>
  <si>
    <t>Organizační jednotka</t>
  </si>
  <si>
    <r>
      <t>SÚPM</t>
    </r>
    <r>
      <rPr>
        <i/>
        <sz val="12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12"/>
        <rFont val="Calibri"/>
        <family val="2"/>
        <charset val="238"/>
        <scheme val="minor"/>
      </rPr>
      <t>SVČ</t>
    </r>
    <r>
      <rPr>
        <i/>
        <sz val="12"/>
        <rFont val="Calibri"/>
        <family val="2"/>
        <charset val="238"/>
        <scheme val="minor"/>
      </rPr>
      <t xml:space="preserve"> - samostatná výdělečná činnost, </t>
    </r>
    <r>
      <rPr>
        <b/>
        <i/>
        <sz val="12"/>
        <rFont val="Calibri"/>
        <family val="2"/>
        <charset val="238"/>
        <scheme val="minor"/>
      </rPr>
      <t>OZP</t>
    </r>
    <r>
      <rPr>
        <i/>
        <sz val="12"/>
        <rFont val="Calibri"/>
        <family val="2"/>
        <charset val="238"/>
        <scheme val="minor"/>
      </rPr>
      <t xml:space="preserve"> - osoba se zdravotním postižením,  </t>
    </r>
    <r>
      <rPr>
        <b/>
        <i/>
        <sz val="12"/>
        <rFont val="Calibri"/>
        <family val="2"/>
        <charset val="238"/>
        <scheme val="minor"/>
      </rPr>
      <t>OPZ</t>
    </r>
    <r>
      <rPr>
        <i/>
        <sz val="12"/>
        <rFont val="Calibri"/>
        <family val="2"/>
        <charset val="238"/>
        <scheme val="minor"/>
      </rPr>
      <t xml:space="preserve">- Operační program Zaměstnanost, </t>
    </r>
    <r>
      <rPr>
        <b/>
        <i/>
        <sz val="12"/>
        <rFont val="Calibri"/>
        <family val="2"/>
        <charset val="238"/>
        <scheme val="minor"/>
      </rPr>
      <t>ESF</t>
    </r>
    <r>
      <rPr>
        <i/>
        <sz val="12"/>
        <rFont val="Calibri"/>
        <family val="2"/>
        <charset val="238"/>
        <scheme val="minor"/>
      </rPr>
      <t xml:space="preserve"> - Evropský sociální fond</t>
    </r>
    <r>
      <rPr>
        <b/>
        <i/>
        <sz val="12"/>
        <rFont val="Calibri"/>
        <family val="2"/>
        <charset val="238"/>
        <scheme val="minor"/>
      </rPr>
      <t xml:space="preserve">, NIP - </t>
    </r>
    <r>
      <rPr>
        <i/>
        <sz val="12"/>
        <rFont val="Calibri"/>
        <family val="2"/>
        <charset val="238"/>
        <scheme val="minor"/>
      </rPr>
      <t>Národní individuální projekt</t>
    </r>
  </si>
  <si>
    <t>stav na konci sled. měsíce</t>
  </si>
  <si>
    <t>celkem od poč. roku</t>
  </si>
  <si>
    <r>
      <t xml:space="preserve">projekty ESF OPZ                                                                    </t>
    </r>
    <r>
      <rPr>
        <b/>
        <i/>
        <sz val="12"/>
        <color theme="0"/>
        <rFont val="Calibri"/>
        <family val="2"/>
        <charset val="238"/>
        <scheme val="minor"/>
      </rPr>
      <t>Veřejně prospěšné práce</t>
    </r>
  </si>
  <si>
    <r>
      <t xml:space="preserve">projekty ESF OPZ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theme="0"/>
        <rFont val="Calibri"/>
        <family val="2"/>
        <charset val="238"/>
        <scheme val="minor"/>
      </rPr>
      <t>Společensky účelná pracovní místa</t>
    </r>
  </si>
  <si>
    <r>
      <t xml:space="preserve">projekty ESF OPZ 
</t>
    </r>
    <r>
      <rPr>
        <b/>
        <i/>
        <sz val="12"/>
        <color theme="0"/>
        <rFont val="Calibri"/>
        <family val="2"/>
        <charset val="238"/>
        <scheme val="minor"/>
      </rPr>
      <t xml:space="preserve">Odborná praxe pro mladé do 30let   </t>
    </r>
    <r>
      <rPr>
        <b/>
        <sz val="12"/>
        <color theme="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</si>
  <si>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r>
      <rPr>
        <i/>
        <vertAlign val="superscript"/>
        <sz val="12"/>
        <rFont val="Calibri"/>
        <family val="2"/>
        <charset val="238"/>
        <scheme val="minor"/>
      </rPr>
      <t xml:space="preserve">1) </t>
    </r>
    <r>
      <rPr>
        <i/>
        <sz val="12"/>
        <rFont val="Calibri"/>
        <family val="2"/>
        <charset val="238"/>
        <scheme val="minor"/>
      </rPr>
      <t>bez ESF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</si>
  <si>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 xml:space="preserve"> vč. ESF</t>
    </r>
  </si>
  <si>
    <t>počet podpoř. osob</t>
  </si>
  <si>
    <t xml:space="preserve">Projekty ESF -
OPZ - VPP </t>
  </si>
  <si>
    <r>
      <t xml:space="preserve">Veřejně prospěšné práce (VPP) </t>
    </r>
    <r>
      <rPr>
        <b/>
        <vertAlign val="superscript"/>
        <sz val="12"/>
        <color theme="0"/>
        <rFont val="Calibri"/>
        <family val="2"/>
        <charset val="238"/>
        <scheme val="minor"/>
      </rPr>
      <t>1)</t>
    </r>
  </si>
  <si>
    <r>
      <t xml:space="preserve">Společensky účelná pracovní místa 
- zřízená u zaměstnavatele  </t>
    </r>
    <r>
      <rPr>
        <b/>
        <vertAlign val="superscript"/>
        <sz val="12"/>
        <color theme="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</si>
  <si>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12"/>
        <color theme="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</si>
  <si>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12"/>
        <color theme="0"/>
        <rFont val="Calibri"/>
        <family val="2"/>
        <charset val="238"/>
        <scheme val="minor"/>
      </rPr>
      <t>1)</t>
    </r>
  </si>
  <si>
    <r>
      <t xml:space="preserve">Příspěvek
na zapracování </t>
    </r>
    <r>
      <rPr>
        <b/>
        <vertAlign val="superscript"/>
        <sz val="12"/>
        <color theme="0"/>
        <rFont val="Calibri"/>
        <family val="2"/>
        <charset val="238"/>
        <scheme val="minor"/>
      </rPr>
      <t>2)</t>
    </r>
  </si>
  <si>
    <r>
      <t xml:space="preserve">Odborná praxe pro mladé 
do 30 let </t>
    </r>
    <r>
      <rPr>
        <b/>
        <vertAlign val="superscript"/>
        <sz val="12"/>
        <color theme="0"/>
        <rFont val="Calibri"/>
        <family val="2"/>
        <charset val="238"/>
        <scheme val="minor"/>
      </rPr>
      <t>2)</t>
    </r>
  </si>
  <si>
    <r>
      <t xml:space="preserve">Rekvalifikace </t>
    </r>
    <r>
      <rPr>
        <b/>
        <vertAlign val="superscript"/>
        <sz val="12"/>
        <color theme="0"/>
        <rFont val="Calibri"/>
        <family val="2"/>
        <charset val="238"/>
        <scheme val="minor"/>
      </rPr>
      <t>2)</t>
    </r>
  </si>
  <si>
    <r>
      <t xml:space="preserve">Zvolená rekvalifikace </t>
    </r>
    <r>
      <rPr>
        <b/>
        <vertAlign val="superscript"/>
        <sz val="12"/>
        <color theme="0"/>
        <rFont val="Calibri"/>
        <family val="2"/>
        <charset val="238"/>
        <scheme val="minor"/>
      </rPr>
      <t>2)</t>
    </r>
  </si>
  <si>
    <r>
      <t xml:space="preserve">Vytvořená pracovní místa </t>
    </r>
    <r>
      <rPr>
        <b/>
        <vertAlign val="superscript"/>
        <sz val="12"/>
        <color theme="0"/>
        <rFont val="Calibri"/>
        <family val="2"/>
        <charset val="238"/>
        <scheme val="minor"/>
      </rPr>
      <t>2)</t>
    </r>
  </si>
  <si>
    <t>kalendářní měsíc</t>
  </si>
  <si>
    <t>státcel</t>
  </si>
  <si>
    <t>stát</t>
  </si>
  <si>
    <t>Česko</t>
  </si>
  <si>
    <t>CZ</t>
  </si>
  <si>
    <t>DE</t>
  </si>
  <si>
    <t>PL</t>
  </si>
  <si>
    <t>MT</t>
  </si>
  <si>
    <t>Nizozemsko</t>
  </si>
  <si>
    <t>NL</t>
  </si>
  <si>
    <t>HU</t>
  </si>
  <si>
    <t>Slovinsko</t>
  </si>
  <si>
    <t>SI</t>
  </si>
  <si>
    <t>BG</t>
  </si>
  <si>
    <t>Irsko</t>
  </si>
  <si>
    <t>IE</t>
  </si>
  <si>
    <t>Dánsko</t>
  </si>
  <si>
    <t>DK</t>
  </si>
  <si>
    <t>Rakousko</t>
  </si>
  <si>
    <t>AT</t>
  </si>
  <si>
    <t>Lucembursko</t>
  </si>
  <si>
    <t>LU</t>
  </si>
  <si>
    <t>Belgie</t>
  </si>
  <si>
    <t>BE</t>
  </si>
  <si>
    <t>Estonsko</t>
  </si>
  <si>
    <t>EE</t>
  </si>
  <si>
    <t>RO</t>
  </si>
  <si>
    <t>SK</t>
  </si>
  <si>
    <t>LT</t>
  </si>
  <si>
    <t>Finsko</t>
  </si>
  <si>
    <t>FI</t>
  </si>
  <si>
    <t>Chorvatsko</t>
  </si>
  <si>
    <t>HR</t>
  </si>
  <si>
    <t>Portugalsko</t>
  </si>
  <si>
    <t>PT</t>
  </si>
  <si>
    <t>Švédsko</t>
  </si>
  <si>
    <t>SE</t>
  </si>
  <si>
    <t>FR</t>
  </si>
  <si>
    <t>Lotyšsko</t>
  </si>
  <si>
    <t>LV</t>
  </si>
  <si>
    <t>IT</t>
  </si>
  <si>
    <t>Kypr</t>
  </si>
  <si>
    <t>CY</t>
  </si>
  <si>
    <t>Řecko</t>
  </si>
  <si>
    <t>GR</t>
  </si>
  <si>
    <t>ES</t>
  </si>
  <si>
    <t>Albánie</t>
  </si>
  <si>
    <t>AL</t>
  </si>
  <si>
    <t>Andorra</t>
  </si>
  <si>
    <t>AD</t>
  </si>
  <si>
    <t>Bosna a Hercegovina</t>
  </si>
  <si>
    <t>BA</t>
  </si>
  <si>
    <t>Černá Hora</t>
  </si>
  <si>
    <t>ME</t>
  </si>
  <si>
    <t>Island</t>
  </si>
  <si>
    <t>IS</t>
  </si>
  <si>
    <t>Lichtenštejnsko</t>
  </si>
  <si>
    <t>LI</t>
  </si>
  <si>
    <t>MD</t>
  </si>
  <si>
    <t>Monako</t>
  </si>
  <si>
    <t>MC</t>
  </si>
  <si>
    <t>Norsko</t>
  </si>
  <si>
    <t>NO</t>
  </si>
  <si>
    <t>San Marino</t>
  </si>
  <si>
    <t>SM</t>
  </si>
  <si>
    <t>Severní Makedonie</t>
  </si>
  <si>
    <t>MK</t>
  </si>
  <si>
    <t>Spojené království</t>
  </si>
  <si>
    <t>UK</t>
  </si>
  <si>
    <t>RS</t>
  </si>
  <si>
    <t>Švýcarsko</t>
  </si>
  <si>
    <t>CH</t>
  </si>
  <si>
    <t>Kosovo</t>
  </si>
  <si>
    <t>XK</t>
  </si>
  <si>
    <t>UA</t>
  </si>
  <si>
    <t>BY</t>
  </si>
  <si>
    <t>20232</t>
  </si>
  <si>
    <t>kraje 2023</t>
  </si>
  <si>
    <t>Kartogram s registrovanou mírou nezaměstnanosti k 31. 12. 2023 v členění dle krajů ČR</t>
  </si>
  <si>
    <t>okresy 2023</t>
  </si>
  <si>
    <t>Kartogram s registrovanou mírou nezaměstnanosti k 31. 12. 2023 v členění dle okresů ČR</t>
  </si>
  <si>
    <t>EU 2023</t>
  </si>
  <si>
    <t>Kartogram s mírou nezaměstnanosti dle EUROSTAT k 31. 12. 2023 v členění dle států EU</t>
  </si>
  <si>
    <t>Dávky HN v roce 2023</t>
  </si>
  <si>
    <t>Počty systemizovaných míst - ÚP ČR po krajích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</si>
</sst>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\$#,##0\ ;\(\$#,##0\)"/>
    <numFmt numFmtId="167" formatCode="#,###.0,"/>
    <numFmt numFmtId="168" formatCode="0.0%"/>
  </numFmts>
  <fonts count="81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2"/>
      <color theme="1"/>
      <name val="Calibri"/>
      <family val="2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28"/>
      <color theme="1"/>
      <name val="Calibri"/>
      <family val="2"/>
      <charset val="238"/>
    </font>
    <font>
      <sz val="12"/>
      <name val="System"/>
      <family val="2"/>
      <charset val="238"/>
    </font>
    <font>
      <sz val="11"/>
      <color theme="0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</font>
    <font>
      <sz val="10"/>
      <color theme="1"/>
      <name val="Calibri"/>
      <family val="2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FA7D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theme="1"/>
      <name val="Calibri"/>
      <family val="2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b/>
      <vertAlign val="superscript"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sz val="12"/>
      <color indexed="14"/>
      <name val="Calibri"/>
      <family val="2"/>
      <charset val="238"/>
      <scheme val="minor"/>
    </font>
    <font>
      <sz val="12"/>
      <color indexed="14"/>
      <name val="Calibri"/>
      <family val="2"/>
      <charset val="238"/>
      <scheme val="minor"/>
    </font>
    <font>
      <sz val="12"/>
      <color indexed="12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422874"/>
        <bgColor indexed="64"/>
      </patternFill>
    </fill>
    <fill>
      <patternFill patternType="solid">
        <fgColor rgb="FF422874"/>
        <bgColor rgb="FF000000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6">
    <xf numFmtId="0" fontId="0" fillId="0" borderId="0"/>
    <xf numFmtId="0" fontId="24" fillId="2" borderId="0" applyNumberFormat="0" applyBorder="0" applyAlignment="0" applyProtection="0"/>
    <xf numFmtId="0" fontId="27" fillId="0" borderId="0"/>
    <xf numFmtId="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3" fontId="27" fillId="3" borderId="0" applyProtection="0"/>
    <xf numFmtId="0" fontId="27" fillId="0" borderId="0">
      <alignment vertical="top"/>
    </xf>
    <xf numFmtId="0" fontId="30" fillId="0" borderId="0"/>
    <xf numFmtId="0" fontId="27" fillId="0" borderId="0"/>
    <xf numFmtId="0" fontId="27" fillId="0" borderId="0"/>
    <xf numFmtId="0" fontId="32" fillId="0" borderId="0"/>
    <xf numFmtId="0" fontId="30" fillId="0" borderId="0"/>
    <xf numFmtId="0" fontId="34" fillId="0" borderId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0" fillId="0" borderId="0"/>
    <xf numFmtId="0" fontId="24" fillId="4" borderId="46" applyNumberFormat="0" applyFont="0" applyAlignment="0" applyProtection="0"/>
    <xf numFmtId="0" fontId="30" fillId="0" borderId="0"/>
    <xf numFmtId="0" fontId="27" fillId="0" borderId="0"/>
    <xf numFmtId="0" fontId="27" fillId="0" borderId="0"/>
    <xf numFmtId="0" fontId="27" fillId="0" borderId="0">
      <alignment vertical="top"/>
    </xf>
    <xf numFmtId="0" fontId="30" fillId="0" borderId="0"/>
    <xf numFmtId="4" fontId="35" fillId="13" borderId="51" applyNumberFormat="0" applyProtection="0">
      <alignment vertical="center"/>
    </xf>
    <xf numFmtId="4" fontId="36" fillId="14" borderId="51" applyNumberFormat="0" applyProtection="0">
      <alignment horizontal="left" vertical="center" indent="1"/>
    </xf>
    <xf numFmtId="4" fontId="36" fillId="14" borderId="51" applyNumberFormat="0" applyProtection="0">
      <alignment horizontal="left" vertical="center" inden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7" fillId="0" borderId="0"/>
    <xf numFmtId="0" fontId="38" fillId="0" borderId="0"/>
    <xf numFmtId="0" fontId="39" fillId="0" borderId="0"/>
    <xf numFmtId="0" fontId="40" fillId="0" borderId="0" applyNumberFormat="0" applyFill="0" applyBorder="0" applyAlignment="0" applyProtection="0"/>
    <xf numFmtId="0" fontId="41" fillId="0" borderId="53" applyNumberFormat="0" applyFill="0" applyAlignment="0" applyProtection="0"/>
    <xf numFmtId="0" fontId="42" fillId="0" borderId="54" applyNumberFormat="0" applyFill="0" applyAlignment="0" applyProtection="0"/>
    <xf numFmtId="0" fontId="43" fillId="0" borderId="55" applyNumberFormat="0" applyFill="0" applyAlignment="0" applyProtection="0"/>
    <xf numFmtId="0" fontId="43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17" borderId="0" applyNumberFormat="0" applyBorder="0" applyAlignment="0" applyProtection="0"/>
    <xf numFmtId="0" fontId="47" fillId="18" borderId="56" applyNumberFormat="0" applyAlignment="0" applyProtection="0"/>
    <xf numFmtId="0" fontId="48" fillId="19" borderId="57" applyNumberFormat="0" applyAlignment="0" applyProtection="0"/>
    <xf numFmtId="0" fontId="49" fillId="19" borderId="56" applyNumberFormat="0" applyAlignment="0" applyProtection="0"/>
    <xf numFmtId="0" fontId="50" fillId="0" borderId="58" applyNumberFormat="0" applyFill="0" applyAlignment="0" applyProtection="0"/>
    <xf numFmtId="0" fontId="51" fillId="20" borderId="59" applyNumberFormat="0" applyAlignment="0" applyProtection="0"/>
    <xf numFmtId="0" fontId="52" fillId="0" borderId="0" applyNumberFormat="0" applyFill="0" applyBorder="0" applyAlignment="0" applyProtection="0"/>
    <xf numFmtId="0" fontId="24" fillId="4" borderId="46" applyNumberFormat="0" applyFont="0" applyAlignment="0" applyProtection="0"/>
    <xf numFmtId="0" fontId="53" fillId="0" borderId="0" applyNumberFormat="0" applyFill="0" applyBorder="0" applyAlignment="0" applyProtection="0"/>
    <xf numFmtId="0" fontId="25" fillId="0" borderId="60" applyNumberFormat="0" applyFill="0" applyAlignment="0" applyProtection="0"/>
    <xf numFmtId="0" fontId="33" fillId="21" borderId="0" applyNumberFormat="0" applyBorder="0" applyAlignment="0" applyProtection="0"/>
    <xf numFmtId="0" fontId="24" fillId="5" borderId="0" applyNumberFormat="0" applyBorder="0" applyAlignment="0" applyProtection="0"/>
    <xf numFmtId="0" fontId="24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24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28" borderId="0" applyNumberFormat="0" applyBorder="0" applyAlignment="0" applyProtection="0"/>
    <xf numFmtId="0" fontId="24" fillId="9" borderId="0" applyNumberFormat="0" applyBorder="0" applyAlignment="0" applyProtection="0"/>
    <xf numFmtId="0" fontId="24" fillId="29" borderId="0" applyNumberFormat="0" applyBorder="0" applyAlignment="0" applyProtection="0"/>
    <xf numFmtId="0" fontId="33" fillId="10" borderId="0" applyNumberFormat="0" applyBorder="0" applyAlignment="0" applyProtection="0"/>
    <xf numFmtId="0" fontId="3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33" fillId="11" borderId="0" applyNumberFormat="0" applyBorder="0" applyAlignment="0" applyProtection="0"/>
    <xf numFmtId="0" fontId="30" fillId="0" borderId="0"/>
    <xf numFmtId="4" fontId="36" fillId="14" borderId="61" applyNumberFormat="0" applyProtection="0">
      <alignment horizontal="left" vertical="center" indent="1"/>
    </xf>
    <xf numFmtId="4" fontId="36" fillId="14" borderId="61" applyNumberFormat="0" applyProtection="0">
      <alignment horizontal="left" vertical="center" indent="1"/>
    </xf>
    <xf numFmtId="4" fontId="35" fillId="13" borderId="61" applyNumberFormat="0" applyProtection="0">
      <alignment vertical="center"/>
    </xf>
    <xf numFmtId="4" fontId="35" fillId="13" borderId="62" applyNumberFormat="0" applyProtection="0">
      <alignment vertical="center"/>
    </xf>
    <xf numFmtId="4" fontId="35" fillId="13" borderId="62" applyNumberFormat="0" applyProtection="0">
      <alignment vertical="center"/>
    </xf>
    <xf numFmtId="4" fontId="35" fillId="13" borderId="62" applyNumberFormat="0" applyProtection="0">
      <alignment vertical="center"/>
    </xf>
    <xf numFmtId="4" fontId="35" fillId="13" borderId="62" applyNumberFormat="0" applyProtection="0">
      <alignment vertical="center"/>
    </xf>
    <xf numFmtId="4" fontId="35" fillId="13" borderId="62" applyNumberFormat="0" applyProtection="0">
      <alignment vertical="center"/>
    </xf>
    <xf numFmtId="4" fontId="35" fillId="13" borderId="62" applyNumberFormat="0" applyProtection="0">
      <alignment vertical="center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4" fontId="36" fillId="14" borderId="62" applyNumberFormat="0" applyProtection="0">
      <alignment horizontal="left" vertical="center" indent="1"/>
    </xf>
    <xf numFmtId="0" fontId="30" fillId="0" borderId="0"/>
    <xf numFmtId="0" fontId="54" fillId="0" borderId="0"/>
    <xf numFmtId="4" fontId="35" fillId="13" borderId="51" applyNumberFormat="0" applyProtection="0">
      <alignment vertical="center"/>
    </xf>
    <xf numFmtId="4" fontId="36" fillId="14" borderId="51" applyNumberFormat="0" applyProtection="0">
      <alignment horizontal="left" vertical="center" indent="1"/>
    </xf>
    <xf numFmtId="4" fontId="36" fillId="14" borderId="51" applyNumberFormat="0" applyProtection="0">
      <alignment horizontal="left" vertical="center" indent="1"/>
    </xf>
    <xf numFmtId="0" fontId="23" fillId="0" borderId="0"/>
    <xf numFmtId="0" fontId="22" fillId="0" borderId="0"/>
    <xf numFmtId="0" fontId="22" fillId="2" borderId="0" applyNumberFormat="0" applyBorder="0" applyAlignment="0" applyProtection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6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4" fillId="0" borderId="0"/>
    <xf numFmtId="0" fontId="9" fillId="0" borderId="0"/>
    <xf numFmtId="0" fontId="8" fillId="0" borderId="0"/>
    <xf numFmtId="0" fontId="24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9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532">
    <xf numFmtId="0" fontId="0" fillId="0" borderId="0" xfId="0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7" fillId="0" borderId="0" xfId="12" applyFont="1"/>
    <xf numFmtId="0" fontId="57" fillId="0" borderId="0" xfId="2" applyFont="1"/>
    <xf numFmtId="3" fontId="57" fillId="0" borderId="0" xfId="12" applyNumberFormat="1" applyFont="1" applyAlignment="1">
      <alignment horizontal="right" indent="1"/>
    </xf>
    <xf numFmtId="3" fontId="58" fillId="0" borderId="0" xfId="12" applyNumberFormat="1" applyFont="1" applyAlignment="1">
      <alignment horizontal="right" indent="1"/>
    </xf>
    <xf numFmtId="0" fontId="55" fillId="0" borderId="0" xfId="138" applyFont="1"/>
    <xf numFmtId="0" fontId="57" fillId="0" borderId="0" xfId="12" applyFont="1" applyAlignment="1">
      <alignment horizontal="center"/>
    </xf>
    <xf numFmtId="0" fontId="61" fillId="0" borderId="0" xfId="129" applyFont="1"/>
    <xf numFmtId="3" fontId="61" fillId="0" borderId="0" xfId="129" applyNumberFormat="1" applyFont="1"/>
    <xf numFmtId="0" fontId="61" fillId="12" borderId="0" xfId="129" applyFont="1" applyFill="1"/>
    <xf numFmtId="0" fontId="2" fillId="0" borderId="0" xfId="117" applyFont="1"/>
    <xf numFmtId="0" fontId="2" fillId="0" borderId="0" xfId="117" applyFont="1" applyAlignment="1">
      <alignment horizontal="center" vertical="center"/>
    </xf>
    <xf numFmtId="0" fontId="2" fillId="0" borderId="0" xfId="0" applyFont="1"/>
    <xf numFmtId="0" fontId="61" fillId="0" borderId="0" xfId="0" applyFont="1"/>
    <xf numFmtId="4" fontId="61" fillId="0" borderId="5" xfId="0" applyNumberFormat="1" applyFont="1" applyBorder="1" applyAlignment="1">
      <alignment horizontal="right" indent="2"/>
    </xf>
    <xf numFmtId="4" fontId="57" fillId="0" borderId="5" xfId="0" quotePrefix="1" applyNumberFormat="1" applyFont="1" applyBorder="1" applyAlignment="1">
      <alignment horizontal="right" indent="2"/>
    </xf>
    <xf numFmtId="0" fontId="65" fillId="37" borderId="13" xfId="0" applyFont="1" applyFill="1" applyBorder="1" applyAlignment="1">
      <alignment horizontal="center" vertical="center" wrapText="1"/>
    </xf>
    <xf numFmtId="4" fontId="57" fillId="0" borderId="0" xfId="0" quotePrefix="1" applyNumberFormat="1" applyFont="1" applyAlignment="1">
      <alignment horizontal="right" indent="2"/>
    </xf>
    <xf numFmtId="0" fontId="65" fillId="37" borderId="0" xfId="0" applyFont="1" applyFill="1" applyAlignment="1">
      <alignment horizontal="center" vertical="center" wrapText="1"/>
    </xf>
    <xf numFmtId="0" fontId="65" fillId="37" borderId="23" xfId="0" applyFont="1" applyFill="1" applyBorder="1" applyAlignment="1">
      <alignment horizontal="center" vertical="center" wrapText="1"/>
    </xf>
    <xf numFmtId="4" fontId="61" fillId="0" borderId="23" xfId="0" applyNumberFormat="1" applyFont="1" applyBorder="1" applyAlignment="1">
      <alignment horizontal="right" indent="2"/>
    </xf>
    <xf numFmtId="4" fontId="57" fillId="0" borderId="16" xfId="0" quotePrefix="1" applyNumberFormat="1" applyFont="1" applyBorder="1" applyAlignment="1">
      <alignment horizontal="right" indent="2"/>
    </xf>
    <xf numFmtId="3" fontId="58" fillId="0" borderId="9" xfId="0" applyNumberFormat="1" applyFont="1" applyBorder="1"/>
    <xf numFmtId="4" fontId="57" fillId="0" borderId="9" xfId="0" quotePrefix="1" applyNumberFormat="1" applyFont="1" applyBorder="1" applyAlignment="1">
      <alignment horizontal="right" indent="2"/>
    </xf>
    <xf numFmtId="4" fontId="57" fillId="0" borderId="41" xfId="0" quotePrefix="1" applyNumberFormat="1" applyFont="1" applyBorder="1" applyAlignment="1">
      <alignment horizontal="right" indent="2"/>
    </xf>
    <xf numFmtId="3" fontId="61" fillId="0" borderId="18" xfId="0" applyNumberFormat="1" applyFont="1" applyBorder="1"/>
    <xf numFmtId="3" fontId="61" fillId="0" borderId="33" xfId="0" applyNumberFormat="1" applyFont="1" applyBorder="1" applyAlignment="1">
      <alignment horizontal="center" vertical="center"/>
    </xf>
    <xf numFmtId="4" fontId="61" fillId="0" borderId="0" xfId="0" applyNumberFormat="1" applyFont="1" applyAlignment="1">
      <alignment horizontal="right" indent="2"/>
    </xf>
    <xf numFmtId="4" fontId="61" fillId="0" borderId="12" xfId="0" applyNumberFormat="1" applyFont="1" applyBorder="1" applyAlignment="1">
      <alignment horizontal="right" vertical="center"/>
    </xf>
    <xf numFmtId="4" fontId="61" fillId="0" borderId="30" xfId="0" applyNumberFormat="1" applyFont="1" applyBorder="1" applyAlignment="1">
      <alignment horizontal="right" vertical="center"/>
    </xf>
    <xf numFmtId="4" fontId="61" fillId="0" borderId="16" xfId="0" applyNumberFormat="1" applyFont="1" applyBorder="1" applyAlignment="1">
      <alignment horizontal="right" indent="2"/>
    </xf>
    <xf numFmtId="4" fontId="61" fillId="0" borderId="26" xfId="0" applyNumberFormat="1" applyFont="1" applyBorder="1" applyAlignment="1">
      <alignment horizontal="right" vertical="center"/>
    </xf>
    <xf numFmtId="4" fontId="61" fillId="0" borderId="11" xfId="0" applyNumberFormat="1" applyFont="1" applyBorder="1" applyAlignment="1">
      <alignment horizontal="right" vertical="center"/>
    </xf>
    <xf numFmtId="0" fontId="65" fillId="37" borderId="78" xfId="117" applyFont="1" applyFill="1" applyBorder="1" applyAlignment="1">
      <alignment horizontal="center" vertical="center" wrapText="1"/>
    </xf>
    <xf numFmtId="0" fontId="65" fillId="37" borderId="39" xfId="117" applyFont="1" applyFill="1" applyBorder="1" applyAlignment="1">
      <alignment horizontal="center" vertical="center" wrapText="1"/>
    </xf>
    <xf numFmtId="0" fontId="65" fillId="37" borderId="40" xfId="117" applyFont="1" applyFill="1" applyBorder="1" applyAlignment="1">
      <alignment horizontal="center" vertical="center" wrapText="1"/>
    </xf>
    <xf numFmtId="0" fontId="58" fillId="0" borderId="7" xfId="117" applyFont="1" applyBorder="1" applyAlignment="1">
      <alignment horizontal="left" vertical="center"/>
    </xf>
    <xf numFmtId="0" fontId="58" fillId="0" borderId="79" xfId="117" applyFont="1" applyBorder="1" applyAlignment="1">
      <alignment horizontal="left" vertical="center"/>
    </xf>
    <xf numFmtId="0" fontId="58" fillId="0" borderId="9" xfId="0" applyFont="1" applyBorder="1"/>
    <xf numFmtId="0" fontId="58" fillId="0" borderId="9" xfId="0" applyFont="1" applyBorder="1" applyAlignment="1">
      <alignment vertical="top"/>
    </xf>
    <xf numFmtId="0" fontId="58" fillId="0" borderId="41" xfId="0" applyFont="1" applyBorder="1"/>
    <xf numFmtId="0" fontId="58" fillId="0" borderId="7" xfId="0" applyFont="1" applyBorder="1" applyAlignment="1">
      <alignment horizontal="left"/>
    </xf>
    <xf numFmtId="0" fontId="57" fillId="0" borderId="7" xfId="0" applyFont="1" applyBorder="1"/>
    <xf numFmtId="0" fontId="61" fillId="0" borderId="7" xfId="0" applyFont="1" applyBorder="1"/>
    <xf numFmtId="0" fontId="61" fillId="0" borderId="14" xfId="0" applyFont="1" applyBorder="1"/>
    <xf numFmtId="0" fontId="57" fillId="0" borderId="77" xfId="0" applyFont="1" applyBorder="1"/>
    <xf numFmtId="0" fontId="57" fillId="0" borderId="4" xfId="0" applyFont="1" applyBorder="1" applyAlignment="1">
      <alignment horizontal="left"/>
    </xf>
    <xf numFmtId="0" fontId="61" fillId="0" borderId="0" xfId="127" applyFont="1"/>
    <xf numFmtId="164" fontId="57" fillId="0" borderId="9" xfId="127" applyNumberFormat="1" applyFont="1" applyBorder="1" applyAlignment="1">
      <alignment horizontal="right" indent="1"/>
    </xf>
    <xf numFmtId="164" fontId="57" fillId="0" borderId="0" xfId="127" applyNumberFormat="1" applyFont="1" applyAlignment="1">
      <alignment horizontal="right" indent="1"/>
    </xf>
    <xf numFmtId="164" fontId="57" fillId="0" borderId="12" xfId="127" applyNumberFormat="1" applyFont="1" applyBorder="1" applyAlignment="1">
      <alignment horizontal="right" indent="1"/>
    </xf>
    <xf numFmtId="0" fontId="55" fillId="0" borderId="0" xfId="127" applyFont="1"/>
    <xf numFmtId="164" fontId="61" fillId="0" borderId="0" xfId="127" applyNumberFormat="1" applyFont="1"/>
    <xf numFmtId="0" fontId="62" fillId="0" borderId="9" xfId="127" applyFont="1" applyBorder="1" applyAlignment="1">
      <alignment horizontal="left" indent="1"/>
    </xf>
    <xf numFmtId="1" fontId="58" fillId="0" borderId="9" xfId="127" applyNumberFormat="1" applyFont="1" applyBorder="1" applyAlignment="1">
      <alignment horizontal="left" indent="1"/>
    </xf>
    <xf numFmtId="1" fontId="58" fillId="0" borderId="8" xfId="127" applyNumberFormat="1" applyFont="1" applyBorder="1" applyAlignment="1">
      <alignment horizontal="left" indent="1"/>
    </xf>
    <xf numFmtId="0" fontId="65" fillId="37" borderId="77" xfId="127" applyFont="1" applyFill="1" applyBorder="1" applyAlignment="1">
      <alignment horizontal="center" vertical="center" wrapText="1"/>
    </xf>
    <xf numFmtId="0" fontId="65" fillId="37" borderId="40" xfId="127" applyFont="1" applyFill="1" applyBorder="1" applyAlignment="1">
      <alignment horizontal="center" vertical="center"/>
    </xf>
    <xf numFmtId="1" fontId="58" fillId="0" borderId="80" xfId="127" applyNumberFormat="1" applyFont="1" applyBorder="1" applyAlignment="1">
      <alignment horizontal="left" indent="1"/>
    </xf>
    <xf numFmtId="164" fontId="58" fillId="0" borderId="80" xfId="127" applyNumberFormat="1" applyFont="1" applyBorder="1" applyAlignment="1">
      <alignment horizontal="right" indent="1"/>
    </xf>
    <xf numFmtId="164" fontId="58" fillId="0" borderId="63" xfId="127" applyNumberFormat="1" applyFont="1" applyBorder="1" applyAlignment="1">
      <alignment horizontal="right" indent="1"/>
    </xf>
    <xf numFmtId="164" fontId="58" fillId="0" borderId="47" xfId="127" applyNumberFormat="1" applyFont="1" applyBorder="1" applyAlignment="1">
      <alignment horizontal="right" indent="1"/>
    </xf>
    <xf numFmtId="0" fontId="65" fillId="37" borderId="39" xfId="127" applyFont="1" applyFill="1" applyBorder="1" applyAlignment="1">
      <alignment horizontal="center" vertical="center"/>
    </xf>
    <xf numFmtId="165" fontId="58" fillId="0" borderId="9" xfId="127" applyNumberFormat="1" applyFont="1" applyBorder="1" applyAlignment="1">
      <alignment horizontal="right" indent="1"/>
    </xf>
    <xf numFmtId="165" fontId="58" fillId="0" borderId="80" xfId="127" applyNumberFormat="1" applyFont="1" applyBorder="1" applyAlignment="1">
      <alignment horizontal="right" indent="1"/>
    </xf>
    <xf numFmtId="164" fontId="62" fillId="0" borderId="12" xfId="127" applyNumberFormat="1" applyFont="1" applyBorder="1" applyAlignment="1">
      <alignment horizontal="right" indent="1"/>
    </xf>
    <xf numFmtId="165" fontId="62" fillId="0" borderId="12" xfId="127" applyNumberFormat="1" applyFont="1" applyBorder="1" applyAlignment="1">
      <alignment horizontal="right" indent="1"/>
    </xf>
    <xf numFmtId="165" fontId="62" fillId="0" borderId="47" xfId="127" applyNumberFormat="1" applyFont="1" applyBorder="1" applyAlignment="1">
      <alignment horizontal="right" indent="1"/>
    </xf>
    <xf numFmtId="0" fontId="65" fillId="37" borderId="81" xfId="127" applyFont="1" applyFill="1" applyBorder="1" applyAlignment="1">
      <alignment horizontal="center" vertical="center"/>
    </xf>
    <xf numFmtId="165" fontId="58" fillId="0" borderId="20" xfId="127" applyNumberFormat="1" applyFont="1" applyBorder="1" applyAlignment="1">
      <alignment horizontal="right" indent="1"/>
    </xf>
    <xf numFmtId="165" fontId="58" fillId="0" borderId="82" xfId="127" applyNumberFormat="1" applyFont="1" applyBorder="1" applyAlignment="1">
      <alignment horizontal="right" indent="1"/>
    </xf>
    <xf numFmtId="0" fontId="56" fillId="0" borderId="0" xfId="127" applyFont="1" applyAlignment="1">
      <alignment horizontal="left" vertical="center"/>
    </xf>
    <xf numFmtId="165" fontId="61" fillId="0" borderId="0" xfId="127" applyNumberFormat="1" applyFont="1"/>
    <xf numFmtId="0" fontId="65" fillId="37" borderId="13" xfId="127" applyFont="1" applyFill="1" applyBorder="1" applyAlignment="1">
      <alignment horizontal="center" vertical="center"/>
    </xf>
    <xf numFmtId="0" fontId="65" fillId="37" borderId="17" xfId="127" applyFont="1" applyFill="1" applyBorder="1" applyAlignment="1">
      <alignment horizontal="center" vertical="center"/>
    </xf>
    <xf numFmtId="164" fontId="57" fillId="0" borderId="9" xfId="127" applyNumberFormat="1" applyFont="1" applyBorder="1"/>
    <xf numFmtId="164" fontId="57" fillId="0" borderId="0" xfId="127" applyNumberFormat="1" applyFont="1"/>
    <xf numFmtId="164" fontId="57" fillId="0" borderId="12" xfId="127" applyNumberFormat="1" applyFont="1" applyBorder="1"/>
    <xf numFmtId="165" fontId="58" fillId="0" borderId="9" xfId="127" applyNumberFormat="1" applyFont="1" applyBorder="1"/>
    <xf numFmtId="165" fontId="58" fillId="0" borderId="20" xfId="127" applyNumberFormat="1" applyFont="1" applyBorder="1"/>
    <xf numFmtId="165" fontId="62" fillId="0" borderId="12" xfId="127" applyNumberFormat="1" applyFont="1" applyBorder="1"/>
    <xf numFmtId="164" fontId="57" fillId="0" borderId="8" xfId="127" applyNumberFormat="1" applyFont="1" applyBorder="1"/>
    <xf numFmtId="164" fontId="57" fillId="0" borderId="5" xfId="127" applyNumberFormat="1" applyFont="1" applyBorder="1"/>
    <xf numFmtId="164" fontId="57" fillId="0" borderId="11" xfId="127" applyNumberFormat="1" applyFont="1" applyBorder="1"/>
    <xf numFmtId="165" fontId="58" fillId="0" borderId="8" xfId="127" applyNumberFormat="1" applyFont="1" applyBorder="1"/>
    <xf numFmtId="165" fontId="58" fillId="0" borderId="42" xfId="127" applyNumberFormat="1" applyFont="1" applyBorder="1"/>
    <xf numFmtId="165" fontId="62" fillId="0" borderId="11" xfId="127" applyNumberFormat="1" applyFont="1" applyBorder="1"/>
    <xf numFmtId="0" fontId="65" fillId="37" borderId="38" xfId="127" applyFont="1" applyFill="1" applyBorder="1" applyAlignment="1">
      <alignment horizontal="center" vertical="center"/>
    </xf>
    <xf numFmtId="0" fontId="65" fillId="37" borderId="10" xfId="127" applyFont="1" applyFill="1" applyBorder="1" applyAlignment="1">
      <alignment horizontal="center" vertical="center"/>
    </xf>
    <xf numFmtId="0" fontId="61" fillId="0" borderId="0" xfId="138" applyFont="1"/>
    <xf numFmtId="0" fontId="56" fillId="0" borderId="0" xfId="138" applyFont="1"/>
    <xf numFmtId="0" fontId="57" fillId="0" borderId="0" xfId="138" applyFont="1"/>
    <xf numFmtId="165" fontId="57" fillId="0" borderId="0" xfId="44" applyNumberFormat="1" applyFont="1"/>
    <xf numFmtId="164" fontId="62" fillId="0" borderId="12" xfId="127" applyNumberFormat="1" applyFont="1" applyBorder="1"/>
    <xf numFmtId="165" fontId="57" fillId="0" borderId="9" xfId="44" applyNumberFormat="1" applyFont="1" applyBorder="1"/>
    <xf numFmtId="165" fontId="57" fillId="0" borderId="12" xfId="44" applyNumberFormat="1" applyFont="1" applyBorder="1"/>
    <xf numFmtId="165" fontId="57" fillId="0" borderId="8" xfId="44" applyNumberFormat="1" applyFont="1" applyBorder="1"/>
    <xf numFmtId="165" fontId="57" fillId="0" borderId="5" xfId="44" applyNumberFormat="1" applyFont="1" applyBorder="1"/>
    <xf numFmtId="0" fontId="57" fillId="0" borderId="5" xfId="44" applyFont="1" applyBorder="1"/>
    <xf numFmtId="165" fontId="57" fillId="0" borderId="11" xfId="44" applyNumberFormat="1" applyFont="1" applyBorder="1"/>
    <xf numFmtId="0" fontId="57" fillId="0" borderId="7" xfId="44" applyFont="1" applyBorder="1"/>
    <xf numFmtId="0" fontId="57" fillId="0" borderId="4" xfId="44" applyFont="1" applyBorder="1"/>
    <xf numFmtId="0" fontId="58" fillId="0" borderId="70" xfId="44" applyFont="1" applyBorder="1"/>
    <xf numFmtId="165" fontId="58" fillId="0" borderId="73" xfId="44" applyNumberFormat="1" applyFont="1" applyBorder="1"/>
    <xf numFmtId="165" fontId="58" fillId="0" borderId="76" xfId="44" applyNumberFormat="1" applyFont="1" applyBorder="1"/>
    <xf numFmtId="165" fontId="58" fillId="0" borderId="74" xfId="44" applyNumberFormat="1" applyFont="1" applyBorder="1"/>
    <xf numFmtId="0" fontId="58" fillId="0" borderId="14" xfId="44" applyFont="1" applyBorder="1"/>
    <xf numFmtId="165" fontId="58" fillId="0" borderId="15" xfId="44" applyNumberFormat="1" applyFont="1" applyBorder="1"/>
    <xf numFmtId="165" fontId="58" fillId="0" borderId="16" xfId="44" applyNumberFormat="1" applyFont="1" applyBorder="1"/>
    <xf numFmtId="165" fontId="58" fillId="0" borderId="26" xfId="44" applyNumberFormat="1" applyFont="1" applyBorder="1"/>
    <xf numFmtId="0" fontId="62" fillId="0" borderId="0" xfId="138" applyFont="1" applyAlignment="1">
      <alignment horizontal="center"/>
    </xf>
    <xf numFmtId="0" fontId="62" fillId="0" borderId="0" xfId="138" applyFont="1"/>
    <xf numFmtId="0" fontId="61" fillId="0" borderId="0" xfId="140" applyFont="1"/>
    <xf numFmtId="0" fontId="62" fillId="0" borderId="12" xfId="140" applyFont="1" applyBorder="1"/>
    <xf numFmtId="0" fontId="62" fillId="0" borderId="26" xfId="140" applyFont="1" applyBorder="1"/>
    <xf numFmtId="0" fontId="62" fillId="0" borderId="11" xfId="140" applyFont="1" applyBorder="1"/>
    <xf numFmtId="0" fontId="65" fillId="37" borderId="84" xfId="140" applyFont="1" applyFill="1" applyBorder="1" applyAlignment="1">
      <alignment horizontal="center" vertical="center" wrapText="1"/>
    </xf>
    <xf numFmtId="0" fontId="65" fillId="37" borderId="85" xfId="140" applyFont="1" applyFill="1" applyBorder="1" applyAlignment="1">
      <alignment horizontal="center" vertical="center" wrapText="1"/>
    </xf>
    <xf numFmtId="0" fontId="62" fillId="0" borderId="33" xfId="140" applyFont="1" applyBorder="1"/>
    <xf numFmtId="0" fontId="63" fillId="0" borderId="0" xfId="140" applyFont="1" applyAlignment="1">
      <alignment horizontal="center" vertical="center" readingOrder="1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/>
    </xf>
    <xf numFmtId="0" fontId="58" fillId="0" borderId="4" xfId="117" applyFont="1" applyBorder="1" applyAlignment="1">
      <alignment horizontal="left" vertical="center"/>
    </xf>
    <xf numFmtId="0" fontId="61" fillId="0" borderId="9" xfId="0" applyFont="1" applyBorder="1" applyAlignment="1">
      <alignment horizontal="justify" vertical="center" wrapText="1"/>
    </xf>
    <xf numFmtId="3" fontId="61" fillId="0" borderId="34" xfId="0" applyNumberFormat="1" applyFont="1" applyBorder="1" applyAlignment="1">
      <alignment horizontal="justify" vertical="center" wrapText="1"/>
    </xf>
    <xf numFmtId="0" fontId="61" fillId="0" borderId="34" xfId="0" applyFont="1" applyBorder="1" applyAlignment="1">
      <alignment horizontal="justify" vertical="center" wrapText="1"/>
    </xf>
    <xf numFmtId="3" fontId="61" fillId="0" borderId="31" xfId="0" applyNumberFormat="1" applyFont="1" applyBorder="1" applyAlignment="1">
      <alignment horizontal="justify" vertical="center" wrapText="1"/>
    </xf>
    <xf numFmtId="0" fontId="62" fillId="0" borderId="7" xfId="0" applyFont="1" applyBorder="1" applyAlignment="1">
      <alignment vertical="center" wrapText="1"/>
    </xf>
    <xf numFmtId="0" fontId="62" fillId="0" borderId="4" xfId="0" applyFont="1" applyBorder="1" applyAlignment="1">
      <alignment vertical="center" wrapText="1"/>
    </xf>
    <xf numFmtId="0" fontId="65" fillId="37" borderId="86" xfId="117" applyFont="1" applyFill="1" applyBorder="1" applyAlignment="1">
      <alignment horizontal="center" vertical="center" wrapText="1"/>
    </xf>
    <xf numFmtId="3" fontId="61" fillId="0" borderId="43" xfId="140" applyNumberFormat="1" applyFont="1" applyBorder="1" applyAlignment="1">
      <alignment horizontal="right" indent="9"/>
    </xf>
    <xf numFmtId="3" fontId="61" fillId="0" borderId="33" xfId="140" applyNumberFormat="1" applyFont="1" applyBorder="1" applyAlignment="1">
      <alignment horizontal="right" indent="9"/>
    </xf>
    <xf numFmtId="3" fontId="61" fillId="0" borderId="34" xfId="140" applyNumberFormat="1" applyFont="1" applyBorder="1" applyAlignment="1">
      <alignment horizontal="right" indent="9"/>
    </xf>
    <xf numFmtId="3" fontId="61" fillId="0" borderId="12" xfId="140" applyNumberFormat="1" applyFont="1" applyBorder="1" applyAlignment="1">
      <alignment horizontal="right" indent="9"/>
    </xf>
    <xf numFmtId="3" fontId="61" fillId="0" borderId="83" xfId="140" applyNumberFormat="1" applyFont="1" applyBorder="1" applyAlignment="1">
      <alignment horizontal="right" indent="9"/>
    </xf>
    <xf numFmtId="3" fontId="61" fillId="0" borderId="26" xfId="140" applyNumberFormat="1" applyFont="1" applyBorder="1" applyAlignment="1">
      <alignment horizontal="right" indent="9"/>
    </xf>
    <xf numFmtId="3" fontId="61" fillId="0" borderId="31" xfId="140" applyNumberFormat="1" applyFont="1" applyBorder="1" applyAlignment="1">
      <alignment horizontal="right" indent="9"/>
    </xf>
    <xf numFmtId="3" fontId="61" fillId="0" borderId="11" xfId="140" applyNumberFormat="1" applyFont="1" applyBorder="1" applyAlignment="1">
      <alignment horizontal="right" indent="9"/>
    </xf>
    <xf numFmtId="3" fontId="57" fillId="0" borderId="34" xfId="117" applyNumberFormat="1" applyFont="1" applyBorder="1" applyAlignment="1">
      <alignment horizontal="right" vertical="center" indent="3"/>
    </xf>
    <xf numFmtId="168" fontId="57" fillId="0" borderId="12" xfId="141" applyNumberFormat="1" applyFont="1" applyFill="1" applyBorder="1" applyAlignment="1">
      <alignment horizontal="right" vertical="center" indent="3"/>
    </xf>
    <xf numFmtId="3" fontId="57" fillId="0" borderId="31" xfId="117" applyNumberFormat="1" applyFont="1" applyBorder="1" applyAlignment="1">
      <alignment horizontal="right" vertical="center" indent="3"/>
    </xf>
    <xf numFmtId="168" fontId="57" fillId="0" borderId="11" xfId="141" applyNumberFormat="1" applyFont="1" applyFill="1" applyBorder="1" applyAlignment="1">
      <alignment horizontal="right" vertical="center" indent="3"/>
    </xf>
    <xf numFmtId="3" fontId="61" fillId="0" borderId="27" xfId="0" applyNumberFormat="1" applyFont="1" applyBorder="1" applyAlignment="1">
      <alignment horizontal="right" vertical="center" indent="2"/>
    </xf>
    <xf numFmtId="3" fontId="61" fillId="0" borderId="12" xfId="0" applyNumberFormat="1" applyFont="1" applyBorder="1" applyAlignment="1">
      <alignment horizontal="right" vertical="center" wrapText="1" indent="2"/>
    </xf>
    <xf numFmtId="3" fontId="61" fillId="0" borderId="11" xfId="0" applyNumberFormat="1" applyFont="1" applyBorder="1" applyAlignment="1">
      <alignment horizontal="right" vertical="center" wrapText="1" indent="2"/>
    </xf>
    <xf numFmtId="3" fontId="61" fillId="0" borderId="27" xfId="0" applyNumberFormat="1" applyFont="1" applyBorder="1" applyAlignment="1">
      <alignment horizontal="right" vertical="center" wrapText="1" indent="2"/>
    </xf>
    <xf numFmtId="3" fontId="61" fillId="0" borderId="37" xfId="0" applyNumberFormat="1" applyFont="1" applyBorder="1" applyAlignment="1">
      <alignment horizontal="right" vertical="center" wrapText="1" indent="2"/>
    </xf>
    <xf numFmtId="3" fontId="61" fillId="0" borderId="34" xfId="0" applyNumberFormat="1" applyFont="1" applyBorder="1" applyAlignment="1">
      <alignment horizontal="right" vertical="center" wrapText="1" indent="2"/>
    </xf>
    <xf numFmtId="10" fontId="61" fillId="0" borderId="12" xfId="0" applyNumberFormat="1" applyFont="1" applyBorder="1" applyAlignment="1">
      <alignment horizontal="right" vertical="center" wrapText="1" indent="2"/>
    </xf>
    <xf numFmtId="0" fontId="61" fillId="0" borderId="31" xfId="0" applyFont="1" applyBorder="1" applyAlignment="1">
      <alignment horizontal="right" vertical="center" wrapText="1" indent="2"/>
    </xf>
    <xf numFmtId="10" fontId="61" fillId="0" borderId="11" xfId="0" applyNumberFormat="1" applyFont="1" applyBorder="1" applyAlignment="1">
      <alignment horizontal="right" vertical="center" wrapText="1" indent="2"/>
    </xf>
    <xf numFmtId="0" fontId="61" fillId="0" borderId="0" xfId="142" applyFont="1" applyAlignment="1">
      <alignment vertical="center"/>
    </xf>
    <xf numFmtId="0" fontId="61" fillId="0" borderId="0" xfId="142" applyFont="1" applyAlignment="1">
      <alignment horizontal="right" vertical="center"/>
    </xf>
    <xf numFmtId="0" fontId="65" fillId="37" borderId="38" xfId="142" applyFont="1" applyFill="1" applyBorder="1" applyAlignment="1">
      <alignment vertical="center"/>
    </xf>
    <xf numFmtId="0" fontId="71" fillId="37" borderId="39" xfId="0" applyFont="1" applyFill="1" applyBorder="1" applyAlignment="1">
      <alignment vertical="center"/>
    </xf>
    <xf numFmtId="0" fontId="71" fillId="37" borderId="39" xfId="0" applyFont="1" applyFill="1" applyBorder="1" applyAlignment="1">
      <alignment horizontal="right" vertical="center"/>
    </xf>
    <xf numFmtId="0" fontId="71" fillId="37" borderId="40" xfId="0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5" xfId="0" applyFont="1" applyBorder="1" applyAlignment="1">
      <alignment vertical="center"/>
    </xf>
    <xf numFmtId="0" fontId="61" fillId="0" borderId="5" xfId="142" applyFont="1" applyBorder="1" applyAlignment="1">
      <alignment vertical="center"/>
    </xf>
    <xf numFmtId="0" fontId="61" fillId="0" borderId="11" xfId="142" applyFont="1" applyBorder="1" applyAlignment="1">
      <alignment horizontal="right" vertical="center"/>
    </xf>
    <xf numFmtId="0" fontId="61" fillId="0" borderId="16" xfId="142" applyFont="1" applyBorder="1" applyAlignment="1">
      <alignment vertical="center"/>
    </xf>
    <xf numFmtId="0" fontId="62" fillId="0" borderId="87" xfId="142" applyFont="1" applyBorder="1" applyAlignment="1">
      <alignment vertical="center"/>
    </xf>
    <xf numFmtId="0" fontId="62" fillId="0" borderId="4" xfId="142" applyFont="1" applyBorder="1" applyAlignment="1">
      <alignment vertical="center"/>
    </xf>
    <xf numFmtId="0" fontId="62" fillId="0" borderId="87" xfId="142" applyFont="1" applyBorder="1" applyAlignment="1">
      <alignment vertical="center" wrapText="1"/>
    </xf>
    <xf numFmtId="0" fontId="62" fillId="0" borderId="7" xfId="142" applyFont="1" applyBorder="1" applyAlignment="1">
      <alignment vertical="center"/>
    </xf>
    <xf numFmtId="0" fontId="62" fillId="0" borderId="4" xfId="142" applyFont="1" applyBorder="1" applyAlignment="1">
      <alignment vertical="center" wrapText="1"/>
    </xf>
    <xf numFmtId="0" fontId="61" fillId="0" borderId="68" xfId="142" applyFont="1" applyBorder="1" applyAlignment="1">
      <alignment vertical="center"/>
    </xf>
    <xf numFmtId="0" fontId="28" fillId="0" borderId="11" xfId="0" applyFont="1" applyBorder="1" applyAlignment="1">
      <alignment horizontal="right" vertical="center" indent="1"/>
    </xf>
    <xf numFmtId="0" fontId="61" fillId="0" borderId="8" xfId="142" applyFont="1" applyBorder="1" applyAlignment="1">
      <alignment horizontal="right" vertical="center" indent="1"/>
    </xf>
    <xf numFmtId="0" fontId="61" fillId="0" borderId="12" xfId="142" applyFont="1" applyBorder="1" applyAlignment="1">
      <alignment horizontal="right" vertical="center" indent="1"/>
    </xf>
    <xf numFmtId="0" fontId="61" fillId="0" borderId="26" xfId="142" applyFont="1" applyBorder="1" applyAlignment="1">
      <alignment horizontal="right" vertical="center" indent="1"/>
    </xf>
    <xf numFmtId="0" fontId="61" fillId="0" borderId="11" xfId="142" applyFont="1" applyBorder="1" applyAlignment="1">
      <alignment horizontal="right" vertical="center" indent="1"/>
    </xf>
    <xf numFmtId="0" fontId="61" fillId="0" borderId="33" xfId="142" applyFont="1" applyBorder="1" applyAlignment="1">
      <alignment horizontal="right" vertical="center" indent="1"/>
    </xf>
    <xf numFmtId="0" fontId="28" fillId="0" borderId="12" xfId="0" applyFont="1" applyBorder="1" applyAlignment="1">
      <alignment horizontal="right" vertical="center" indent="1"/>
    </xf>
    <xf numFmtId="0" fontId="58" fillId="0" borderId="7" xfId="117" applyFont="1" applyBorder="1" applyAlignment="1">
      <alignment horizontal="left" vertical="center" wrapText="1"/>
    </xf>
    <xf numFmtId="3" fontId="57" fillId="0" borderId="12" xfId="117" applyNumberFormat="1" applyFont="1" applyBorder="1" applyAlignment="1">
      <alignment horizontal="right" vertical="center" indent="2"/>
    </xf>
    <xf numFmtId="3" fontId="58" fillId="0" borderId="47" xfId="117" applyNumberFormat="1" applyFont="1" applyBorder="1" applyAlignment="1">
      <alignment horizontal="right" vertical="center" indent="2"/>
    </xf>
    <xf numFmtId="3" fontId="57" fillId="0" borderId="0" xfId="117" applyNumberFormat="1" applyFont="1" applyAlignment="1">
      <alignment horizontal="right" vertical="center" indent="2"/>
    </xf>
    <xf numFmtId="0" fontId="57" fillId="0" borderId="0" xfId="0" applyFont="1"/>
    <xf numFmtId="3" fontId="58" fillId="0" borderId="63" xfId="117" applyNumberFormat="1" applyFont="1" applyBorder="1" applyAlignment="1">
      <alignment horizontal="right" vertical="center" indent="2"/>
    </xf>
    <xf numFmtId="3" fontId="57" fillId="0" borderId="0" xfId="117" applyNumberFormat="1" applyFont="1" applyAlignment="1">
      <alignment horizontal="right" vertical="center" indent="1"/>
    </xf>
    <xf numFmtId="3" fontId="58" fillId="0" borderId="63" xfId="117" applyNumberFormat="1" applyFont="1" applyBorder="1" applyAlignment="1">
      <alignment horizontal="right" vertical="center" indent="1"/>
    </xf>
    <xf numFmtId="4" fontId="57" fillId="0" borderId="0" xfId="117" applyNumberFormat="1" applyFont="1" applyAlignment="1">
      <alignment horizontal="right" vertical="center" indent="2"/>
    </xf>
    <xf numFmtId="4" fontId="58" fillId="0" borderId="63" xfId="117" applyNumberFormat="1" applyFont="1" applyBorder="1" applyAlignment="1">
      <alignment horizontal="right" vertical="center" indent="2"/>
    </xf>
    <xf numFmtId="49" fontId="55" fillId="0" borderId="0" xfId="0" applyNumberFormat="1" applyFont="1" applyAlignment="1">
      <alignment horizontal="left"/>
    </xf>
    <xf numFmtId="4" fontId="57" fillId="0" borderId="12" xfId="117" applyNumberFormat="1" applyFont="1" applyBorder="1" applyAlignment="1">
      <alignment horizontal="right" vertical="center" indent="2"/>
    </xf>
    <xf numFmtId="4" fontId="58" fillId="0" borderId="47" xfId="117" applyNumberFormat="1" applyFont="1" applyBorder="1" applyAlignment="1">
      <alignment horizontal="right" vertical="center" indent="2"/>
    </xf>
    <xf numFmtId="0" fontId="56" fillId="0" borderId="0" xfId="107" applyFont="1"/>
    <xf numFmtId="0" fontId="57" fillId="0" borderId="0" xfId="117" applyFont="1" applyAlignment="1">
      <alignment horizontal="right" vertical="center" indent="2"/>
    </xf>
    <xf numFmtId="0" fontId="58" fillId="0" borderId="63" xfId="117" applyFont="1" applyBorder="1" applyAlignment="1">
      <alignment horizontal="right" vertical="center" indent="2"/>
    </xf>
    <xf numFmtId="0" fontId="58" fillId="0" borderId="12" xfId="117" applyFont="1" applyBorder="1" applyAlignment="1">
      <alignment horizontal="right" vertical="center" indent="2"/>
    </xf>
    <xf numFmtId="0" fontId="58" fillId="0" borderId="47" xfId="117" applyFont="1" applyBorder="1" applyAlignment="1">
      <alignment horizontal="right" vertical="center" indent="2"/>
    </xf>
    <xf numFmtId="0" fontId="65" fillId="37" borderId="81" xfId="117" applyFont="1" applyFill="1" applyBorder="1" applyAlignment="1">
      <alignment horizontal="center" vertical="center" wrapText="1"/>
    </xf>
    <xf numFmtId="3" fontId="57" fillId="0" borderId="20" xfId="117" applyNumberFormat="1" applyFont="1" applyBorder="1" applyAlignment="1">
      <alignment horizontal="right" vertical="center" indent="2"/>
    </xf>
    <xf numFmtId="3" fontId="58" fillId="0" borderId="82" xfId="117" applyNumberFormat="1" applyFont="1" applyBorder="1" applyAlignment="1">
      <alignment horizontal="right" vertical="center" indent="2"/>
    </xf>
    <xf numFmtId="0" fontId="58" fillId="0" borderId="70" xfId="117" applyFont="1" applyBorder="1" applyAlignment="1">
      <alignment horizontal="left" vertical="center"/>
    </xf>
    <xf numFmtId="0" fontId="58" fillId="0" borderId="7" xfId="117" applyFont="1" applyBorder="1" applyAlignment="1">
      <alignment horizontal="left" vertical="center" indent="1"/>
    </xf>
    <xf numFmtId="0" fontId="65" fillId="37" borderId="85" xfId="117" applyFont="1" applyFill="1" applyBorder="1" applyAlignment="1">
      <alignment horizontal="center" vertical="center" wrapText="1"/>
    </xf>
    <xf numFmtId="3" fontId="57" fillId="0" borderId="27" xfId="117" applyNumberFormat="1" applyFont="1" applyBorder="1" applyAlignment="1">
      <alignment horizontal="right" vertical="center" indent="2"/>
    </xf>
    <xf numFmtId="0" fontId="58" fillId="0" borderId="4" xfId="117" applyFont="1" applyBorder="1" applyAlignment="1">
      <alignment horizontal="left" vertical="center" indent="1"/>
    </xf>
    <xf numFmtId="3" fontId="57" fillId="0" borderId="5" xfId="117" applyNumberFormat="1" applyFont="1" applyBorder="1" applyAlignment="1">
      <alignment horizontal="right" vertical="center" indent="2"/>
    </xf>
    <xf numFmtId="3" fontId="57" fillId="0" borderId="37" xfId="117" applyNumberFormat="1" applyFont="1" applyBorder="1" applyAlignment="1">
      <alignment horizontal="right" vertical="center" indent="2"/>
    </xf>
    <xf numFmtId="3" fontId="58" fillId="0" borderId="76" xfId="117" applyNumberFormat="1" applyFont="1" applyBorder="1" applyAlignment="1">
      <alignment horizontal="right" vertical="center" indent="2"/>
    </xf>
    <xf numFmtId="3" fontId="58" fillId="0" borderId="75" xfId="117" applyNumberFormat="1" applyFont="1" applyBorder="1" applyAlignment="1">
      <alignment horizontal="right" vertical="center" indent="2"/>
    </xf>
    <xf numFmtId="3" fontId="58" fillId="0" borderId="0" xfId="117" applyNumberFormat="1" applyFont="1" applyAlignment="1">
      <alignment horizontal="right" vertical="center" indent="2"/>
    </xf>
    <xf numFmtId="3" fontId="58" fillId="0" borderId="27" xfId="117" applyNumberFormat="1" applyFont="1" applyBorder="1" applyAlignment="1">
      <alignment horizontal="right" vertical="center" indent="2"/>
    </xf>
    <xf numFmtId="0" fontId="65" fillId="37" borderId="29" xfId="129" applyFont="1" applyFill="1" applyBorder="1" applyAlignment="1">
      <alignment vertical="center" wrapText="1"/>
    </xf>
    <xf numFmtId="0" fontId="65" fillId="37" borderId="65" xfId="129" applyFont="1" applyFill="1" applyBorder="1" applyAlignment="1">
      <alignment vertical="center" wrapText="1"/>
    </xf>
    <xf numFmtId="0" fontId="65" fillId="37" borderId="66" xfId="129" applyFont="1" applyFill="1" applyBorder="1" applyAlignment="1">
      <alignment vertical="center" wrapText="1"/>
    </xf>
    <xf numFmtId="0" fontId="64" fillId="0" borderId="88" xfId="129" applyFont="1" applyBorder="1" applyAlignment="1">
      <alignment vertical="center" wrapText="1"/>
    </xf>
    <xf numFmtId="0" fontId="64" fillId="0" borderId="89" xfId="129" applyFont="1" applyBorder="1" applyAlignment="1">
      <alignment vertical="center" wrapText="1"/>
    </xf>
    <xf numFmtId="0" fontId="64" fillId="0" borderId="90" xfId="129" applyFont="1" applyBorder="1" applyAlignment="1">
      <alignment vertical="center" wrapText="1"/>
    </xf>
    <xf numFmtId="0" fontId="64" fillId="0" borderId="28" xfId="129" applyFont="1" applyBorder="1" applyAlignment="1">
      <alignment horizontal="right" vertical="center" wrapText="1" indent="1"/>
    </xf>
    <xf numFmtId="0" fontId="64" fillId="0" borderId="74" xfId="129" applyFont="1" applyBorder="1" applyAlignment="1">
      <alignment horizontal="right" vertical="center" wrapText="1" indent="1"/>
    </xf>
    <xf numFmtId="0" fontId="64" fillId="0" borderId="67" xfId="129" applyFont="1" applyBorder="1" applyAlignment="1">
      <alignment horizontal="right" vertical="center" wrapText="1" indent="1"/>
    </xf>
    <xf numFmtId="0" fontId="61" fillId="0" borderId="0" xfId="137" applyFont="1"/>
    <xf numFmtId="0" fontId="62" fillId="0" borderId="0" xfId="129" applyFont="1" applyAlignment="1">
      <alignment vertical="center"/>
    </xf>
    <xf numFmtId="0" fontId="62" fillId="0" borderId="5" xfId="129" applyFont="1" applyBorder="1" applyAlignment="1">
      <alignment horizontal="center" vertical="center"/>
    </xf>
    <xf numFmtId="3" fontId="57" fillId="0" borderId="9" xfId="127" applyNumberFormat="1" applyFont="1" applyBorder="1" applyAlignment="1">
      <alignment horizontal="right" indent="1"/>
    </xf>
    <xf numFmtId="3" fontId="57" fillId="0" borderId="0" xfId="127" applyNumberFormat="1" applyFont="1" applyAlignment="1">
      <alignment horizontal="right" indent="1"/>
    </xf>
    <xf numFmtId="3" fontId="57" fillId="0" borderId="12" xfId="127" applyNumberFormat="1" applyFont="1" applyBorder="1" applyAlignment="1">
      <alignment horizontal="right" indent="1"/>
    </xf>
    <xf numFmtId="3" fontId="58" fillId="0" borderId="80" xfId="127" applyNumberFormat="1" applyFont="1" applyBorder="1" applyAlignment="1">
      <alignment horizontal="right" indent="1"/>
    </xf>
    <xf numFmtId="3" fontId="58" fillId="0" borderId="63" xfId="127" applyNumberFormat="1" applyFont="1" applyBorder="1" applyAlignment="1">
      <alignment horizontal="right" indent="1"/>
    </xf>
    <xf numFmtId="3" fontId="58" fillId="0" borderId="47" xfId="127" applyNumberFormat="1" applyFont="1" applyBorder="1" applyAlignment="1">
      <alignment horizontal="right" indent="1"/>
    </xf>
    <xf numFmtId="3" fontId="58" fillId="0" borderId="12" xfId="127" applyNumberFormat="1" applyFont="1" applyBorder="1" applyAlignment="1">
      <alignment horizontal="right" indent="1"/>
    </xf>
    <xf numFmtId="0" fontId="65" fillId="37" borderId="38" xfId="127" applyFont="1" applyFill="1" applyBorder="1" applyAlignment="1">
      <alignment horizontal="center" vertical="center" wrapText="1"/>
    </xf>
    <xf numFmtId="0" fontId="65" fillId="37" borderId="39" xfId="127" applyFont="1" applyFill="1" applyBorder="1" applyAlignment="1">
      <alignment horizontal="center" vertical="center" wrapText="1"/>
    </xf>
    <xf numFmtId="1" fontId="58" fillId="0" borderId="73" xfId="127" applyNumberFormat="1" applyFont="1" applyBorder="1" applyAlignment="1">
      <alignment horizontal="left" indent="1"/>
    </xf>
    <xf numFmtId="3" fontId="57" fillId="0" borderId="7" xfId="127" applyNumberFormat="1" applyFont="1" applyBorder="1" applyAlignment="1">
      <alignment horizontal="right" indent="1"/>
    </xf>
    <xf numFmtId="3" fontId="57" fillId="0" borderId="70" xfId="127" applyNumberFormat="1" applyFont="1" applyBorder="1" applyAlignment="1">
      <alignment horizontal="right" indent="1"/>
    </xf>
    <xf numFmtId="3" fontId="57" fillId="0" borderId="4" xfId="127" applyNumberFormat="1" applyFont="1" applyBorder="1" applyAlignment="1">
      <alignment horizontal="right" indent="1"/>
    </xf>
    <xf numFmtId="0" fontId="65" fillId="37" borderId="78" xfId="127" applyFont="1" applyFill="1" applyBorder="1" applyAlignment="1">
      <alignment horizontal="center" vertical="center" wrapText="1"/>
    </xf>
    <xf numFmtId="3" fontId="57" fillId="0" borderId="8" xfId="127" applyNumberFormat="1" applyFont="1" applyBorder="1" applyAlignment="1">
      <alignment horizontal="right" indent="1"/>
    </xf>
    <xf numFmtId="3" fontId="57" fillId="0" borderId="5" xfId="127" applyNumberFormat="1" applyFont="1" applyBorder="1" applyAlignment="1">
      <alignment horizontal="right" indent="1"/>
    </xf>
    <xf numFmtId="3" fontId="57" fillId="0" borderId="11" xfId="127" applyNumberFormat="1" applyFont="1" applyBorder="1" applyAlignment="1">
      <alignment horizontal="right" indent="1"/>
    </xf>
    <xf numFmtId="0" fontId="56" fillId="0" borderId="0" xfId="10" applyFont="1">
      <alignment vertical="top"/>
    </xf>
    <xf numFmtId="4" fontId="57" fillId="0" borderId="0" xfId="10" applyNumberFormat="1" applyFont="1">
      <alignment vertical="top"/>
    </xf>
    <xf numFmtId="0" fontId="56" fillId="12" borderId="0" xfId="10" applyFont="1" applyFill="1" applyAlignment="1"/>
    <xf numFmtId="4" fontId="57" fillId="12" borderId="0" xfId="10" applyNumberFormat="1" applyFont="1" applyFill="1">
      <alignment vertical="top"/>
    </xf>
    <xf numFmtId="0" fontId="57" fillId="0" borderId="0" xfId="10" applyFont="1">
      <alignment vertical="top"/>
    </xf>
    <xf numFmtId="165" fontId="57" fillId="0" borderId="0" xfId="10" applyNumberFormat="1" applyFont="1">
      <alignment vertical="top"/>
    </xf>
    <xf numFmtId="3" fontId="57" fillId="0" borderId="0" xfId="10" applyNumberFormat="1" applyFont="1">
      <alignment vertical="top"/>
    </xf>
    <xf numFmtId="165" fontId="61" fillId="0" borderId="0" xfId="0" applyNumberFormat="1" applyFont="1"/>
    <xf numFmtId="4" fontId="56" fillId="0" borderId="0" xfId="10" applyNumberFormat="1" applyFont="1" applyAlignment="1">
      <alignment horizontal="left" wrapText="1"/>
    </xf>
    <xf numFmtId="4" fontId="57" fillId="0" borderId="20" xfId="117" applyNumberFormat="1" applyFont="1" applyBorder="1" applyAlignment="1">
      <alignment horizontal="right" vertical="center" indent="2"/>
    </xf>
    <xf numFmtId="4" fontId="58" fillId="0" borderId="82" xfId="117" applyNumberFormat="1" applyFont="1" applyBorder="1" applyAlignment="1">
      <alignment horizontal="right" vertical="center" indent="2"/>
    </xf>
    <xf numFmtId="165" fontId="57" fillId="0" borderId="0" xfId="117" applyNumberFormat="1" applyFont="1" applyAlignment="1">
      <alignment horizontal="right" vertical="center" indent="2"/>
    </xf>
    <xf numFmtId="165" fontId="57" fillId="0" borderId="20" xfId="117" applyNumberFormat="1" applyFont="1" applyBorder="1" applyAlignment="1">
      <alignment horizontal="right" vertical="center" indent="2"/>
    </xf>
    <xf numFmtId="165" fontId="58" fillId="0" borderId="63" xfId="117" applyNumberFormat="1" applyFont="1" applyBorder="1" applyAlignment="1">
      <alignment horizontal="right" vertical="center" indent="2"/>
    </xf>
    <xf numFmtId="165" fontId="58" fillId="0" borderId="82" xfId="117" applyNumberFormat="1" applyFont="1" applyBorder="1" applyAlignment="1">
      <alignment horizontal="right" vertical="center" indent="2"/>
    </xf>
    <xf numFmtId="167" fontId="57" fillId="0" borderId="0" xfId="117" applyNumberFormat="1" applyFont="1" applyAlignment="1">
      <alignment horizontal="right" vertical="center" indent="2"/>
    </xf>
    <xf numFmtId="167" fontId="57" fillId="0" borderId="20" xfId="117" applyNumberFormat="1" applyFont="1" applyBorder="1" applyAlignment="1">
      <alignment horizontal="right" vertical="center" indent="2"/>
    </xf>
    <xf numFmtId="167" fontId="57" fillId="0" borderId="12" xfId="117" applyNumberFormat="1" applyFont="1" applyBorder="1" applyAlignment="1">
      <alignment horizontal="right" vertical="center" indent="2"/>
    </xf>
    <xf numFmtId="167" fontId="58" fillId="0" borderId="63" xfId="117" applyNumberFormat="1" applyFont="1" applyBorder="1" applyAlignment="1">
      <alignment horizontal="right" vertical="center" indent="2"/>
    </xf>
    <xf numFmtId="167" fontId="58" fillId="0" borderId="82" xfId="117" applyNumberFormat="1" applyFont="1" applyBorder="1" applyAlignment="1">
      <alignment horizontal="right" vertical="center" indent="2"/>
    </xf>
    <xf numFmtId="167" fontId="58" fillId="0" borderId="47" xfId="117" applyNumberFormat="1" applyFont="1" applyBorder="1" applyAlignment="1">
      <alignment horizontal="right" vertical="center" indent="2"/>
    </xf>
    <xf numFmtId="0" fontId="56" fillId="0" borderId="0" xfId="11" applyFont="1"/>
    <xf numFmtId="165" fontId="57" fillId="0" borderId="27" xfId="117" applyNumberFormat="1" applyFont="1" applyBorder="1" applyAlignment="1">
      <alignment horizontal="right" vertical="center" indent="2"/>
    </xf>
    <xf numFmtId="165" fontId="58" fillId="0" borderId="92" xfId="117" applyNumberFormat="1" applyFont="1" applyBorder="1" applyAlignment="1">
      <alignment horizontal="right" vertical="center" indent="2"/>
    </xf>
    <xf numFmtId="3" fontId="58" fillId="0" borderId="92" xfId="117" applyNumberFormat="1" applyFont="1" applyBorder="1" applyAlignment="1">
      <alignment horizontal="right" vertical="center" indent="2"/>
    </xf>
    <xf numFmtId="0" fontId="55" fillId="0" borderId="0" xfId="0" applyFont="1"/>
    <xf numFmtId="0" fontId="69" fillId="37" borderId="0" xfId="140" applyFont="1" applyFill="1"/>
    <xf numFmtId="3" fontId="57" fillId="0" borderId="0" xfId="117" applyNumberFormat="1" applyFont="1" applyAlignment="1">
      <alignment horizontal="right" vertical="center" indent="5"/>
    </xf>
    <xf numFmtId="3" fontId="57" fillId="0" borderId="12" xfId="117" applyNumberFormat="1" applyFont="1" applyBorder="1" applyAlignment="1">
      <alignment horizontal="right" vertical="center" indent="5"/>
    </xf>
    <xf numFmtId="3" fontId="58" fillId="0" borderId="63" xfId="117" applyNumberFormat="1" applyFont="1" applyBorder="1" applyAlignment="1">
      <alignment horizontal="right" vertical="center" indent="5"/>
    </xf>
    <xf numFmtId="3" fontId="58" fillId="0" borderId="47" xfId="117" applyNumberFormat="1" applyFont="1" applyBorder="1" applyAlignment="1">
      <alignment horizontal="right" vertical="center" indent="5"/>
    </xf>
    <xf numFmtId="165" fontId="57" fillId="0" borderId="0" xfId="11" applyNumberFormat="1" applyFont="1" applyAlignment="1">
      <alignment horizontal="right" indent="1"/>
    </xf>
    <xf numFmtId="3" fontId="57" fillId="0" borderId="9" xfId="11" applyNumberFormat="1" applyFont="1" applyBorder="1" applyAlignment="1">
      <alignment horizontal="right" indent="1"/>
    </xf>
    <xf numFmtId="0" fontId="58" fillId="0" borderId="7" xfId="11" applyFont="1" applyBorder="1" applyAlignment="1">
      <alignment horizontal="left" indent="1"/>
    </xf>
    <xf numFmtId="0" fontId="65" fillId="37" borderId="39" xfId="11" applyFont="1" applyFill="1" applyBorder="1" applyAlignment="1">
      <alignment horizontal="center" vertical="center" wrapText="1"/>
    </xf>
    <xf numFmtId="0" fontId="65" fillId="37" borderId="40" xfId="11" applyFont="1" applyFill="1" applyBorder="1" applyAlignment="1">
      <alignment horizontal="center" vertical="center" wrapText="1"/>
    </xf>
    <xf numFmtId="0" fontId="58" fillId="0" borderId="79" xfId="11" applyFont="1" applyBorder="1" applyAlignment="1">
      <alignment horizontal="left" indent="1"/>
    </xf>
    <xf numFmtId="165" fontId="58" fillId="0" borderId="63" xfId="11" applyNumberFormat="1" applyFont="1" applyBorder="1" applyAlignment="1">
      <alignment horizontal="right" indent="1"/>
    </xf>
    <xf numFmtId="3" fontId="58" fillId="0" borderId="80" xfId="11" applyNumberFormat="1" applyFont="1" applyBorder="1" applyAlignment="1">
      <alignment horizontal="right" indent="1"/>
    </xf>
    <xf numFmtId="0" fontId="65" fillId="37" borderId="38" xfId="11" applyFont="1" applyFill="1" applyBorder="1" applyAlignment="1">
      <alignment horizontal="center" vertical="center" wrapText="1"/>
    </xf>
    <xf numFmtId="165" fontId="57" fillId="0" borderId="9" xfId="11" applyNumberFormat="1" applyFont="1" applyBorder="1" applyAlignment="1">
      <alignment horizontal="right" indent="1"/>
    </xf>
    <xf numFmtId="165" fontId="58" fillId="0" borderId="80" xfId="11" applyNumberFormat="1" applyFont="1" applyBorder="1" applyAlignment="1">
      <alignment horizontal="right" indent="1"/>
    </xf>
    <xf numFmtId="0" fontId="65" fillId="37" borderId="93" xfId="11" applyFont="1" applyFill="1" applyBorder="1" applyAlignment="1">
      <alignment horizontal="center" vertical="center" wrapText="1"/>
    </xf>
    <xf numFmtId="165" fontId="57" fillId="0" borderId="21" xfId="11" applyNumberFormat="1" applyFont="1" applyBorder="1" applyAlignment="1">
      <alignment horizontal="right" indent="1"/>
    </xf>
    <xf numFmtId="165" fontId="58" fillId="0" borderId="94" xfId="11" applyNumberFormat="1" applyFont="1" applyBorder="1" applyAlignment="1">
      <alignment horizontal="right" indent="1"/>
    </xf>
    <xf numFmtId="0" fontId="65" fillId="37" borderId="85" xfId="11" applyFont="1" applyFill="1" applyBorder="1" applyAlignment="1">
      <alignment horizontal="center" vertical="center" wrapText="1"/>
    </xf>
    <xf numFmtId="3" fontId="57" fillId="0" borderId="27" xfId="11" applyNumberFormat="1" applyFont="1" applyBorder="1" applyAlignment="1">
      <alignment horizontal="right" indent="1"/>
    </xf>
    <xf numFmtId="3" fontId="58" fillId="0" borderId="92" xfId="11" applyNumberFormat="1" applyFont="1" applyBorder="1" applyAlignment="1">
      <alignment horizontal="right" indent="1"/>
    </xf>
    <xf numFmtId="165" fontId="58" fillId="0" borderId="0" xfId="11" applyNumberFormat="1" applyFont="1" applyAlignment="1">
      <alignment horizontal="right" indent="1"/>
    </xf>
    <xf numFmtId="3" fontId="58" fillId="0" borderId="0" xfId="11" applyNumberFormat="1" applyFont="1" applyAlignment="1">
      <alignment horizontal="right" indent="1"/>
    </xf>
    <xf numFmtId="165" fontId="57" fillId="0" borderId="52" xfId="11" applyNumberFormat="1" applyFont="1" applyBorder="1" applyAlignment="1">
      <alignment horizontal="right" indent="1"/>
    </xf>
    <xf numFmtId="3" fontId="57" fillId="0" borderId="0" xfId="11" applyNumberFormat="1" applyFont="1" applyAlignment="1">
      <alignment horizontal="right" indent="1"/>
    </xf>
    <xf numFmtId="3" fontId="57" fillId="0" borderId="12" xfId="11" applyNumberFormat="1" applyFont="1" applyBorder="1" applyAlignment="1">
      <alignment horizontal="right" indent="1"/>
    </xf>
    <xf numFmtId="3" fontId="57" fillId="0" borderId="20" xfId="11" applyNumberFormat="1" applyFont="1" applyBorder="1" applyAlignment="1">
      <alignment horizontal="right" indent="1"/>
    </xf>
    <xf numFmtId="165" fontId="57" fillId="0" borderId="95" xfId="11" applyNumberFormat="1" applyFont="1" applyBorder="1" applyAlignment="1">
      <alignment horizontal="right" indent="1"/>
    </xf>
    <xf numFmtId="165" fontId="57" fillId="0" borderId="12" xfId="11" applyNumberFormat="1" applyFont="1" applyBorder="1" applyAlignment="1">
      <alignment horizontal="right" indent="1"/>
    </xf>
    <xf numFmtId="165" fontId="57" fillId="0" borderId="20" xfId="11" applyNumberFormat="1" applyFont="1" applyBorder="1" applyAlignment="1">
      <alignment horizontal="right" indent="1"/>
    </xf>
    <xf numFmtId="0" fontId="65" fillId="37" borderId="13" xfId="11" applyFont="1" applyFill="1" applyBorder="1" applyAlignment="1">
      <alignment vertical="center" wrapText="1"/>
    </xf>
    <xf numFmtId="0" fontId="65" fillId="37" borderId="23" xfId="11" applyFont="1" applyFill="1" applyBorder="1" applyAlignment="1">
      <alignment horizontal="center" vertical="center" wrapText="1"/>
    </xf>
    <xf numFmtId="0" fontId="65" fillId="37" borderId="96" xfId="11" applyFont="1" applyFill="1" applyBorder="1" applyAlignment="1">
      <alignment horizontal="center" vertical="center" wrapText="1"/>
    </xf>
    <xf numFmtId="0" fontId="65" fillId="37" borderId="97" xfId="11" applyFont="1" applyFill="1" applyBorder="1" applyAlignment="1">
      <alignment horizontal="center" vertical="center" wrapText="1"/>
    </xf>
    <xf numFmtId="0" fontId="65" fillId="37" borderId="81" xfId="11" applyFont="1" applyFill="1" applyBorder="1" applyAlignment="1">
      <alignment horizontal="center" vertical="center" wrapText="1"/>
    </xf>
    <xf numFmtId="165" fontId="58" fillId="0" borderId="98" xfId="11" applyNumberFormat="1" applyFont="1" applyBorder="1" applyAlignment="1">
      <alignment horizontal="right" indent="1"/>
    </xf>
    <xf numFmtId="165" fontId="58" fillId="0" borderId="99" xfId="11" applyNumberFormat="1" applyFont="1" applyBorder="1" applyAlignment="1">
      <alignment horizontal="right" indent="1"/>
    </xf>
    <xf numFmtId="165" fontId="58" fillId="0" borderId="82" xfId="11" applyNumberFormat="1" applyFont="1" applyBorder="1" applyAlignment="1">
      <alignment horizontal="right" indent="1"/>
    </xf>
    <xf numFmtId="165" fontId="58" fillId="0" borderId="47" xfId="11" applyNumberFormat="1" applyFont="1" applyBorder="1" applyAlignment="1">
      <alignment horizontal="right" indent="1"/>
    </xf>
    <xf numFmtId="3" fontId="58" fillId="0" borderId="63" xfId="11" applyNumberFormat="1" applyFont="1" applyBorder="1" applyAlignment="1">
      <alignment horizontal="right" indent="1"/>
    </xf>
    <xf numFmtId="3" fontId="58" fillId="0" borderId="82" xfId="11" applyNumberFormat="1" applyFont="1" applyBorder="1" applyAlignment="1">
      <alignment horizontal="right" indent="1"/>
    </xf>
    <xf numFmtId="3" fontId="58" fillId="0" borderId="47" xfId="11" applyNumberFormat="1" applyFont="1" applyBorder="1" applyAlignment="1">
      <alignment horizontal="right" indent="1"/>
    </xf>
    <xf numFmtId="0" fontId="72" fillId="0" borderId="0" xfId="12" applyFont="1"/>
    <xf numFmtId="3" fontId="57" fillId="0" borderId="64" xfId="12" applyNumberFormat="1" applyFont="1" applyBorder="1" applyAlignment="1">
      <alignment horizontal="right" indent="1"/>
    </xf>
    <xf numFmtId="3" fontId="57" fillId="0" borderId="47" xfId="12" applyNumberFormat="1" applyFont="1" applyBorder="1" applyAlignment="1">
      <alignment horizontal="right" indent="1"/>
    </xf>
    <xf numFmtId="3" fontId="57" fillId="0" borderId="47" xfId="2" applyNumberFormat="1" applyFont="1" applyBorder="1" applyAlignment="1">
      <alignment horizontal="right" indent="1"/>
    </xf>
    <xf numFmtId="3" fontId="57" fillId="0" borderId="63" xfId="2" applyNumberFormat="1" applyFont="1" applyBorder="1" applyAlignment="1">
      <alignment horizontal="right" indent="1"/>
    </xf>
    <xf numFmtId="3" fontId="57" fillId="0" borderId="0" xfId="2" applyNumberFormat="1" applyFont="1"/>
    <xf numFmtId="3" fontId="57" fillId="0" borderId="63" xfId="12" applyNumberFormat="1" applyFont="1" applyBorder="1" applyAlignment="1">
      <alignment horizontal="right" indent="1"/>
    </xf>
    <xf numFmtId="3" fontId="57" fillId="0" borderId="0" xfId="12" applyNumberFormat="1" applyFont="1"/>
    <xf numFmtId="3" fontId="57" fillId="0" borderId="13" xfId="12" applyNumberFormat="1" applyFont="1" applyBorder="1" applyAlignment="1">
      <alignment horizontal="right" indent="1"/>
    </xf>
    <xf numFmtId="0" fontId="58" fillId="0" borderId="7" xfId="2" applyFont="1" applyBorder="1" applyAlignment="1">
      <alignment horizontal="left" indent="1"/>
    </xf>
    <xf numFmtId="3" fontId="57" fillId="0" borderId="19" xfId="12" applyNumberFormat="1" applyFont="1" applyBorder="1" applyAlignment="1">
      <alignment horizontal="right" indent="1"/>
    </xf>
    <xf numFmtId="3" fontId="57" fillId="0" borderId="12" xfId="12" applyNumberFormat="1" applyFont="1" applyBorder="1" applyAlignment="1">
      <alignment horizontal="right" indent="1"/>
    </xf>
    <xf numFmtId="3" fontId="57" fillId="0" borderId="12" xfId="2" applyNumberFormat="1" applyFont="1" applyBorder="1" applyAlignment="1">
      <alignment horizontal="right" indent="1"/>
    </xf>
    <xf numFmtId="3" fontId="57" fillId="0" borderId="0" xfId="2" applyNumberFormat="1" applyFont="1" applyAlignment="1">
      <alignment horizontal="right" indent="1"/>
    </xf>
    <xf numFmtId="3" fontId="57" fillId="0" borderId="11" xfId="2" applyNumberFormat="1" applyFont="1" applyBorder="1" applyAlignment="1">
      <alignment horizontal="right" indent="1"/>
    </xf>
    <xf numFmtId="3" fontId="57" fillId="0" borderId="5" xfId="2" applyNumberFormat="1" applyFont="1" applyBorder="1" applyAlignment="1">
      <alignment horizontal="right" indent="1"/>
    </xf>
    <xf numFmtId="0" fontId="58" fillId="0" borderId="79" xfId="2" applyFont="1" applyBorder="1" applyAlignment="1">
      <alignment horizontal="left" indent="1"/>
    </xf>
    <xf numFmtId="0" fontId="58" fillId="0" borderId="7" xfId="12" applyFont="1" applyBorder="1" applyAlignment="1">
      <alignment horizontal="left" indent="1"/>
    </xf>
    <xf numFmtId="0" fontId="58" fillId="0" borderId="79" xfId="12" applyFont="1" applyBorder="1" applyAlignment="1">
      <alignment horizontal="left" indent="1"/>
    </xf>
    <xf numFmtId="3" fontId="57" fillId="0" borderId="9" xfId="2" applyNumberFormat="1" applyFont="1" applyBorder="1" applyAlignment="1">
      <alignment horizontal="right" indent="1"/>
    </xf>
    <xf numFmtId="3" fontId="57" fillId="0" borderId="80" xfId="2" applyNumberFormat="1" applyFont="1" applyBorder="1" applyAlignment="1">
      <alignment horizontal="right" indent="1"/>
    </xf>
    <xf numFmtId="3" fontId="57" fillId="0" borderId="9" xfId="12" applyNumberFormat="1" applyFont="1" applyBorder="1" applyAlignment="1">
      <alignment horizontal="right" indent="1"/>
    </xf>
    <xf numFmtId="3" fontId="57" fillId="0" borderId="80" xfId="12" applyNumberFormat="1" applyFont="1" applyBorder="1" applyAlignment="1">
      <alignment horizontal="right" indent="1"/>
    </xf>
    <xf numFmtId="0" fontId="58" fillId="0" borderId="0" xfId="2" applyFont="1" applyAlignment="1">
      <alignment vertical="center"/>
    </xf>
    <xf numFmtId="0" fontId="74" fillId="0" borderId="0" xfId="2" applyFont="1"/>
    <xf numFmtId="0" fontId="58" fillId="0" borderId="0" xfId="2" applyFont="1"/>
    <xf numFmtId="1" fontId="57" fillId="0" borderId="0" xfId="2" applyNumberFormat="1" applyFont="1"/>
    <xf numFmtId="164" fontId="57" fillId="0" borderId="0" xfId="2" applyNumberFormat="1" applyFont="1"/>
    <xf numFmtId="1" fontId="58" fillId="0" borderId="0" xfId="2" applyNumberFormat="1" applyFont="1"/>
    <xf numFmtId="0" fontId="72" fillId="0" borderId="0" xfId="2" applyFont="1"/>
    <xf numFmtId="0" fontId="58" fillId="0" borderId="0" xfId="2" applyFont="1" applyAlignment="1">
      <alignment horizontal="center"/>
    </xf>
    <xf numFmtId="0" fontId="75" fillId="0" borderId="0" xfId="2" applyFont="1"/>
    <xf numFmtId="0" fontId="57" fillId="0" borderId="0" xfId="2" applyFont="1" applyAlignment="1">
      <alignment horizontal="centerContinuous"/>
    </xf>
    <xf numFmtId="3" fontId="57" fillId="0" borderId="32" xfId="2" applyNumberFormat="1" applyFont="1" applyBorder="1" applyAlignment="1">
      <alignment horizontal="right" indent="1"/>
    </xf>
    <xf numFmtId="3" fontId="57" fillId="0" borderId="33" xfId="2" applyNumberFormat="1" applyFont="1" applyBorder="1" applyAlignment="1">
      <alignment horizontal="right" indent="1"/>
    </xf>
    <xf numFmtId="3" fontId="57" fillId="0" borderId="18" xfId="2" applyNumberFormat="1" applyFont="1" applyBorder="1" applyAlignment="1">
      <alignment horizontal="right" indent="1"/>
    </xf>
    <xf numFmtId="3" fontId="57" fillId="0" borderId="25" xfId="2" applyNumberFormat="1" applyFont="1" applyBorder="1" applyAlignment="1">
      <alignment horizontal="right" indent="1"/>
    </xf>
    <xf numFmtId="3" fontId="57" fillId="0" borderId="48" xfId="2" applyNumberFormat="1" applyFont="1" applyBorder="1" applyAlignment="1">
      <alignment horizontal="right" indent="1"/>
    </xf>
    <xf numFmtId="3" fontId="57" fillId="0" borderId="19" xfId="2" applyNumberFormat="1" applyFont="1" applyBorder="1" applyAlignment="1">
      <alignment horizontal="right" indent="1"/>
    </xf>
    <xf numFmtId="3" fontId="57" fillId="0" borderId="21" xfId="2" applyNumberFormat="1" applyFont="1" applyBorder="1" applyAlignment="1">
      <alignment horizontal="right" indent="1"/>
    </xf>
    <xf numFmtId="3" fontId="57" fillId="0" borderId="8" xfId="2" applyNumberFormat="1" applyFont="1" applyBorder="1" applyAlignment="1">
      <alignment horizontal="right" indent="1"/>
    </xf>
    <xf numFmtId="3" fontId="57" fillId="0" borderId="36" xfId="2" applyNumberFormat="1" applyFont="1" applyBorder="1" applyAlignment="1">
      <alignment horizontal="right" indent="1"/>
    </xf>
    <xf numFmtId="3" fontId="57" fillId="0" borderId="44" xfId="2" applyNumberFormat="1" applyFont="1" applyBorder="1" applyAlignment="1">
      <alignment horizontal="right" indent="1"/>
    </xf>
    <xf numFmtId="0" fontId="56" fillId="0" borderId="0" xfId="2" applyFont="1" applyAlignment="1">
      <alignment horizontal="center"/>
    </xf>
    <xf numFmtId="0" fontId="69" fillId="0" borderId="0" xfId="2" applyFont="1"/>
    <xf numFmtId="3" fontId="58" fillId="0" borderId="0" xfId="2" applyNumberFormat="1" applyFont="1"/>
    <xf numFmtId="0" fontId="56" fillId="0" borderId="0" xfId="2" applyFont="1"/>
    <xf numFmtId="3" fontId="76" fillId="0" borderId="0" xfId="2" applyNumberFormat="1" applyFont="1"/>
    <xf numFmtId="3" fontId="77" fillId="0" borderId="0" xfId="2" applyNumberFormat="1" applyFont="1"/>
    <xf numFmtId="3" fontId="56" fillId="0" borderId="0" xfId="2" applyNumberFormat="1" applyFont="1"/>
    <xf numFmtId="0" fontId="78" fillId="0" borderId="0" xfId="140" applyFont="1"/>
    <xf numFmtId="0" fontId="78" fillId="0" borderId="23" xfId="140" applyFont="1" applyBorder="1"/>
    <xf numFmtId="0" fontId="58" fillId="0" borderId="9" xfId="2" applyFont="1" applyBorder="1" applyAlignment="1">
      <alignment horizontal="center"/>
    </xf>
    <xf numFmtId="0" fontId="58" fillId="0" borderId="7" xfId="2" applyFont="1" applyBorder="1" applyAlignment="1">
      <alignment horizontal="center"/>
    </xf>
    <xf numFmtId="0" fontId="58" fillId="0" borderId="8" xfId="2" applyFont="1" applyBorder="1" applyAlignment="1">
      <alignment horizontal="center"/>
    </xf>
    <xf numFmtId="0" fontId="79" fillId="0" borderId="9" xfId="2" applyFont="1" applyBorder="1" applyAlignment="1">
      <alignment horizontal="centerContinuous"/>
    </xf>
    <xf numFmtId="0" fontId="79" fillId="0" borderId="12" xfId="2" applyFont="1" applyBorder="1" applyAlignment="1">
      <alignment horizontal="center"/>
    </xf>
    <xf numFmtId="0" fontId="79" fillId="0" borderId="21" xfId="2" applyFont="1" applyBorder="1" applyAlignment="1">
      <alignment horizontal="center"/>
    </xf>
    <xf numFmtId="0" fontId="79" fillId="0" borderId="23" xfId="2" applyFont="1" applyBorder="1" applyAlignment="1">
      <alignment horizontal="centerContinuous"/>
    </xf>
    <xf numFmtId="0" fontId="79" fillId="0" borderId="23" xfId="2" applyFont="1" applyBorder="1" applyAlignment="1">
      <alignment horizontal="center"/>
    </xf>
    <xf numFmtId="0" fontId="79" fillId="0" borderId="41" xfId="2" applyFont="1" applyBorder="1" applyAlignment="1">
      <alignment horizontal="centerContinuous"/>
    </xf>
    <xf numFmtId="0" fontId="79" fillId="0" borderId="30" xfId="2" applyFont="1" applyBorder="1" applyAlignment="1">
      <alignment horizontal="center"/>
    </xf>
    <xf numFmtId="0" fontId="79" fillId="0" borderId="24" xfId="2" applyFont="1" applyBorder="1" applyAlignment="1">
      <alignment horizontal="center"/>
    </xf>
    <xf numFmtId="0" fontId="79" fillId="0" borderId="0" xfId="2" applyFont="1" applyAlignment="1">
      <alignment horizontal="centerContinuous"/>
    </xf>
    <xf numFmtId="0" fontId="79" fillId="0" borderId="0" xfId="2" applyFont="1" applyAlignment="1">
      <alignment horizontal="center"/>
    </xf>
    <xf numFmtId="0" fontId="79" fillId="0" borderId="21" xfId="2" applyFont="1" applyBorder="1" applyAlignment="1">
      <alignment horizontal="centerContinuous"/>
    </xf>
    <xf numFmtId="0" fontId="79" fillId="0" borderId="24" xfId="2" applyFont="1" applyBorder="1" applyAlignment="1">
      <alignment horizontal="centerContinuous"/>
    </xf>
    <xf numFmtId="0" fontId="79" fillId="0" borderId="9" xfId="2" applyFont="1" applyBorder="1" applyAlignment="1">
      <alignment horizontal="center"/>
    </xf>
    <xf numFmtId="0" fontId="79" fillId="0" borderId="41" xfId="2" applyFont="1" applyBorder="1" applyAlignment="1">
      <alignment horizontal="center"/>
    </xf>
    <xf numFmtId="0" fontId="79" fillId="0" borderId="71" xfId="2" applyFont="1" applyBorder="1" applyAlignment="1">
      <alignment horizontal="centerContinuous"/>
    </xf>
    <xf numFmtId="0" fontId="79" fillId="0" borderId="19" xfId="2" applyFont="1" applyBorder="1" applyAlignment="1">
      <alignment horizontal="centerContinuous"/>
    </xf>
    <xf numFmtId="0" fontId="79" fillId="0" borderId="22" xfId="2" applyFont="1" applyBorder="1" applyAlignment="1">
      <alignment horizontal="centerContinuous"/>
    </xf>
    <xf numFmtId="0" fontId="79" fillId="0" borderId="69" xfId="2" applyFont="1" applyBorder="1" applyAlignment="1">
      <alignment horizontal="centerContinuous"/>
    </xf>
    <xf numFmtId="0" fontId="79" fillId="0" borderId="12" xfId="2" applyFont="1" applyBorder="1" applyAlignment="1">
      <alignment horizontal="centerContinuous"/>
    </xf>
    <xf numFmtId="0" fontId="79" fillId="0" borderId="30" xfId="2" applyFont="1" applyBorder="1" applyAlignment="1">
      <alignment horizontal="centerContinuous"/>
    </xf>
    <xf numFmtId="0" fontId="79" fillId="0" borderId="69" xfId="2" applyFont="1" applyBorder="1" applyAlignment="1">
      <alignment horizontal="center"/>
    </xf>
    <xf numFmtId="0" fontId="79" fillId="0" borderId="72" xfId="2" applyFont="1" applyBorder="1" applyAlignment="1">
      <alignment horizontal="center"/>
    </xf>
    <xf numFmtId="0" fontId="56" fillId="0" borderId="5" xfId="2" applyFont="1" applyBorder="1"/>
    <xf numFmtId="0" fontId="1" fillId="0" borderId="0" xfId="145"/>
    <xf numFmtId="165" fontId="1" fillId="0" borderId="0" xfId="145" applyNumberFormat="1"/>
    <xf numFmtId="3" fontId="1" fillId="0" borderId="0" xfId="145" applyNumberFormat="1"/>
    <xf numFmtId="0" fontId="65" fillId="37" borderId="5" xfId="117" applyFont="1" applyFill="1" applyBorder="1" applyAlignment="1">
      <alignment horizontal="center" vertical="center"/>
    </xf>
    <xf numFmtId="0" fontId="62" fillId="0" borderId="5" xfId="117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65" fillId="37" borderId="10" xfId="0" applyFont="1" applyFill="1" applyBorder="1" applyAlignment="1">
      <alignment horizontal="center" vertical="center"/>
    </xf>
    <xf numFmtId="0" fontId="65" fillId="37" borderId="9" xfId="0" applyFont="1" applyFill="1" applyBorder="1" applyAlignment="1">
      <alignment horizontal="center" vertical="center"/>
    </xf>
    <xf numFmtId="0" fontId="65" fillId="37" borderId="41" xfId="0" applyFont="1" applyFill="1" applyBorder="1" applyAlignment="1">
      <alignment horizontal="center" vertical="center"/>
    </xf>
    <xf numFmtId="2" fontId="65" fillId="37" borderId="13" xfId="0" applyNumberFormat="1" applyFont="1" applyFill="1" applyBorder="1" applyAlignment="1">
      <alignment horizontal="center" vertical="center" wrapText="1"/>
    </xf>
    <xf numFmtId="2" fontId="65" fillId="37" borderId="0" xfId="0" applyNumberFormat="1" applyFont="1" applyFill="1" applyAlignment="1">
      <alignment horizontal="center" vertical="center" wrapText="1"/>
    </xf>
    <xf numFmtId="2" fontId="65" fillId="37" borderId="23" xfId="0" applyNumberFormat="1" applyFont="1" applyFill="1" applyBorder="1" applyAlignment="1">
      <alignment horizontal="center" vertical="center" wrapText="1"/>
    </xf>
    <xf numFmtId="0" fontId="65" fillId="37" borderId="13" xfId="0" applyFont="1" applyFill="1" applyBorder="1" applyAlignment="1">
      <alignment horizontal="center" vertical="center" wrapText="1"/>
    </xf>
    <xf numFmtId="0" fontId="65" fillId="37" borderId="0" xfId="0" applyFont="1" applyFill="1" applyAlignment="1">
      <alignment horizontal="center" vertical="center" wrapText="1"/>
    </xf>
    <xf numFmtId="0" fontId="65" fillId="37" borderId="23" xfId="0" applyFont="1" applyFill="1" applyBorder="1" applyAlignment="1">
      <alignment horizontal="center" vertical="center" wrapText="1"/>
    </xf>
    <xf numFmtId="0" fontId="65" fillId="37" borderId="17" xfId="0" applyFont="1" applyFill="1" applyBorder="1" applyAlignment="1">
      <alignment horizontal="center" vertical="center" wrapText="1"/>
    </xf>
    <xf numFmtId="0" fontId="65" fillId="37" borderId="12" xfId="0" applyFont="1" applyFill="1" applyBorder="1" applyAlignment="1">
      <alignment horizontal="center" vertical="center" wrapText="1"/>
    </xf>
    <xf numFmtId="0" fontId="65" fillId="37" borderId="30" xfId="0" applyFont="1" applyFill="1" applyBorder="1" applyAlignment="1">
      <alignment horizontal="center" vertical="center" wrapText="1"/>
    </xf>
    <xf numFmtId="0" fontId="65" fillId="37" borderId="6" xfId="127" applyFont="1" applyFill="1" applyBorder="1" applyAlignment="1">
      <alignment horizontal="center" vertical="center" wrapText="1"/>
    </xf>
    <xf numFmtId="0" fontId="65" fillId="37" borderId="77" xfId="127" applyFont="1" applyFill="1" applyBorder="1" applyAlignment="1">
      <alignment horizontal="center" vertical="center" wrapText="1"/>
    </xf>
    <xf numFmtId="0" fontId="65" fillId="37" borderId="1" xfId="127" applyFont="1" applyFill="1" applyBorder="1" applyAlignment="1">
      <alignment horizontal="center" vertical="center"/>
    </xf>
    <xf numFmtId="0" fontId="65" fillId="37" borderId="2" xfId="127" applyFont="1" applyFill="1" applyBorder="1" applyAlignment="1">
      <alignment horizontal="center" vertical="center"/>
    </xf>
    <xf numFmtId="0" fontId="65" fillId="37" borderId="3" xfId="127" applyFont="1" applyFill="1" applyBorder="1" applyAlignment="1">
      <alignment horizontal="center" vertical="center"/>
    </xf>
    <xf numFmtId="0" fontId="65" fillId="37" borderId="10" xfId="127" applyFont="1" applyFill="1" applyBorder="1" applyAlignment="1">
      <alignment horizontal="center" vertical="center" wrapText="1"/>
    </xf>
    <xf numFmtId="0" fontId="65" fillId="37" borderId="13" xfId="127" applyFont="1" applyFill="1" applyBorder="1" applyAlignment="1">
      <alignment horizontal="center" vertical="center" wrapText="1"/>
    </xf>
    <xf numFmtId="0" fontId="65" fillId="37" borderId="17" xfId="127" applyFont="1" applyFill="1" applyBorder="1" applyAlignment="1">
      <alignment horizontal="center" vertical="center" wrapText="1"/>
    </xf>
    <xf numFmtId="0" fontId="58" fillId="0" borderId="0" xfId="127" applyFont="1" applyAlignment="1">
      <alignment horizontal="center" vertical="center"/>
    </xf>
    <xf numFmtId="0" fontId="58" fillId="0" borderId="5" xfId="127" applyFont="1" applyBorder="1" applyAlignment="1">
      <alignment horizontal="center" vertical="center"/>
    </xf>
    <xf numFmtId="0" fontId="65" fillId="37" borderId="1" xfId="127" applyFont="1" applyFill="1" applyBorder="1" applyAlignment="1">
      <alignment horizontal="center" vertical="center" wrapText="1"/>
    </xf>
    <xf numFmtId="0" fontId="65" fillId="37" borderId="2" xfId="127" applyFont="1" applyFill="1" applyBorder="1" applyAlignment="1">
      <alignment horizontal="center" vertical="center" wrapText="1"/>
    </xf>
    <xf numFmtId="0" fontId="65" fillId="37" borderId="3" xfId="127" applyFont="1" applyFill="1" applyBorder="1" applyAlignment="1">
      <alignment horizontal="center" vertical="center" wrapText="1"/>
    </xf>
    <xf numFmtId="0" fontId="58" fillId="0" borderId="5" xfId="138" applyFont="1" applyBorder="1" applyAlignment="1">
      <alignment horizontal="center" vertical="center"/>
    </xf>
    <xf numFmtId="0" fontId="65" fillId="37" borderId="7" xfId="127" applyFont="1" applyFill="1" applyBorder="1" applyAlignment="1">
      <alignment horizontal="center" vertical="center" wrapText="1"/>
    </xf>
    <xf numFmtId="0" fontId="65" fillId="37" borderId="0" xfId="138" applyFont="1" applyFill="1" applyAlignment="1">
      <alignment horizontal="center" vertical="center"/>
    </xf>
    <xf numFmtId="0" fontId="55" fillId="0" borderId="0" xfId="140" applyFont="1" applyAlignment="1">
      <alignment horizontal="left" wrapText="1"/>
    </xf>
    <xf numFmtId="0" fontId="62" fillId="0" borderId="5" xfId="140" applyFont="1" applyBorder="1" applyAlignment="1">
      <alignment horizontal="center" vertical="center" wrapText="1"/>
    </xf>
    <xf numFmtId="0" fontId="65" fillId="37" borderId="38" xfId="140" applyFont="1" applyFill="1" applyBorder="1" applyAlignment="1">
      <alignment horizontal="center" vertical="center"/>
    </xf>
    <xf numFmtId="0" fontId="65" fillId="37" borderId="40" xfId="140" applyFont="1" applyFill="1" applyBorder="1" applyAlignment="1">
      <alignment horizontal="center" vertical="center"/>
    </xf>
    <xf numFmtId="0" fontId="62" fillId="0" borderId="43" xfId="140" applyFont="1" applyBorder="1" applyAlignment="1">
      <alignment horizontal="center" vertical="center"/>
    </xf>
    <xf numFmtId="0" fontId="62" fillId="0" borderId="34" xfId="140" applyFont="1" applyBorder="1" applyAlignment="1">
      <alignment horizontal="center" vertical="center"/>
    </xf>
    <xf numFmtId="0" fontId="62" fillId="0" borderId="83" xfId="140" applyFont="1" applyBorder="1" applyAlignment="1">
      <alignment horizontal="center" vertical="center"/>
    </xf>
    <xf numFmtId="0" fontId="62" fillId="0" borderId="31" xfId="140" applyFont="1" applyBorder="1" applyAlignment="1">
      <alignment horizontal="center" vertical="center"/>
    </xf>
    <xf numFmtId="0" fontId="65" fillId="37" borderId="0" xfId="140" applyFont="1" applyFill="1" applyAlignment="1">
      <alignment horizontal="center" vertical="center"/>
    </xf>
    <xf numFmtId="0" fontId="62" fillId="0" borderId="45" xfId="0" applyFont="1" applyBorder="1" applyAlignment="1">
      <alignment horizontal="center" vertical="center" wrapText="1"/>
    </xf>
    <xf numFmtId="0" fontId="62" fillId="0" borderId="49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0" fontId="65" fillId="37" borderId="38" xfId="0" applyFont="1" applyFill="1" applyBorder="1" applyAlignment="1">
      <alignment horizontal="center" vertical="center" wrapText="1"/>
    </xf>
    <xf numFmtId="0" fontId="65" fillId="37" borderId="40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8" xfId="142" applyFont="1" applyBorder="1" applyAlignment="1">
      <alignment horizontal="left" vertical="center"/>
    </xf>
    <xf numFmtId="0" fontId="62" fillId="0" borderId="11" xfId="142" applyFont="1" applyBorder="1" applyAlignment="1">
      <alignment horizontal="left" vertical="center"/>
    </xf>
    <xf numFmtId="0" fontId="62" fillId="0" borderId="0" xfId="142" applyFont="1" applyAlignment="1">
      <alignment horizontal="center" vertical="center"/>
    </xf>
    <xf numFmtId="0" fontId="62" fillId="0" borderId="32" xfId="142" applyFont="1" applyBorder="1" applyAlignment="1">
      <alignment horizontal="left" vertical="center"/>
    </xf>
    <xf numFmtId="0" fontId="62" fillId="0" borderId="33" xfId="142" applyFont="1" applyBorder="1" applyAlignment="1">
      <alignment horizontal="left" vertical="center"/>
    </xf>
    <xf numFmtId="0" fontId="28" fillId="0" borderId="33" xfId="0" applyFont="1" applyBorder="1" applyAlignment="1">
      <alignment horizontal="right" vertical="center" indent="1"/>
    </xf>
    <xf numFmtId="0" fontId="28" fillId="0" borderId="11" xfId="0" applyFont="1" applyBorder="1" applyAlignment="1">
      <alignment horizontal="right" vertical="center" indent="1"/>
    </xf>
    <xf numFmtId="0" fontId="61" fillId="0" borderId="7" xfId="142" applyFont="1" applyBorder="1" applyAlignment="1">
      <alignment horizontal="right" vertical="center" indent="1"/>
    </xf>
    <xf numFmtId="0" fontId="61" fillId="0" borderId="14" xfId="142" applyFont="1" applyBorder="1" applyAlignment="1">
      <alignment horizontal="right" vertical="center" indent="1"/>
    </xf>
    <xf numFmtId="0" fontId="62" fillId="0" borderId="9" xfId="142" applyFont="1" applyBorder="1" applyAlignment="1">
      <alignment horizontal="left" vertical="center" wrapText="1"/>
    </xf>
    <xf numFmtId="0" fontId="62" fillId="0" borderId="12" xfId="142" applyFont="1" applyBorder="1" applyAlignment="1">
      <alignment horizontal="left" vertical="center" wrapText="1"/>
    </xf>
    <xf numFmtId="0" fontId="62" fillId="0" borderId="15" xfId="142" applyFont="1" applyBorder="1" applyAlignment="1">
      <alignment horizontal="left" vertical="center" wrapText="1"/>
    </xf>
    <xf numFmtId="0" fontId="62" fillId="0" borderId="26" xfId="142" applyFont="1" applyBorder="1" applyAlignment="1">
      <alignment horizontal="left" vertical="center" wrapText="1"/>
    </xf>
    <xf numFmtId="0" fontId="61" fillId="0" borderId="87" xfId="142" applyFont="1" applyBorder="1" applyAlignment="1">
      <alignment horizontal="right" vertical="center" indent="1"/>
    </xf>
    <xf numFmtId="0" fontId="62" fillId="0" borderId="32" xfId="142" applyFont="1" applyBorder="1" applyAlignment="1">
      <alignment horizontal="left" vertical="center" wrapText="1"/>
    </xf>
    <xf numFmtId="0" fontId="62" fillId="0" borderId="33" xfId="142" applyFont="1" applyBorder="1" applyAlignment="1">
      <alignment horizontal="left" vertical="center" wrapText="1"/>
    </xf>
    <xf numFmtId="0" fontId="65" fillId="37" borderId="10" xfId="2" applyFont="1" applyFill="1" applyBorder="1" applyAlignment="1">
      <alignment horizontal="center" vertical="center" wrapText="1"/>
    </xf>
    <xf numFmtId="0" fontId="65" fillId="37" borderId="13" xfId="2" applyFont="1" applyFill="1" applyBorder="1" applyAlignment="1">
      <alignment horizontal="center" vertical="center" wrapText="1"/>
    </xf>
    <xf numFmtId="0" fontId="65" fillId="37" borderId="17" xfId="2" applyFont="1" applyFill="1" applyBorder="1" applyAlignment="1">
      <alignment horizontal="center" vertical="center" wrapText="1"/>
    </xf>
    <xf numFmtId="0" fontId="65" fillId="37" borderId="15" xfId="2" applyFont="1" applyFill="1" applyBorder="1" applyAlignment="1">
      <alignment horizontal="center" vertical="center" wrapText="1"/>
    </xf>
    <xf numFmtId="0" fontId="65" fillId="37" borderId="16" xfId="2" applyFont="1" applyFill="1" applyBorder="1" applyAlignment="1">
      <alignment horizontal="center" vertical="center" wrapText="1"/>
    </xf>
    <xf numFmtId="0" fontId="65" fillId="37" borderId="50" xfId="2" applyFont="1" applyFill="1" applyBorder="1" applyAlignment="1">
      <alignment horizontal="center" vertical="center" wrapText="1"/>
    </xf>
    <xf numFmtId="0" fontId="79" fillId="0" borderId="100" xfId="2" applyFont="1" applyBorder="1" applyAlignment="1">
      <alignment horizontal="center" vertical="center" wrapText="1"/>
    </xf>
    <xf numFmtId="0" fontId="79" fillId="0" borderId="9" xfId="2" applyFont="1" applyBorder="1" applyAlignment="1">
      <alignment horizontal="center" vertical="center" wrapText="1"/>
    </xf>
    <xf numFmtId="0" fontId="79" fillId="0" borderId="41" xfId="2" applyFont="1" applyBorder="1" applyAlignment="1">
      <alignment horizontal="center" vertical="center" wrapText="1"/>
    </xf>
    <xf numFmtId="0" fontId="79" fillId="0" borderId="69" xfId="12" applyFont="1" applyBorder="1" applyAlignment="1">
      <alignment horizontal="center" vertical="center" wrapText="1"/>
    </xf>
    <xf numFmtId="0" fontId="79" fillId="0" borderId="12" xfId="12" applyFont="1" applyBorder="1" applyAlignment="1">
      <alignment horizontal="center" vertical="center" wrapText="1"/>
    </xf>
    <xf numFmtId="0" fontId="79" fillId="0" borderId="30" xfId="12" applyFont="1" applyBorder="1" applyAlignment="1">
      <alignment horizontal="center" vertical="center" wrapText="1"/>
    </xf>
    <xf numFmtId="0" fontId="79" fillId="0" borderId="71" xfId="12" applyFont="1" applyBorder="1" applyAlignment="1">
      <alignment horizontal="center" vertical="center" wrapText="1"/>
    </xf>
    <xf numFmtId="0" fontId="79" fillId="0" borderId="19" xfId="12" applyFont="1" applyBorder="1" applyAlignment="1">
      <alignment horizontal="center" vertical="center" wrapText="1"/>
    </xf>
    <xf numFmtId="0" fontId="79" fillId="0" borderId="22" xfId="12" applyFont="1" applyBorder="1" applyAlignment="1">
      <alignment horizontal="center" vertical="center" wrapText="1"/>
    </xf>
    <xf numFmtId="0" fontId="79" fillId="0" borderId="72" xfId="2" applyFont="1" applyBorder="1" applyAlignment="1">
      <alignment horizontal="center" vertical="center" wrapText="1"/>
    </xf>
    <xf numFmtId="0" fontId="79" fillId="0" borderId="0" xfId="2" applyFont="1" applyAlignment="1">
      <alignment horizontal="center" vertical="center" wrapText="1"/>
    </xf>
    <xf numFmtId="0" fontId="79" fillId="0" borderId="23" xfId="2" applyFont="1" applyBorder="1" applyAlignment="1">
      <alignment horizontal="center" vertical="center" wrapText="1"/>
    </xf>
    <xf numFmtId="0" fontId="65" fillId="37" borderId="26" xfId="2" applyFont="1" applyFill="1" applyBorder="1" applyAlignment="1">
      <alignment horizontal="center" vertical="center" wrapText="1"/>
    </xf>
    <xf numFmtId="0" fontId="65" fillId="37" borderId="6" xfId="2" applyFont="1" applyFill="1" applyBorder="1" applyAlignment="1">
      <alignment horizontal="center" vertical="center"/>
    </xf>
    <xf numFmtId="0" fontId="65" fillId="37" borderId="7" xfId="2" applyFont="1" applyFill="1" applyBorder="1" applyAlignment="1">
      <alignment horizontal="center" vertical="center"/>
    </xf>
    <xf numFmtId="0" fontId="65" fillId="37" borderId="77" xfId="2" applyFont="1" applyFill="1" applyBorder="1" applyAlignment="1">
      <alignment horizontal="center" vertical="center"/>
    </xf>
    <xf numFmtId="0" fontId="65" fillId="37" borderId="15" xfId="12" applyFont="1" applyFill="1" applyBorder="1" applyAlignment="1">
      <alignment horizontal="center" vertical="center" wrapText="1"/>
    </xf>
    <xf numFmtId="0" fontId="65" fillId="37" borderId="26" xfId="12" applyFont="1" applyFill="1" applyBorder="1" applyAlignment="1">
      <alignment horizontal="center" vertical="center" wrapText="1"/>
    </xf>
    <xf numFmtId="0" fontId="65" fillId="37" borderId="50" xfId="12" applyFont="1" applyFill="1" applyBorder="1" applyAlignment="1">
      <alignment horizontal="center" vertical="center" wrapText="1"/>
    </xf>
    <xf numFmtId="0" fontId="65" fillId="37" borderId="6" xfId="12" applyFont="1" applyFill="1" applyBorder="1" applyAlignment="1">
      <alignment horizontal="center" vertical="center" wrapText="1"/>
    </xf>
    <xf numFmtId="0" fontId="65" fillId="37" borderId="7" xfId="12" applyFont="1" applyFill="1" applyBorder="1" applyAlignment="1">
      <alignment horizontal="center" vertical="center" wrapText="1"/>
    </xf>
    <xf numFmtId="0" fontId="65" fillId="37" borderId="77" xfId="12" applyFont="1" applyFill="1" applyBorder="1" applyAlignment="1">
      <alignment horizontal="center" vertical="center" wrapText="1"/>
    </xf>
    <xf numFmtId="0" fontId="65" fillId="37" borderId="10" xfId="12" applyFont="1" applyFill="1" applyBorder="1" applyAlignment="1">
      <alignment horizontal="center" vertical="center" wrapText="1"/>
    </xf>
    <xf numFmtId="0" fontId="65" fillId="37" borderId="17" xfId="12" applyFont="1" applyFill="1" applyBorder="1" applyAlignment="1">
      <alignment horizontal="center" vertical="center" wrapText="1"/>
    </xf>
    <xf numFmtId="0" fontId="65" fillId="37" borderId="9" xfId="12" applyFont="1" applyFill="1" applyBorder="1" applyAlignment="1">
      <alignment horizontal="center" vertical="center" wrapText="1"/>
    </xf>
    <xf numFmtId="0" fontId="65" fillId="37" borderId="12" xfId="12" applyFont="1" applyFill="1" applyBorder="1" applyAlignment="1">
      <alignment horizontal="center" vertical="center" wrapText="1"/>
    </xf>
    <xf numFmtId="0" fontId="65" fillId="37" borderId="16" xfId="12" applyFont="1" applyFill="1" applyBorder="1" applyAlignment="1">
      <alignment horizontal="center" vertical="center" wrapText="1"/>
    </xf>
    <xf numFmtId="0" fontId="65" fillId="37" borderId="13" xfId="12" applyFont="1" applyFill="1" applyBorder="1" applyAlignment="1">
      <alignment horizontal="center" vertical="center" wrapText="1"/>
    </xf>
    <xf numFmtId="0" fontId="65" fillId="37" borderId="0" xfId="12" applyFont="1" applyFill="1" applyAlignment="1">
      <alignment horizontal="center" vertical="center" wrapText="1"/>
    </xf>
    <xf numFmtId="0" fontId="72" fillId="0" borderId="0" xfId="2" applyFont="1" applyAlignment="1">
      <alignment horizontal="left" vertical="center" wrapText="1"/>
    </xf>
    <xf numFmtId="0" fontId="58" fillId="0" borderId="5" xfId="2" applyFont="1" applyBorder="1" applyAlignment="1">
      <alignment horizontal="center" vertical="center"/>
    </xf>
    <xf numFmtId="0" fontId="65" fillId="37" borderId="15" xfId="2" applyFont="1" applyFill="1" applyBorder="1" applyAlignment="1">
      <alignment horizontal="center" vertical="center"/>
    </xf>
    <xf numFmtId="0" fontId="65" fillId="37" borderId="26" xfId="2" applyFont="1" applyFill="1" applyBorder="1" applyAlignment="1">
      <alignment horizontal="center" vertical="center"/>
    </xf>
    <xf numFmtId="0" fontId="65" fillId="37" borderId="16" xfId="2" applyFont="1" applyFill="1" applyBorder="1" applyAlignment="1">
      <alignment horizontal="center" vertical="center"/>
    </xf>
    <xf numFmtId="0" fontId="65" fillId="37" borderId="50" xfId="2" applyFont="1" applyFill="1" applyBorder="1" applyAlignment="1">
      <alignment horizontal="center" vertical="center"/>
    </xf>
    <xf numFmtId="0" fontId="65" fillId="37" borderId="101" xfId="2" applyFont="1" applyFill="1" applyBorder="1" applyAlignment="1">
      <alignment horizontal="left" vertical="center"/>
    </xf>
    <xf numFmtId="0" fontId="65" fillId="37" borderId="26" xfId="2" applyFont="1" applyFill="1" applyBorder="1" applyAlignment="1">
      <alignment horizontal="left" vertical="center"/>
    </xf>
    <xf numFmtId="0" fontId="65" fillId="37" borderId="9" xfId="2" applyFont="1" applyFill="1" applyBorder="1" applyAlignment="1">
      <alignment horizontal="center" vertical="center" wrapText="1"/>
    </xf>
    <xf numFmtId="0" fontId="65" fillId="37" borderId="12" xfId="2" applyFont="1" applyFill="1" applyBorder="1" applyAlignment="1">
      <alignment horizontal="center" vertical="center" wrapText="1"/>
    </xf>
    <xf numFmtId="0" fontId="65" fillId="37" borderId="0" xfId="2" applyFont="1" applyFill="1" applyAlignment="1">
      <alignment horizontal="center" vertical="center" wrapText="1"/>
    </xf>
    <xf numFmtId="0" fontId="65" fillId="37" borderId="101" xfId="2" applyFont="1" applyFill="1" applyBorder="1" applyAlignment="1">
      <alignment horizontal="center" vertical="center"/>
    </xf>
    <xf numFmtId="0" fontId="80" fillId="37" borderId="10" xfId="2" applyFont="1" applyFill="1" applyBorder="1" applyAlignment="1">
      <alignment horizontal="center" vertical="center" textRotation="90"/>
    </xf>
    <xf numFmtId="0" fontId="80" fillId="37" borderId="9" xfId="2" applyFont="1" applyFill="1" applyBorder="1" applyAlignment="1">
      <alignment horizontal="center" vertical="center" textRotation="90"/>
    </xf>
    <xf numFmtId="0" fontId="80" fillId="37" borderId="41" xfId="2" applyFont="1" applyFill="1" applyBorder="1" applyAlignment="1">
      <alignment horizontal="center" vertical="center" textRotation="90"/>
    </xf>
    <xf numFmtId="3" fontId="65" fillId="37" borderId="10" xfId="2" applyNumberFormat="1" applyFont="1" applyFill="1" applyBorder="1" applyAlignment="1">
      <alignment horizontal="center" vertical="center" wrapText="1"/>
    </xf>
    <xf numFmtId="3" fontId="65" fillId="37" borderId="17" xfId="2" applyNumberFormat="1" applyFont="1" applyFill="1" applyBorder="1" applyAlignment="1">
      <alignment horizontal="center" vertical="center" wrapText="1"/>
    </xf>
    <xf numFmtId="3" fontId="65" fillId="37" borderId="9" xfId="2" applyNumberFormat="1" applyFont="1" applyFill="1" applyBorder="1" applyAlignment="1">
      <alignment horizontal="center" vertical="center" wrapText="1"/>
    </xf>
    <xf numFmtId="3" fontId="65" fillId="37" borderId="12" xfId="2" applyNumberFormat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2" fillId="0" borderId="1" xfId="35" applyFont="1" applyBorder="1" applyAlignment="1">
      <alignment horizontal="center" vertical="center" wrapText="1"/>
    </xf>
    <xf numFmtId="0" fontId="62" fillId="0" borderId="2" xfId="35" applyFont="1" applyBorder="1" applyAlignment="1">
      <alignment horizontal="center" vertical="center" wrapText="1"/>
    </xf>
    <xf numFmtId="0" fontId="62" fillId="0" borderId="3" xfId="35" applyFont="1" applyBorder="1" applyAlignment="1">
      <alignment horizontal="center" vertical="center" wrapText="1"/>
    </xf>
    <xf numFmtId="0" fontId="56" fillId="0" borderId="13" xfId="0" applyFont="1" applyBorder="1" applyAlignment="1">
      <alignment horizontal="left" vertical="center"/>
    </xf>
    <xf numFmtId="0" fontId="62" fillId="0" borderId="5" xfId="117" applyFont="1" applyBorder="1" applyAlignment="1">
      <alignment horizontal="center" wrapText="1"/>
    </xf>
    <xf numFmtId="0" fontId="62" fillId="0" borderId="5" xfId="117" applyFont="1" applyBorder="1" applyAlignment="1">
      <alignment horizontal="center" vertical="center" wrapText="1"/>
    </xf>
    <xf numFmtId="0" fontId="62" fillId="0" borderId="5" xfId="129" applyFont="1" applyBorder="1" applyAlignment="1">
      <alignment horizontal="center" vertical="center"/>
    </xf>
    <xf numFmtId="0" fontId="65" fillId="38" borderId="35" xfId="129" applyFont="1" applyFill="1" applyBorder="1" applyAlignment="1">
      <alignment horizontal="center" vertical="center"/>
    </xf>
    <xf numFmtId="0" fontId="65" fillId="38" borderId="91" xfId="129" applyFont="1" applyFill="1" applyBorder="1" applyAlignment="1">
      <alignment horizontal="center" vertical="center"/>
    </xf>
    <xf numFmtId="0" fontId="58" fillId="0" borderId="5" xfId="10" applyFont="1" applyBorder="1" applyAlignment="1">
      <alignment horizontal="center" vertical="center" wrapText="1"/>
    </xf>
    <xf numFmtId="4" fontId="56" fillId="0" borderId="0" xfId="10" applyNumberFormat="1" applyFont="1" applyAlignment="1">
      <alignment horizontal="left" vertical="top" wrapText="1"/>
    </xf>
    <xf numFmtId="0" fontId="58" fillId="0" borderId="5" xfId="10" applyFont="1" applyBorder="1" applyAlignment="1">
      <alignment horizontal="center" vertical="center"/>
    </xf>
    <xf numFmtId="0" fontId="58" fillId="0" borderId="5" xfId="11" applyFont="1" applyBorder="1" applyAlignment="1">
      <alignment horizontal="center" vertical="center"/>
    </xf>
    <xf numFmtId="0" fontId="65" fillId="37" borderId="6" xfId="11" applyFont="1" applyFill="1" applyBorder="1" applyAlignment="1">
      <alignment horizontal="center" vertical="center" wrapText="1"/>
    </xf>
    <xf numFmtId="0" fontId="65" fillId="37" borderId="77" xfId="11" applyFont="1" applyFill="1" applyBorder="1" applyAlignment="1">
      <alignment horizontal="center" vertical="center" wrapText="1"/>
    </xf>
    <xf numFmtId="0" fontId="65" fillId="37" borderId="1" xfId="11" applyFont="1" applyFill="1" applyBorder="1" applyAlignment="1">
      <alignment horizontal="center" vertical="center"/>
    </xf>
    <xf numFmtId="0" fontId="65" fillId="37" borderId="2" xfId="11" applyFont="1" applyFill="1" applyBorder="1" applyAlignment="1">
      <alignment horizontal="center" vertical="center"/>
    </xf>
    <xf numFmtId="0" fontId="65" fillId="37" borderId="3" xfId="11" applyFont="1" applyFill="1" applyBorder="1" applyAlignment="1">
      <alignment horizontal="center" vertical="center"/>
    </xf>
    <xf numFmtId="0" fontId="65" fillId="37" borderId="1" xfId="11" applyFont="1" applyFill="1" applyBorder="1" applyAlignment="1">
      <alignment horizontal="center" vertical="center" wrapText="1"/>
    </xf>
    <xf numFmtId="0" fontId="65" fillId="37" borderId="2" xfId="11" applyFont="1" applyFill="1" applyBorder="1" applyAlignment="1">
      <alignment horizontal="center" vertical="center" wrapText="1"/>
    </xf>
    <xf numFmtId="0" fontId="65" fillId="37" borderId="3" xfId="1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</cellXfs>
  <cellStyles count="146">
    <cellStyle name="20 % – Zvýraznění 1" xfId="63" builtinId="30" customBuiltin="1"/>
    <cellStyle name="20 % – Zvýraznění 2" xfId="1" builtinId="34" customBuiltin="1"/>
    <cellStyle name="20 % – Zvýraznění 3" xfId="70" builtinId="38" customBuiltin="1"/>
    <cellStyle name="20 % – Zvýraznění 4" xfId="74" builtinId="42" customBuiltin="1"/>
    <cellStyle name="20 % – Zvýraznění 5" xfId="78" builtinId="46" customBuiltin="1"/>
    <cellStyle name="20 % – Zvýraznění 6" xfId="82" builtinId="50" customBuiltin="1"/>
    <cellStyle name="20 % – Zvýraznění1 2" xfId="17" xr:uid="{00000000-0005-0000-0000-000001000000}"/>
    <cellStyle name="20 % – Zvýraznění2 2" xfId="18" xr:uid="{00000000-0005-0000-0000-000003000000}"/>
    <cellStyle name="20 % – Zvýraznění2 3" xfId="114" xr:uid="{00000000-0005-0000-0000-000004000000}"/>
    <cellStyle name="20 % – Zvýraznění3 2" xfId="19" xr:uid="{00000000-0005-0000-0000-000006000000}"/>
    <cellStyle name="20 % – Zvýraznění4 2" xfId="20" xr:uid="{00000000-0005-0000-0000-000008000000}"/>
    <cellStyle name="40 % – Zvýraznění 1" xfId="64" builtinId="31" customBuiltin="1"/>
    <cellStyle name="40 % – Zvýraznění 2" xfId="67" builtinId="35" customBuiltin="1"/>
    <cellStyle name="40 % – Zvýraznění 3" xfId="71" builtinId="39" customBuiltin="1"/>
    <cellStyle name="40 % – Zvýraznění 4" xfId="75" builtinId="43" customBuiltin="1"/>
    <cellStyle name="40 % – Zvýraznění 5" xfId="79" builtinId="47" customBuiltin="1"/>
    <cellStyle name="40 % – Zvýraznění 6" xfId="83" builtinId="51" customBuiltin="1"/>
    <cellStyle name="40 % – Zvýraznění3 2" xfId="21" xr:uid="{00000000-0005-0000-0000-00000E000000}"/>
    <cellStyle name="60 % – Zvýraznění 1" xfId="65" builtinId="32" customBuiltin="1"/>
    <cellStyle name="60 % – Zvýraznění 2" xfId="68" builtinId="36" customBuiltin="1"/>
    <cellStyle name="60 % – Zvýraznění 3" xfId="72" builtinId="40" customBuiltin="1"/>
    <cellStyle name="60 % – Zvýraznění 4" xfId="76" builtinId="44" customBuiltin="1"/>
    <cellStyle name="60 % – Zvýraznění 5" xfId="80" builtinId="48" customBuiltin="1"/>
    <cellStyle name="60 % – Zvýraznění 6" xfId="84" builtinId="52" customBuiltin="1"/>
    <cellStyle name="60 % – Zvýraznění3 2" xfId="22" xr:uid="{00000000-0005-0000-0000-000015000000}"/>
    <cellStyle name="60 % – Zvýraznění4 2" xfId="23" xr:uid="{00000000-0005-0000-0000-000017000000}"/>
    <cellStyle name="60 % – Zvýraznění6 2" xfId="24" xr:uid="{00000000-0005-0000-0000-00001A000000}"/>
    <cellStyle name="Celkem" xfId="61" builtinId="25" customBuiltin="1"/>
    <cellStyle name="Datum" xfId="3" xr:uid="{00000000-0005-0000-0000-00001C000000}"/>
    <cellStyle name="Finanční0" xfId="4" xr:uid="{00000000-0005-0000-0000-00001D000000}"/>
    <cellStyle name="Kontrolní buňka" xfId="57" builtinId="23" customBuiltin="1"/>
    <cellStyle name="Měna0" xfId="5" xr:uid="{00000000-0005-0000-0000-00001F000000}"/>
    <cellStyle name="Nadpis 1" xfId="46" builtinId="16" customBuiltin="1"/>
    <cellStyle name="Nadpis 2" xfId="47" builtinId="17" customBuiltin="1"/>
    <cellStyle name="Nadpis 3" xfId="48" builtinId="18" customBuiltin="1"/>
    <cellStyle name="Nadpis 4" xfId="49" builtinId="19" customBuiltin="1"/>
    <cellStyle name="Název" xfId="45" builtinId="15" customBuiltin="1"/>
    <cellStyle name="Neutrální" xfId="52" builtinId="28" customBuiltin="1"/>
    <cellStyle name="Normální" xfId="0" builtinId="0"/>
    <cellStyle name="Normální 10" xfId="14" xr:uid="{00000000-0005-0000-0000-000027000000}"/>
    <cellStyle name="Normální 11" xfId="108" xr:uid="{00000000-0005-0000-0000-000028000000}"/>
    <cellStyle name="Normální 12" xfId="112" xr:uid="{00000000-0005-0000-0000-000029000000}"/>
    <cellStyle name="Normální 13" xfId="113" xr:uid="{00000000-0005-0000-0000-00002A000000}"/>
    <cellStyle name="Normální 14" xfId="116" xr:uid="{00000000-0005-0000-0000-00002B000000}"/>
    <cellStyle name="Normální 15" xfId="117" xr:uid="{00000000-0005-0000-0000-00002C000000}"/>
    <cellStyle name="Normální 16" xfId="118" xr:uid="{00000000-0005-0000-0000-00002D000000}"/>
    <cellStyle name="Normální 16 2" xfId="139" xr:uid="{57D5B4EC-78D4-4E9D-AA1C-D910F2CA78B8}"/>
    <cellStyle name="Normální 16 3" xfId="144" xr:uid="{6BF3DF1D-D91C-4817-8551-093C51FFDF97}"/>
    <cellStyle name="Normální 17" xfId="119" xr:uid="{00000000-0005-0000-0000-00002E000000}"/>
    <cellStyle name="Normální 18" xfId="120" xr:uid="{B487CF12-C819-4570-8AA9-A31A544225F5}"/>
    <cellStyle name="Normální 18 2" xfId="140" xr:uid="{E737B02B-CE09-4C6C-84C7-53D95C7DDFC2}"/>
    <cellStyle name="Normální 19" xfId="121" xr:uid="{AA73A316-3CAF-4E8C-95B1-726CC611188E}"/>
    <cellStyle name="Normální 2" xfId="2" xr:uid="{00000000-0005-0000-0000-00002F000000}"/>
    <cellStyle name="Normální 2 2" xfId="11" xr:uid="{00000000-0005-0000-0000-000030000000}"/>
    <cellStyle name="Normální 2 2 2" xfId="27" xr:uid="{00000000-0005-0000-0000-000031000000}"/>
    <cellStyle name="Normální 2 2 3" xfId="28" xr:uid="{00000000-0005-0000-0000-000032000000}"/>
    <cellStyle name="Normální 2 3" xfId="29" xr:uid="{00000000-0005-0000-0000-000033000000}"/>
    <cellStyle name="Normální 2 4" xfId="125" xr:uid="{9B7F3BF3-68EA-49E1-A553-0BFDA2256662}"/>
    <cellStyle name="Normální 20" xfId="123" xr:uid="{A9BBC116-864C-41E4-9F86-F6B290093B35}"/>
    <cellStyle name="Normální 21" xfId="126" xr:uid="{B0F57581-9A1C-4461-9E43-3A2DEA6AA261}"/>
    <cellStyle name="Normální 22" xfId="127" xr:uid="{84EE6DDA-86BC-47DB-B841-1F91F9E6E0EA}"/>
    <cellStyle name="Normální 23" xfId="128" xr:uid="{6D54063C-E557-4839-9578-2F14782FCC74}"/>
    <cellStyle name="Normální 24" xfId="129" xr:uid="{936F265A-8E7F-4BDB-84E1-08B136FD1E1A}"/>
    <cellStyle name="Normální 24 2" xfId="132" xr:uid="{777D3B36-EDE4-4ABD-A821-87D75DB3376E}"/>
    <cellStyle name="Normální 24 3" xfId="135" xr:uid="{066FAFD7-4B0E-4216-9619-309873CE237C}"/>
    <cellStyle name="Normální 25" xfId="130" xr:uid="{20D468C9-C977-4501-A3B1-10B3F3111283}"/>
    <cellStyle name="Normální 26" xfId="133" xr:uid="{A29C031B-25A0-4793-A0E4-2A31FE7C6443}"/>
    <cellStyle name="Normální 26 2" xfId="134" xr:uid="{C163D97A-4D1B-4AA8-AC53-E661DA0E409A}"/>
    <cellStyle name="Normální 27" xfId="136" xr:uid="{4CFFAEC6-092B-447D-847B-AED972A709D1}"/>
    <cellStyle name="Normální 27 2" xfId="143" xr:uid="{505763C0-462A-49E6-A77C-CC48A6EBB55D}"/>
    <cellStyle name="Normální 28" xfId="137" xr:uid="{33678E2A-244A-4C8E-84B2-F2DC514EBDA5}"/>
    <cellStyle name="Normální 29" xfId="138" xr:uid="{84D0084E-B0E0-4B95-9E7C-650E75CBB3F4}"/>
    <cellStyle name="Normální 3" xfId="10" xr:uid="{00000000-0005-0000-0000-000034000000}"/>
    <cellStyle name="Normální 3 2" xfId="13" xr:uid="{00000000-0005-0000-0000-000035000000}"/>
    <cellStyle name="Normální 3 3" xfId="30" xr:uid="{00000000-0005-0000-0000-000036000000}"/>
    <cellStyle name="Normální 3 4" xfId="31" xr:uid="{00000000-0005-0000-0000-000037000000}"/>
    <cellStyle name="Normální 30" xfId="142" xr:uid="{F58E8677-8FA8-48A2-8531-3AB1D3E0D288}"/>
    <cellStyle name="Normální 31" xfId="145" xr:uid="{23900C1A-F8A4-4139-AD3D-E7709610DA49}"/>
    <cellStyle name="Normální 4" xfId="12" xr:uid="{00000000-0005-0000-0000-000038000000}"/>
    <cellStyle name="Normální 4 2" xfId="85" xr:uid="{00000000-0005-0000-0000-000039000000}"/>
    <cellStyle name="Normální 4 3" xfId="124" xr:uid="{3DCCB295-3CCD-4585-B5CA-8034FC3E9908}"/>
    <cellStyle name="Normální 5" xfId="25" xr:uid="{00000000-0005-0000-0000-00003A000000}"/>
    <cellStyle name="Normální 5 2" xfId="35" xr:uid="{00000000-0005-0000-0000-00003B000000}"/>
    <cellStyle name="Normální 5 2 2" xfId="115" xr:uid="{00000000-0005-0000-0000-00003C000000}"/>
    <cellStyle name="Normální 5 2 2 2" xfId="131" xr:uid="{CE869A15-BCAD-4A4E-BA94-F2B1B3E63EA9}"/>
    <cellStyle name="Normální 5 2 3" xfId="122" xr:uid="{8AB03950-10DD-4B9A-B7D7-E101880A4B7B}"/>
    <cellStyle name="Normální 5 3" xfId="36" xr:uid="{00000000-0005-0000-0000-00003D000000}"/>
    <cellStyle name="Normální 5 4" xfId="37" xr:uid="{00000000-0005-0000-0000-00003E000000}"/>
    <cellStyle name="Normální 5 5" xfId="38" xr:uid="{00000000-0005-0000-0000-00003F000000}"/>
    <cellStyle name="Normální 5 6" xfId="39" xr:uid="{00000000-0005-0000-0000-000040000000}"/>
    <cellStyle name="Normální 6" xfId="15" xr:uid="{00000000-0005-0000-0000-000041000000}"/>
    <cellStyle name="Normální 6 2" xfId="16" xr:uid="{00000000-0005-0000-0000-000042000000}"/>
    <cellStyle name="Normální 6 2 2" xfId="107" xr:uid="{00000000-0005-0000-0000-000043000000}"/>
    <cellStyle name="Normální 7" xfId="40" xr:uid="{00000000-0005-0000-0000-000044000000}"/>
    <cellStyle name="Normální 7 2" xfId="41" xr:uid="{00000000-0005-0000-0000-000045000000}"/>
    <cellStyle name="Normální 7 3" xfId="44" xr:uid="{00000000-0005-0000-0000-000046000000}"/>
    <cellStyle name="Normální 8" xfId="42" xr:uid="{00000000-0005-0000-0000-000047000000}"/>
    <cellStyle name="Normální 9" xfId="43" xr:uid="{00000000-0005-0000-0000-000048000000}"/>
    <cellStyle name="Pevný" xfId="6" xr:uid="{00000000-0005-0000-0000-000049000000}"/>
    <cellStyle name="Poznámka" xfId="59" builtinId="10" customBuiltin="1"/>
    <cellStyle name="Poznámka 2" xfId="26" xr:uid="{00000000-0005-0000-0000-00004B000000}"/>
    <cellStyle name="Procenta" xfId="141" builtinId="5"/>
    <cellStyle name="Propojená buňka" xfId="56" builtinId="24" customBuiltin="1"/>
    <cellStyle name="SAPBEXaggData" xfId="32" xr:uid="{00000000-0005-0000-0000-00004D000000}"/>
    <cellStyle name="SAPBEXaggData 2" xfId="88" xr:uid="{00000000-0005-0000-0000-00004E000000}"/>
    <cellStyle name="SAPBEXaggData 2 2" xfId="89" xr:uid="{00000000-0005-0000-0000-00004F000000}"/>
    <cellStyle name="SAPBEXaggData 2 3" xfId="90" xr:uid="{00000000-0005-0000-0000-000050000000}"/>
    <cellStyle name="SAPBEXaggData 2 4" xfId="91" xr:uid="{00000000-0005-0000-0000-000051000000}"/>
    <cellStyle name="SAPBEXaggData 2 5" xfId="109" xr:uid="{00000000-0005-0000-0000-000052000000}"/>
    <cellStyle name="SAPBEXaggData 3" xfId="92" xr:uid="{00000000-0005-0000-0000-000053000000}"/>
    <cellStyle name="SAPBEXaggData 4" xfId="93" xr:uid="{00000000-0005-0000-0000-000054000000}"/>
    <cellStyle name="SAPBEXaggData 5" xfId="94" xr:uid="{00000000-0005-0000-0000-000055000000}"/>
    <cellStyle name="SAPBEXchaText" xfId="33" xr:uid="{00000000-0005-0000-0000-000056000000}"/>
    <cellStyle name="SAPBEXchaText 2" xfId="86" xr:uid="{00000000-0005-0000-0000-000057000000}"/>
    <cellStyle name="SAPBEXchaText 2 2" xfId="95" xr:uid="{00000000-0005-0000-0000-000058000000}"/>
    <cellStyle name="SAPBEXchaText 2 3" xfId="96" xr:uid="{00000000-0005-0000-0000-000059000000}"/>
    <cellStyle name="SAPBEXchaText 2 4" xfId="97" xr:uid="{00000000-0005-0000-0000-00005A000000}"/>
    <cellStyle name="SAPBEXchaText 2 5" xfId="110" xr:uid="{00000000-0005-0000-0000-00005B000000}"/>
    <cellStyle name="SAPBEXchaText 3" xfId="98" xr:uid="{00000000-0005-0000-0000-00005C000000}"/>
    <cellStyle name="SAPBEXchaText 4" xfId="99" xr:uid="{00000000-0005-0000-0000-00005D000000}"/>
    <cellStyle name="SAPBEXchaText 5" xfId="100" xr:uid="{00000000-0005-0000-0000-00005E000000}"/>
    <cellStyle name="SAPBEXstdItem" xfId="34" xr:uid="{00000000-0005-0000-0000-00005F000000}"/>
    <cellStyle name="SAPBEXstdItem 2" xfId="87" xr:uid="{00000000-0005-0000-0000-000060000000}"/>
    <cellStyle name="SAPBEXstdItem 2 2" xfId="101" xr:uid="{00000000-0005-0000-0000-000061000000}"/>
    <cellStyle name="SAPBEXstdItem 2 3" xfId="102" xr:uid="{00000000-0005-0000-0000-000062000000}"/>
    <cellStyle name="SAPBEXstdItem 2 4" xfId="103" xr:uid="{00000000-0005-0000-0000-000063000000}"/>
    <cellStyle name="SAPBEXstdItem 2 5" xfId="111" xr:uid="{00000000-0005-0000-0000-000064000000}"/>
    <cellStyle name="SAPBEXstdItem 3" xfId="104" xr:uid="{00000000-0005-0000-0000-000065000000}"/>
    <cellStyle name="SAPBEXstdItem 4" xfId="105" xr:uid="{00000000-0005-0000-0000-000066000000}"/>
    <cellStyle name="SAPBEXstdItem 5" xfId="106" xr:uid="{00000000-0005-0000-0000-000067000000}"/>
    <cellStyle name="Správně" xfId="50" builtinId="26" customBuiltin="1"/>
    <cellStyle name="Špatně" xfId="51" builtinId="27" customBuiltin="1"/>
    <cellStyle name="Text upozornění" xfId="58" builtinId="11" customBuiltin="1"/>
    <cellStyle name="Vstup" xfId="53" builtinId="20" customBuiltin="1"/>
    <cellStyle name="Výpočet" xfId="55" builtinId="22" customBuiltin="1"/>
    <cellStyle name="Výstup" xfId="54" builtinId="21" customBuiltin="1"/>
    <cellStyle name="Vysvětlující text" xfId="60" builtinId="53" customBuiltin="1"/>
    <cellStyle name="vzorce" xfId="9" xr:uid="{00000000-0005-0000-0000-00006F000000}"/>
    <cellStyle name="Záhlaví 1" xfId="7" xr:uid="{00000000-0005-0000-0000-000070000000}"/>
    <cellStyle name="Záhlaví 2" xfId="8" xr:uid="{00000000-0005-0000-0000-000071000000}"/>
    <cellStyle name="Zvýraznění 1" xfId="62" builtinId="29" customBuiltin="1"/>
    <cellStyle name="Zvýraznění 2" xfId="66" builtinId="33" customBuiltin="1"/>
    <cellStyle name="Zvýraznění 3" xfId="69" builtinId="37" customBuiltin="1"/>
    <cellStyle name="Zvýraznění 4" xfId="73" builtinId="41" customBuiltin="1"/>
    <cellStyle name="Zvýraznění 5" xfId="77" builtinId="45" customBuiltin="1"/>
    <cellStyle name="Zvýraznění 6" xfId="81" builtinId="49" customBuiltin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422874"/>
      <color rgb="FF997CD2"/>
      <color rgb="FFFDE2CB"/>
      <color rgb="FFFFF8F3"/>
      <color rgb="FFF1EFE7"/>
      <color rgb="FFE9BDFF"/>
      <color rgb="FFCC66FF"/>
      <color rgb="FFFFC1C1"/>
      <color rgb="FFFFFFBD"/>
      <color rgb="FFFFE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p3c!$A$1</c:f>
          <c:strCache>
            <c:ptCount val="1"/>
            <c:pt idx="0">
              <c:v>Vývoj míry nezaměstnanosti v % v zemích EU v letech 2022 - 2023</c:v>
            </c:pt>
          </c:strCache>
        </c:strRef>
      </c:tx>
      <c:overlay val="0"/>
      <c:txPr>
        <a:bodyPr/>
        <a:lstStyle/>
        <a:p>
          <a:pPr>
            <a:defRPr/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p3c!$A$4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p3c!$B$3:$Y$3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cat>
          <c:val>
            <c:numRef>
              <c:f>p3c!$B$4:$Y$4</c:f>
              <c:numCache>
                <c:formatCode>#\ ##0.0</c:formatCode>
                <c:ptCount val="24"/>
                <c:pt idx="0">
                  <c:v>2.5</c:v>
                </c:pt>
                <c:pt idx="1">
                  <c:v>2.7</c:v>
                </c:pt>
                <c:pt idx="2">
                  <c:v>2.2999999999999998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2.2999999999999998</c:v>
                </c:pt>
                <c:pt idx="7">
                  <c:v>2.6</c:v>
                </c:pt>
                <c:pt idx="8">
                  <c:v>2.2000000000000002</c:v>
                </c:pt>
                <c:pt idx="9">
                  <c:v>2.1</c:v>
                </c:pt>
                <c:pt idx="10">
                  <c:v>2.7</c:v>
                </c:pt>
                <c:pt idx="11">
                  <c:v>2.2000000000000002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2.7</c:v>
                </c:pt>
                <c:pt idx="16">
                  <c:v>2.2999999999999998</c:v>
                </c:pt>
                <c:pt idx="17">
                  <c:v>2.7</c:v>
                </c:pt>
                <c:pt idx="18">
                  <c:v>2.9</c:v>
                </c:pt>
                <c:pt idx="19">
                  <c:v>2.6</c:v>
                </c:pt>
                <c:pt idx="20">
                  <c:v>2.7</c:v>
                </c:pt>
                <c:pt idx="21">
                  <c:v>2.9</c:v>
                </c:pt>
                <c:pt idx="22">
                  <c:v>2.9</c:v>
                </c:pt>
                <c:pt idx="2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D-458E-8FB2-2B30C57126EF}"/>
            </c:ext>
          </c:extLst>
        </c:ser>
        <c:ser>
          <c:idx val="1"/>
          <c:order val="1"/>
          <c:tx>
            <c:strRef>
              <c:f>p3c!$A$20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p3c!$B$3:$Y$3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cat>
          <c:val>
            <c:numRef>
              <c:f>p3c!$B$20:$Y$20</c:f>
              <c:numCache>
                <c:formatCode>#\ ##0.0</c:formatCode>
                <c:ptCount val="24"/>
                <c:pt idx="0">
                  <c:v>6.6</c:v>
                </c:pt>
                <c:pt idx="1">
                  <c:v>6.5</c:v>
                </c:pt>
                <c:pt idx="2">
                  <c:v>6.3</c:v>
                </c:pt>
                <c:pt idx="3">
                  <c:v>6.2</c:v>
                </c:pt>
                <c:pt idx="4">
                  <c:v>6</c:v>
                </c:pt>
                <c:pt idx="5">
                  <c:v>5.9</c:v>
                </c:pt>
                <c:pt idx="6">
                  <c:v>6</c:v>
                </c:pt>
                <c:pt idx="7">
                  <c:v>6.1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6.4</c:v>
                </c:pt>
                <c:pt idx="13">
                  <c:v>6.3</c:v>
                </c:pt>
                <c:pt idx="14">
                  <c:v>6.1</c:v>
                </c:pt>
                <c:pt idx="15">
                  <c:v>6</c:v>
                </c:pt>
                <c:pt idx="16">
                  <c:v>5.8</c:v>
                </c:pt>
                <c:pt idx="17">
                  <c:v>5.7</c:v>
                </c:pt>
                <c:pt idx="18">
                  <c:v>5.8</c:v>
                </c:pt>
                <c:pt idx="19">
                  <c:v>5.9</c:v>
                </c:pt>
                <c:pt idx="20">
                  <c:v>5.9</c:v>
                </c:pt>
                <c:pt idx="21">
                  <c:v>6</c:v>
                </c:pt>
                <c:pt idx="22">
                  <c:v>6</c:v>
                </c:pt>
                <c:pt idx="23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D-458E-8FB2-2B30C571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87729664"/>
        <c:axId val="87731200"/>
      </c:barChart>
      <c:catAx>
        <c:axId val="87729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cs-CZ"/>
          </a:p>
        </c:txPr>
        <c:crossAx val="87731200"/>
        <c:crosses val="autoZero"/>
        <c:auto val="1"/>
        <c:lblAlgn val="ctr"/>
        <c:lblOffset val="100"/>
        <c:noMultiLvlLbl val="0"/>
      </c:catAx>
      <c:valAx>
        <c:axId val="87731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none"/>
        <c:minorTickMark val="none"/>
        <c:tickLblPos val="nextTo"/>
        <c:crossAx val="8772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Rozdíl počtu exekucí na začátku a konci roku 2023 v porovnání s novými exekucemi v roce 2023</a:t>
            </a:r>
            <a:endParaRPr lang="cs-CZ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8167195730741675E-2"/>
          <c:y val="0.15372917758600696"/>
          <c:w val="0.90896840078396313"/>
          <c:h val="0.587089803956144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'p13'!$A$40:$A$53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Královéhradecký kraj</c:v>
                </c:pt>
                <c:pt idx="5">
                  <c:v>Liberecký kraj</c:v>
                </c:pt>
                <c:pt idx="6">
                  <c:v>Moravskoslezský kraj</c:v>
                </c:pt>
                <c:pt idx="7">
                  <c:v>Olomoucký kraj</c:v>
                </c:pt>
                <c:pt idx="8">
                  <c:v>Pardubický kraj</c:v>
                </c:pt>
                <c:pt idx="9">
                  <c:v>Plzeňský kraj</c:v>
                </c:pt>
                <c:pt idx="10">
                  <c:v>Středočeský kraj</c:v>
                </c:pt>
                <c:pt idx="11">
                  <c:v>Ústecký kraj</c:v>
                </c:pt>
                <c:pt idx="12">
                  <c:v>Kraj Vysočina</c:v>
                </c:pt>
                <c:pt idx="13">
                  <c:v>Zlínský kraj</c:v>
                </c:pt>
              </c:strCache>
            </c:strRef>
          </c:cat>
          <c:val>
            <c:numRef>
              <c:f>'p13'!$B$40:$B$53</c:f>
              <c:numCache>
                <c:formatCode>#,##0</c:formatCode>
                <c:ptCount val="14"/>
                <c:pt idx="0">
                  <c:v>2575</c:v>
                </c:pt>
                <c:pt idx="1">
                  <c:v>3223</c:v>
                </c:pt>
                <c:pt idx="2">
                  <c:v>7159</c:v>
                </c:pt>
                <c:pt idx="3">
                  <c:v>2127</c:v>
                </c:pt>
                <c:pt idx="4">
                  <c:v>3313</c:v>
                </c:pt>
                <c:pt idx="5">
                  <c:v>379</c:v>
                </c:pt>
                <c:pt idx="6">
                  <c:v>61298</c:v>
                </c:pt>
                <c:pt idx="7">
                  <c:v>3491</c:v>
                </c:pt>
                <c:pt idx="8">
                  <c:v>1426</c:v>
                </c:pt>
                <c:pt idx="9">
                  <c:v>5061</c:v>
                </c:pt>
                <c:pt idx="10">
                  <c:v>5940</c:v>
                </c:pt>
                <c:pt idx="11">
                  <c:v>9620</c:v>
                </c:pt>
                <c:pt idx="12">
                  <c:v>813</c:v>
                </c:pt>
                <c:pt idx="13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5-43F1-A9E2-2EEFD6790833}"/>
            </c:ext>
          </c:extLst>
        </c:ser>
        <c:ser>
          <c:idx val="1"/>
          <c:order val="1"/>
          <c:spPr>
            <a:solidFill>
              <a:srgbClr val="F79646"/>
            </a:solidFill>
          </c:spPr>
          <c:invertIfNegative val="0"/>
          <c:cat>
            <c:strRef>
              <c:f>'p13'!$A$40:$A$53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Královéhradecký kraj</c:v>
                </c:pt>
                <c:pt idx="5">
                  <c:v>Liberecký kraj</c:v>
                </c:pt>
                <c:pt idx="6">
                  <c:v>Moravskoslezský kraj</c:v>
                </c:pt>
                <c:pt idx="7">
                  <c:v>Olomoucký kraj</c:v>
                </c:pt>
                <c:pt idx="8">
                  <c:v>Pardubický kraj</c:v>
                </c:pt>
                <c:pt idx="9">
                  <c:v>Plzeňský kraj</c:v>
                </c:pt>
                <c:pt idx="10">
                  <c:v>Středočeský kraj</c:v>
                </c:pt>
                <c:pt idx="11">
                  <c:v>Ústecký kraj</c:v>
                </c:pt>
                <c:pt idx="12">
                  <c:v>Kraj Vysočina</c:v>
                </c:pt>
                <c:pt idx="13">
                  <c:v>Zlínský kraj</c:v>
                </c:pt>
              </c:strCache>
            </c:strRef>
          </c:cat>
          <c:val>
            <c:numRef>
              <c:f>'p13'!$C$40:$C$53</c:f>
              <c:numCache>
                <c:formatCode>#,##0</c:formatCode>
                <c:ptCount val="14"/>
                <c:pt idx="0">
                  <c:v>7044</c:v>
                </c:pt>
                <c:pt idx="1">
                  <c:v>5462</c:v>
                </c:pt>
                <c:pt idx="2">
                  <c:v>9602</c:v>
                </c:pt>
                <c:pt idx="3">
                  <c:v>3341</c:v>
                </c:pt>
                <c:pt idx="4">
                  <c:v>5107</c:v>
                </c:pt>
                <c:pt idx="5">
                  <c:v>3972</c:v>
                </c:pt>
                <c:pt idx="6">
                  <c:v>15996</c:v>
                </c:pt>
                <c:pt idx="7">
                  <c:v>4339</c:v>
                </c:pt>
                <c:pt idx="8">
                  <c:v>5372</c:v>
                </c:pt>
                <c:pt idx="9">
                  <c:v>5083</c:v>
                </c:pt>
                <c:pt idx="10">
                  <c:v>9107</c:v>
                </c:pt>
                <c:pt idx="11">
                  <c:v>11660</c:v>
                </c:pt>
                <c:pt idx="12">
                  <c:v>3144</c:v>
                </c:pt>
                <c:pt idx="13">
                  <c:v>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5-43F1-A9E2-2EEFD679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752111440"/>
        <c:axId val="752112096"/>
      </c:barChart>
      <c:catAx>
        <c:axId val="75211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2112096"/>
        <c:crosses val="autoZero"/>
        <c:auto val="1"/>
        <c:lblAlgn val="ctr"/>
        <c:lblOffset val="100"/>
        <c:noMultiLvlLbl val="0"/>
      </c:catAx>
      <c:valAx>
        <c:axId val="75211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2111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'p13'!$B$57</c:f>
          <c:strCache>
            <c:ptCount val="1"/>
            <c:pt idx="0">
              <c:v>Celkový počet exekucí k prosinci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4.4173731264155768E-2"/>
          <c:y val="0.10363949390457305"/>
          <c:w val="0.93959438438150189"/>
          <c:h val="0.85010966166945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A92-46F0-90F9-ACF249BECFFE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E2-44AE-9062-3698807BD04C}"/>
              </c:ext>
            </c:extLst>
          </c:dPt>
          <c:cat>
            <c:strRef>
              <c:f>'p13'!$A$58:$A$72</c:f>
              <c:strCache>
                <c:ptCount val="15"/>
                <c:pt idx="0">
                  <c:v>Moravskoslezský kraj</c:v>
                </c:pt>
                <c:pt idx="1">
                  <c:v>Hlavní město Praha</c:v>
                </c:pt>
                <c:pt idx="2">
                  <c:v>Jihomoravský kraj</c:v>
                </c:pt>
                <c:pt idx="3">
                  <c:v>Ústecký kraj</c:v>
                </c:pt>
                <c:pt idx="4">
                  <c:v>Středočeský kraj</c:v>
                </c:pt>
                <c:pt idx="5">
                  <c:v>Průměr</c:v>
                </c:pt>
                <c:pt idx="6">
                  <c:v>Pardubický kraj</c:v>
                </c:pt>
                <c:pt idx="7">
                  <c:v>Karlovarský kraj</c:v>
                </c:pt>
                <c:pt idx="8">
                  <c:v>Královehradecký kraj</c:v>
                </c:pt>
                <c:pt idx="9">
                  <c:v>Olomoucký kraj</c:v>
                </c:pt>
                <c:pt idx="10">
                  <c:v>Jihočeský kraj</c:v>
                </c:pt>
                <c:pt idx="11">
                  <c:v>Plzeňský kraj</c:v>
                </c:pt>
                <c:pt idx="12">
                  <c:v>Liberecký kraj</c:v>
                </c:pt>
                <c:pt idx="13">
                  <c:v>Zlínský kraj</c:v>
                </c:pt>
                <c:pt idx="14">
                  <c:v>Kraj Vysočina</c:v>
                </c:pt>
              </c:strCache>
            </c:strRef>
          </c:cat>
          <c:val>
            <c:numRef>
              <c:f>'p13'!$B$58:$B$72</c:f>
              <c:numCache>
                <c:formatCode>#,##0</c:formatCode>
                <c:ptCount val="15"/>
                <c:pt idx="0">
                  <c:v>134744</c:v>
                </c:pt>
                <c:pt idx="1">
                  <c:v>75699</c:v>
                </c:pt>
                <c:pt idx="2">
                  <c:v>74515</c:v>
                </c:pt>
                <c:pt idx="3">
                  <c:v>70061</c:v>
                </c:pt>
                <c:pt idx="4">
                  <c:v>60562</c:v>
                </c:pt>
                <c:pt idx="5">
                  <c:v>55821</c:v>
                </c:pt>
                <c:pt idx="6">
                  <c:v>51245</c:v>
                </c:pt>
                <c:pt idx="7">
                  <c:v>48331</c:v>
                </c:pt>
                <c:pt idx="8">
                  <c:v>44986</c:v>
                </c:pt>
                <c:pt idx="9">
                  <c:v>41722</c:v>
                </c:pt>
                <c:pt idx="10">
                  <c:v>39605</c:v>
                </c:pt>
                <c:pt idx="11">
                  <c:v>38789</c:v>
                </c:pt>
                <c:pt idx="12">
                  <c:v>36553</c:v>
                </c:pt>
                <c:pt idx="13">
                  <c:v>34343</c:v>
                </c:pt>
                <c:pt idx="14">
                  <c:v>30345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E2-44AE-9062-3698807BD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7"/>
        <c:axId val="552417272"/>
        <c:axId val="552418256"/>
        <c:extLst/>
      </c:barChart>
      <c:catAx>
        <c:axId val="55241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2418256"/>
        <c:crosses val="autoZero"/>
        <c:auto val="1"/>
        <c:lblAlgn val="ctr"/>
        <c:lblOffset val="100"/>
        <c:noMultiLvlLbl val="0"/>
      </c:catAx>
      <c:valAx>
        <c:axId val="55241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2417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EU 27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</c:strLit>
          </c:cat>
          <c:val>
            <c:numLit>
              <c:formatCode>General</c:formatCode>
              <c:ptCount val="10"/>
              <c:pt idx="0">
                <c:v>5.4</c:v>
              </c:pt>
              <c:pt idx="1">
                <c:v>5.4</c:v>
              </c:pt>
              <c:pt idx="2">
                <c:v>4.9000000000000004</c:v>
              </c:pt>
              <c:pt idx="3">
                <c:v>4.3</c:v>
              </c:pt>
              <c:pt idx="4">
                <c:v>3.7</c:v>
              </c:pt>
              <c:pt idx="5">
                <c:v>3.1</c:v>
              </c:pt>
              <c:pt idx="6">
                <c:v>2.7</c:v>
              </c:pt>
              <c:pt idx="7">
                <c:v>2.5</c:v>
              </c:pt>
              <c:pt idx="8">
                <c:v>2.8</c:v>
              </c:pt>
              <c:pt idx="9">
                <c:v>2.4</c:v>
              </c:pt>
            </c:numLit>
          </c:val>
          <c:extLst>
            <c:ext xmlns:c16="http://schemas.microsoft.com/office/drawing/2014/chart" uri="{C3380CC4-5D6E-409C-BE32-E72D297353CC}">
              <c16:uniqueId val="{00000000-0306-498F-8AEC-7B3D17AA3F64}"/>
            </c:ext>
          </c:extLst>
        </c:ser>
        <c:ser>
          <c:idx val="2"/>
          <c:order val="1"/>
          <c:tx>
            <c:v>Czechia</c:v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</c:strLit>
          </c:cat>
          <c:val>
            <c:numLit>
              <c:formatCode>General</c:formatCode>
              <c:ptCount val="10"/>
              <c:pt idx="0">
                <c:v>3</c:v>
              </c:pt>
              <c:pt idx="1">
                <c:v>2.7</c:v>
              </c:pt>
              <c:pt idx="2">
                <c:v>2.4</c:v>
              </c:pt>
              <c:pt idx="3">
                <c:v>1.7</c:v>
              </c:pt>
              <c:pt idx="4">
                <c:v>1</c:v>
              </c:pt>
              <c:pt idx="5">
                <c:v>0.7</c:v>
              </c:pt>
              <c:pt idx="6">
                <c:v>0.6</c:v>
              </c:pt>
              <c:pt idx="7">
                <c:v>0.6</c:v>
              </c:pt>
              <c:pt idx="8">
                <c:v>0.8</c:v>
              </c:pt>
              <c:pt idx="9">
                <c:v>0.6</c:v>
              </c:pt>
            </c:numLit>
          </c:val>
          <c:extLst>
            <c:ext xmlns:c16="http://schemas.microsoft.com/office/drawing/2014/chart" uri="{C3380CC4-5D6E-409C-BE32-E72D297353CC}">
              <c16:uniqueId val="{00000001-0306-498F-8AEC-7B3D17AA3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33280"/>
        <c:axId val="90834816"/>
      </c:barChart>
      <c:catAx>
        <c:axId val="9083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0834816"/>
        <c:crosses val="autoZero"/>
        <c:auto val="1"/>
        <c:lblAlgn val="ctr"/>
        <c:lblOffset val="100"/>
        <c:noMultiLvlLbl val="0"/>
      </c:catAx>
      <c:valAx>
        <c:axId val="90834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90833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EU 27</c:v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</c:strLit>
          </c:cat>
          <c:val>
            <c:numLit>
              <c:formatCode>General</c:formatCode>
              <c:ptCount val="10"/>
              <c:pt idx="0">
                <c:v>11.6</c:v>
              </c:pt>
              <c:pt idx="1">
                <c:v>11</c:v>
              </c:pt>
              <c:pt idx="2">
                <c:v>10.199999999999999</c:v>
              </c:pt>
              <c:pt idx="3">
                <c:v>9.3000000000000007</c:v>
              </c:pt>
              <c:pt idx="4">
                <c:v>8.3000000000000007</c:v>
              </c:pt>
              <c:pt idx="5">
                <c:v>7.4</c:v>
              </c:pt>
              <c:pt idx="6">
                <c:v>6.8</c:v>
              </c:pt>
              <c:pt idx="7">
                <c:v>7.2</c:v>
              </c:pt>
              <c:pt idx="8">
                <c:v>7.1</c:v>
              </c:pt>
              <c:pt idx="9">
                <c:v>6.2</c:v>
              </c:pt>
            </c:numLit>
          </c:val>
          <c:extLst>
            <c:ext xmlns:c16="http://schemas.microsoft.com/office/drawing/2014/chart" uri="{C3380CC4-5D6E-409C-BE32-E72D297353CC}">
              <c16:uniqueId val="{00000000-FCF9-405D-AB46-2959A168BDE0}"/>
            </c:ext>
          </c:extLst>
        </c:ser>
        <c:ser>
          <c:idx val="0"/>
          <c:order val="1"/>
          <c:tx>
            <c:v>Czechia</c:v>
          </c:tx>
          <c:spPr>
            <a:solidFill>
              <a:schemeClr val="accent6"/>
            </a:solidFill>
          </c:spPr>
          <c:invertIfNegative val="0"/>
          <c:dLbls>
            <c:dLbl>
              <c:idx val="9"/>
              <c:layout>
                <c:manualLayout>
                  <c:x val="0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F9-405D-AB46-2959A168BD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</c:strLit>
          </c:cat>
          <c:val>
            <c:numLit>
              <c:formatCode>General</c:formatCode>
              <c:ptCount val="10"/>
              <c:pt idx="0">
                <c:v>7</c:v>
              </c:pt>
              <c:pt idx="1">
                <c:v>6.1</c:v>
              </c:pt>
              <c:pt idx="2">
                <c:v>5.0999999999999996</c:v>
              </c:pt>
              <c:pt idx="3">
                <c:v>4</c:v>
              </c:pt>
              <c:pt idx="4">
                <c:v>2.9</c:v>
              </c:pt>
              <c:pt idx="5">
                <c:v>2.2000000000000002</c:v>
              </c:pt>
              <c:pt idx="6">
                <c:v>2</c:v>
              </c:pt>
              <c:pt idx="7">
                <c:v>2.6</c:v>
              </c:pt>
              <c:pt idx="8">
                <c:v>2.8</c:v>
              </c:pt>
              <c:pt idx="9">
                <c:v>2.2000000000000002</c:v>
              </c:pt>
            </c:numLit>
          </c:val>
          <c:extLst>
            <c:ext xmlns:c16="http://schemas.microsoft.com/office/drawing/2014/chart" uri="{C3380CC4-5D6E-409C-BE32-E72D297353CC}">
              <c16:uniqueId val="{00000002-FCF9-405D-AB46-2959A168B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73216"/>
        <c:axId val="90875008"/>
      </c:barChart>
      <c:catAx>
        <c:axId val="90873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0875008"/>
        <c:crosses val="autoZero"/>
        <c:auto val="1"/>
        <c:lblAlgn val="ctr"/>
        <c:lblOffset val="100"/>
        <c:noMultiLvlLbl val="0"/>
      </c:catAx>
      <c:valAx>
        <c:axId val="908750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9087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osob s nízkou kvalifikací v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524826078046638E-2"/>
          <c:y val="0.14700240594925632"/>
          <c:w val="0.89811638607424804"/>
          <c:h val="0.61163385826771655"/>
        </c:manualLayout>
      </c:layout>
      <c:barChart>
        <c:barDir val="col"/>
        <c:grouping val="clustered"/>
        <c:varyColors val="0"/>
        <c:ser>
          <c:idx val="1"/>
          <c:order val="0"/>
          <c:tx>
            <c:v>EU 27</c:v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1.10395592173474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4F-4C6F-891D-411AE45E9F18}"/>
                </c:ext>
              </c:extLst>
            </c:dLbl>
            <c:dLbl>
              <c:idx val="8"/>
              <c:layout>
                <c:manualLayout>
                  <c:x val="-1.6559338826021109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4F-4C6F-891D-411AE45E9F18}"/>
                </c:ext>
              </c:extLst>
            </c:dLbl>
            <c:dLbl>
              <c:idx val="9"/>
              <c:layout>
                <c:manualLayout>
                  <c:x val="-1.5179502580931595E-2"/>
                  <c:y val="2.3148330417031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86849516247808E-2"/>
                      <c:h val="8.32640711577719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D4F-4C6F-891D-411AE45E9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</c:strLit>
          </c:cat>
          <c:val>
            <c:numLit>
              <c:formatCode>General</c:formatCode>
              <c:ptCount val="10"/>
              <c:pt idx="0">
                <c:v>20.5</c:v>
              </c:pt>
              <c:pt idx="1">
                <c:v>19.899999999999999</c:v>
              </c:pt>
              <c:pt idx="2">
                <c:v>18.7</c:v>
              </c:pt>
              <c:pt idx="3">
                <c:v>17.5</c:v>
              </c:pt>
              <c:pt idx="4">
                <c:v>16.100000000000001</c:v>
              </c:pt>
              <c:pt idx="5">
                <c:v>14.5</c:v>
              </c:pt>
              <c:pt idx="6">
                <c:v>13.5</c:v>
              </c:pt>
              <c:pt idx="7">
                <c:v>13.8</c:v>
              </c:pt>
              <c:pt idx="8">
                <c:v>13.7</c:v>
              </c:pt>
              <c:pt idx="9">
                <c:v>12.2</c:v>
              </c:pt>
            </c:numLit>
          </c:val>
          <c:extLst>
            <c:ext xmlns:c16="http://schemas.microsoft.com/office/drawing/2014/chart" uri="{C3380CC4-5D6E-409C-BE32-E72D297353CC}">
              <c16:uniqueId val="{00000003-6D4F-4C6F-891D-411AE45E9F18}"/>
            </c:ext>
          </c:extLst>
        </c:ser>
        <c:ser>
          <c:idx val="0"/>
          <c:order val="1"/>
          <c:tx>
            <c:v>Czechia</c:v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4F-4C6F-891D-411AE45E9F18}"/>
                </c:ext>
              </c:extLst>
            </c:dLbl>
            <c:dLbl>
              <c:idx val="1"/>
              <c:layout>
                <c:manualLayout>
                  <c:x val="2.7777777777777523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4F-4C6F-891D-411AE45E9F18}"/>
                </c:ext>
              </c:extLst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4F-4C6F-891D-411AE45E9F18}"/>
                </c:ext>
              </c:extLst>
            </c:dLbl>
            <c:dLbl>
              <c:idx val="5"/>
              <c:layout>
                <c:manualLayout>
                  <c:x val="1.1111111111111112E-2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4F-4C6F-891D-411AE45E9F18}"/>
                </c:ext>
              </c:extLst>
            </c:dLbl>
            <c:dLbl>
              <c:idx val="6"/>
              <c:layout>
                <c:manualLayout>
                  <c:x val="8.3333333333333332E-3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4F-4C6F-891D-411AE45E9F18}"/>
                </c:ext>
              </c:extLst>
            </c:dLbl>
            <c:dLbl>
              <c:idx val="7"/>
              <c:layout>
                <c:manualLayout>
                  <c:x val="1.1039559217347407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4F-4C6F-891D-411AE45E9F18}"/>
                </c:ext>
              </c:extLst>
            </c:dLbl>
            <c:dLbl>
              <c:idx val="8"/>
              <c:layout>
                <c:manualLayout>
                  <c:x val="-1.64519856320570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4F-4C6F-891D-411AE45E9F18}"/>
                </c:ext>
              </c:extLst>
            </c:dLbl>
            <c:dLbl>
              <c:idx val="9"/>
              <c:layout>
                <c:manualLayout>
                  <c:x val="-1.011947904814963E-16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4F-4C6F-891D-411AE45E9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</c:strLit>
          </c:cat>
          <c:val>
            <c:numLit>
              <c:formatCode>General</c:formatCode>
              <c:ptCount val="10"/>
              <c:pt idx="0">
                <c:v>25.6</c:v>
              </c:pt>
              <c:pt idx="1">
                <c:v>22.1</c:v>
              </c:pt>
              <c:pt idx="2">
                <c:v>22.7</c:v>
              </c:pt>
              <c:pt idx="3">
                <c:v>20.5</c:v>
              </c:pt>
              <c:pt idx="4">
                <c:v>13.1</c:v>
              </c:pt>
              <c:pt idx="5">
                <c:v>10.7</c:v>
              </c:pt>
              <c:pt idx="6">
                <c:v>10.7</c:v>
              </c:pt>
              <c:pt idx="7">
                <c:v>10.4</c:v>
              </c:pt>
              <c:pt idx="8">
                <c:v>12.9</c:v>
              </c:pt>
              <c:pt idx="9">
                <c:v>12.7</c:v>
              </c:pt>
            </c:numLit>
          </c:val>
          <c:extLst>
            <c:ext xmlns:c16="http://schemas.microsoft.com/office/drawing/2014/chart" uri="{C3380CC4-5D6E-409C-BE32-E72D297353CC}">
              <c16:uniqueId val="{0000000C-6D4F-4C6F-891D-411AE45E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23776"/>
        <c:axId val="90925312"/>
      </c:barChart>
      <c:catAx>
        <c:axId val="9092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0925312"/>
        <c:crosses val="autoZero"/>
        <c:auto val="1"/>
        <c:lblAlgn val="ctr"/>
        <c:lblOffset val="100"/>
        <c:noMultiLvlLbl val="0"/>
      </c:catAx>
      <c:valAx>
        <c:axId val="90925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90923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090658585084624E-2"/>
          <c:y val="0.16690112243809799"/>
          <c:w val="0.89701101259071347"/>
          <c:h val="0.597127084860132"/>
        </c:manualLayout>
      </c:layout>
      <c:barChart>
        <c:barDir val="col"/>
        <c:grouping val="clustered"/>
        <c:varyColors val="0"/>
        <c:ser>
          <c:idx val="1"/>
          <c:order val="0"/>
          <c:tx>
            <c:v>EU 27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195577389964158E-2"/>
                  <c:y val="1.406167396882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49-46B6-836A-4D641561D387}"/>
                </c:ext>
              </c:extLst>
            </c:dLbl>
            <c:dLbl>
              <c:idx val="1"/>
              <c:layout>
                <c:manualLayout>
                  <c:x val="-1.6595195662061708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9-46B6-836A-4D641561D387}"/>
                </c:ext>
              </c:extLst>
            </c:dLbl>
            <c:dLbl>
              <c:idx val="2"/>
              <c:layout>
                <c:manualLayout>
                  <c:x val="-1.3799449021684259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9-46B6-836A-4D641561D387}"/>
                </c:ext>
              </c:extLst>
            </c:dLbl>
            <c:dLbl>
              <c:idx val="3"/>
              <c:layout>
                <c:manualLayout>
                  <c:x val="-8.27966941301055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9-46B6-836A-4D641561D387}"/>
                </c:ext>
              </c:extLst>
            </c:dLbl>
            <c:dLbl>
              <c:idx val="4"/>
              <c:layout>
                <c:manualLayout>
                  <c:x val="-1.10395592173474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9-46B6-836A-4D641561D387}"/>
                </c:ext>
              </c:extLst>
            </c:dLbl>
            <c:dLbl>
              <c:idx val="5"/>
              <c:layout>
                <c:manualLayout>
                  <c:x val="-1.3799449021684259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9-46B6-836A-4D641561D387}"/>
                </c:ext>
              </c:extLst>
            </c:dLbl>
            <c:dLbl>
              <c:idx val="6"/>
              <c:layout>
                <c:manualLayout>
                  <c:x val="-1.1039559217347407E-2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9-46B6-836A-4D641561D387}"/>
                </c:ext>
              </c:extLst>
            </c:dLbl>
            <c:dLbl>
              <c:idx val="7"/>
              <c:layout>
                <c:manualLayout>
                  <c:x val="-1.37994490216842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49-46B6-836A-4D641561D387}"/>
                </c:ext>
              </c:extLst>
            </c:dLbl>
            <c:dLbl>
              <c:idx val="8"/>
              <c:layout>
                <c:manualLayout>
                  <c:x val="-1.37994490216842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49-46B6-836A-4D641561D387}"/>
                </c:ext>
              </c:extLst>
            </c:dLbl>
            <c:dLbl>
              <c:idx val="9"/>
              <c:layout>
                <c:manualLayout>
                  <c:x val="-1.37994490216841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49-46B6-836A-4D641561D3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</c:strLit>
          </c:cat>
          <c:val>
            <c:numLit>
              <c:formatCode>General</c:formatCode>
              <c:ptCount val="10"/>
              <c:pt idx="0">
                <c:v>25.2</c:v>
              </c:pt>
              <c:pt idx="1">
                <c:v>24.1</c:v>
              </c:pt>
              <c:pt idx="2">
                <c:v>22.4</c:v>
              </c:pt>
              <c:pt idx="3">
                <c:v>20.7</c:v>
              </c:pt>
              <c:pt idx="4">
                <c:v>18.5</c:v>
              </c:pt>
              <c:pt idx="5">
                <c:v>16.7</c:v>
              </c:pt>
              <c:pt idx="6">
                <c:v>15.6</c:v>
              </c:pt>
              <c:pt idx="7">
                <c:v>17.600000000000001</c:v>
              </c:pt>
              <c:pt idx="8">
                <c:v>16.7</c:v>
              </c:pt>
              <c:pt idx="9">
                <c:v>14.5</c:v>
              </c:pt>
            </c:numLit>
          </c:val>
          <c:extLst>
            <c:ext xmlns:c16="http://schemas.microsoft.com/office/drawing/2014/chart" uri="{C3380CC4-5D6E-409C-BE32-E72D297353CC}">
              <c16:uniqueId val="{0000000A-C049-46B6-836A-4D641561D387}"/>
            </c:ext>
          </c:extLst>
        </c:ser>
        <c:ser>
          <c:idx val="0"/>
          <c:order val="1"/>
          <c:tx>
            <c:v>Czechia</c:v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-1.9372905227339934E-2"/>
                  <c:y val="-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49-46B6-836A-4D641561D387}"/>
                </c:ext>
              </c:extLst>
            </c:dLbl>
            <c:dLbl>
              <c:idx val="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49-46B6-836A-4D641561D387}"/>
                </c:ext>
              </c:extLst>
            </c:dLbl>
            <c:dLbl>
              <c:idx val="2"/>
              <c:layout>
                <c:manualLayout>
                  <c:x val="-1.1111111111111112E-2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49-46B6-836A-4D641561D387}"/>
                </c:ext>
              </c:extLst>
            </c:dLbl>
            <c:dLbl>
              <c:idx val="3"/>
              <c:layout>
                <c:manualLayout>
                  <c:x val="-1.11111111111111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49-46B6-836A-4D641561D387}"/>
                </c:ext>
              </c:extLst>
            </c:dLbl>
            <c:dLbl>
              <c:idx val="4"/>
              <c:layout>
                <c:manualLayout>
                  <c:x val="-1.6666666666666614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49-46B6-836A-4D641561D387}"/>
                </c:ext>
              </c:extLst>
            </c:dLbl>
            <c:dLbl>
              <c:idx val="5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49-46B6-836A-4D641561D387}"/>
                </c:ext>
              </c:extLst>
            </c:dLbl>
            <c:dLbl>
              <c:idx val="7"/>
              <c:layout>
                <c:manualLayout>
                  <c:x val="-1.1111111111111112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49-46B6-836A-4D641561D387}"/>
                </c:ext>
              </c:extLst>
            </c:dLbl>
            <c:dLbl>
              <c:idx val="8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49-46B6-836A-4D641561D387}"/>
                </c:ext>
              </c:extLst>
            </c:dLbl>
            <c:dLbl>
              <c:idx val="9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49-46B6-836A-4D641561D3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</c:strLit>
          </c:cat>
          <c:val>
            <c:numLit>
              <c:formatCode>General</c:formatCode>
              <c:ptCount val="10"/>
              <c:pt idx="0">
                <c:v>19</c:v>
              </c:pt>
              <c:pt idx="1">
                <c:v>15.9</c:v>
              </c:pt>
              <c:pt idx="2">
                <c:v>12.6</c:v>
              </c:pt>
              <c:pt idx="3">
                <c:v>10.5</c:v>
              </c:pt>
              <c:pt idx="4">
                <c:v>7.9</c:v>
              </c:pt>
              <c:pt idx="5">
                <c:v>6.7</c:v>
              </c:pt>
              <c:pt idx="6">
                <c:v>5.6</c:v>
              </c:pt>
              <c:pt idx="7">
                <c:v>8</c:v>
              </c:pt>
              <c:pt idx="8">
                <c:v>8.1999999999999993</c:v>
              </c:pt>
              <c:pt idx="9">
                <c:v>6.8</c:v>
              </c:pt>
            </c:numLit>
          </c:val>
          <c:extLst>
            <c:ext xmlns:c16="http://schemas.microsoft.com/office/drawing/2014/chart" uri="{C3380CC4-5D6E-409C-BE32-E72D297353CC}">
              <c16:uniqueId val="{00000014-C049-46B6-836A-4D641561D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68192"/>
        <c:axId val="92169728"/>
      </c:barChart>
      <c:catAx>
        <c:axId val="9216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2169728"/>
        <c:crosses val="autoZero"/>
        <c:auto val="1"/>
        <c:lblAlgn val="ctr"/>
        <c:lblOffset val="100"/>
        <c:noMultiLvlLbl val="0"/>
      </c:catAx>
      <c:valAx>
        <c:axId val="92169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92168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b="1">
                <a:solidFill>
                  <a:sysClr val="windowText" lastClr="000000"/>
                </a:solidFill>
              </a:rPr>
              <a:t>Počet osob podpořených</a:t>
            </a:r>
            <a:r>
              <a:rPr lang="cs-CZ" b="1" baseline="0">
                <a:solidFill>
                  <a:sysClr val="windowText" lastClr="000000"/>
                </a:solidFill>
              </a:rPr>
              <a:t> v rámci APZ v roce 2023</a:t>
            </a:r>
            <a:endParaRPr lang="cs-CZ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p6b!$V$22:$V$39</c:f>
              <c:strCache>
                <c:ptCount val="18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 LZZ - VPP</c:v>
                </c:pt>
                <c:pt idx="11">
                  <c:v>Projekty ESF - OP LZZ - SÚPM</c:v>
                </c:pt>
                <c:pt idx="12">
                  <c:v>Příspěvek na dojížďku a příspěvek na přestěhování     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  <c:pt idx="17">
                  <c:v>Vytvořená pracovní místa (NIP)</c:v>
                </c:pt>
              </c:strCache>
            </c:strRef>
          </c:cat>
          <c:val>
            <c:numRef>
              <c:f>p6b!$W$22:$W$39</c:f>
              <c:numCache>
                <c:formatCode>#,##0</c:formatCode>
                <c:ptCount val="18"/>
                <c:pt idx="0">
                  <c:v>2527</c:v>
                </c:pt>
                <c:pt idx="1">
                  <c:v>0</c:v>
                </c:pt>
                <c:pt idx="2">
                  <c:v>610</c:v>
                </c:pt>
                <c:pt idx="3">
                  <c:v>481</c:v>
                </c:pt>
                <c:pt idx="4">
                  <c:v>202</c:v>
                </c:pt>
                <c:pt idx="5">
                  <c:v>4</c:v>
                </c:pt>
                <c:pt idx="6">
                  <c:v>118</c:v>
                </c:pt>
                <c:pt idx="7">
                  <c:v>569</c:v>
                </c:pt>
                <c:pt idx="8">
                  <c:v>147</c:v>
                </c:pt>
                <c:pt idx="9">
                  <c:v>26</c:v>
                </c:pt>
                <c:pt idx="10">
                  <c:v>3210</c:v>
                </c:pt>
                <c:pt idx="11">
                  <c:v>1830</c:v>
                </c:pt>
                <c:pt idx="12">
                  <c:v>404</c:v>
                </c:pt>
                <c:pt idx="13">
                  <c:v>41</c:v>
                </c:pt>
                <c:pt idx="14">
                  <c:v>4481</c:v>
                </c:pt>
                <c:pt idx="15">
                  <c:v>21501</c:v>
                </c:pt>
                <c:pt idx="16">
                  <c:v>338</c:v>
                </c:pt>
                <c:pt idx="17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8-4886-A491-1B3BD045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1548284320"/>
        <c:axId val="1731832640"/>
      </c:barChart>
      <c:catAx>
        <c:axId val="1548284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31832640"/>
        <c:crosses val="autoZero"/>
        <c:auto val="1"/>
        <c:lblAlgn val="ctr"/>
        <c:lblOffset val="100"/>
        <c:noMultiLvlLbl val="0"/>
      </c:catAx>
      <c:valAx>
        <c:axId val="173183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4828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'p13'!$B$74</c:f>
          <c:strCache>
            <c:ptCount val="1"/>
            <c:pt idx="0">
              <c:v>Celkový počet nových exekucí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'p13'!$B$74</c:f>
              <c:strCache>
                <c:ptCount val="1"/>
                <c:pt idx="0">
                  <c:v>Celkový počet nových exekucí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2-44B9-A253-CE42B42FDFAD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BE1-4C7A-AB1A-D1B4F0770825}"/>
              </c:ext>
            </c:extLst>
          </c:dPt>
          <c:cat>
            <c:strRef>
              <c:f>'p13'!$A$75:$A$89</c:f>
              <c:strCache>
                <c:ptCount val="15"/>
                <c:pt idx="0">
                  <c:v>Moravskoslezský kraj</c:v>
                </c:pt>
                <c:pt idx="1">
                  <c:v>Ústecký kraj</c:v>
                </c:pt>
                <c:pt idx="2">
                  <c:v>Jihomoravský kraj</c:v>
                </c:pt>
                <c:pt idx="3">
                  <c:v>Středočeský kraj</c:v>
                </c:pt>
                <c:pt idx="4">
                  <c:v>Hlavní město Praha</c:v>
                </c:pt>
                <c:pt idx="5">
                  <c:v>Průměr</c:v>
                </c:pt>
                <c:pt idx="6">
                  <c:v>Jihočeský kraj</c:v>
                </c:pt>
                <c:pt idx="7">
                  <c:v>Pardubický kraj</c:v>
                </c:pt>
                <c:pt idx="8">
                  <c:v>Královéhradecký kraj</c:v>
                </c:pt>
                <c:pt idx="9">
                  <c:v>Plzeňský kraj</c:v>
                </c:pt>
                <c:pt idx="10">
                  <c:v>Olomoucký kraj</c:v>
                </c:pt>
                <c:pt idx="11">
                  <c:v>Liberecký kraj</c:v>
                </c:pt>
                <c:pt idx="12">
                  <c:v>Zlínský kraj</c:v>
                </c:pt>
                <c:pt idx="13">
                  <c:v>Karlovarský kraj</c:v>
                </c:pt>
                <c:pt idx="14">
                  <c:v>Kraj Vysočina</c:v>
                </c:pt>
              </c:strCache>
            </c:strRef>
          </c:cat>
          <c:val>
            <c:numRef>
              <c:f>'p13'!$B$75:$B$89</c:f>
              <c:numCache>
                <c:formatCode>#,##0</c:formatCode>
                <c:ptCount val="15"/>
                <c:pt idx="0">
                  <c:v>15996</c:v>
                </c:pt>
                <c:pt idx="1">
                  <c:v>11660</c:v>
                </c:pt>
                <c:pt idx="2">
                  <c:v>9602</c:v>
                </c:pt>
                <c:pt idx="3">
                  <c:v>9107</c:v>
                </c:pt>
                <c:pt idx="4">
                  <c:v>7044</c:v>
                </c:pt>
                <c:pt idx="5">
                  <c:v>6610</c:v>
                </c:pt>
                <c:pt idx="6">
                  <c:v>5462</c:v>
                </c:pt>
                <c:pt idx="7">
                  <c:v>5372</c:v>
                </c:pt>
                <c:pt idx="8">
                  <c:v>5107</c:v>
                </c:pt>
                <c:pt idx="9">
                  <c:v>5083</c:v>
                </c:pt>
                <c:pt idx="10">
                  <c:v>4339</c:v>
                </c:pt>
                <c:pt idx="11">
                  <c:v>3972</c:v>
                </c:pt>
                <c:pt idx="12">
                  <c:v>3535</c:v>
                </c:pt>
                <c:pt idx="13">
                  <c:v>3341</c:v>
                </c:pt>
                <c:pt idx="14">
                  <c:v>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4B9-A253-CE42B42F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7"/>
        <c:axId val="876254568"/>
        <c:axId val="876262112"/>
      </c:barChart>
      <c:catAx>
        <c:axId val="8762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62112"/>
        <c:crosses val="autoZero"/>
        <c:auto val="1"/>
        <c:lblAlgn val="ctr"/>
        <c:lblOffset val="100"/>
        <c:noMultiLvlLbl val="0"/>
      </c:catAx>
      <c:valAx>
        <c:axId val="8762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762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'p13'!$A$92:$M$92</c:f>
          <c:strCache>
            <c:ptCount val="13"/>
            <c:pt idx="0">
              <c:v>Celkový počet exekucí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'p13'!$A$93</c:f>
              <c:strCache>
                <c:ptCount val="1"/>
                <c:pt idx="0">
                  <c:v>Celkem ČR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160804020100513E-2"/>
                  <c:y val="5.2380952380952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F-4B69-A528-E8FC94A7A0C9}"/>
                </c:ext>
              </c:extLst>
            </c:dLbl>
            <c:dLbl>
              <c:idx val="1"/>
              <c:layout>
                <c:manualLayout>
                  <c:x val="-2.5460636515912898E-2"/>
                  <c:y val="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F-4B69-A528-E8FC94A7A0C9}"/>
                </c:ext>
              </c:extLst>
            </c:dLbl>
            <c:dLbl>
              <c:idx val="2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F-4B69-A528-E8FC94A7A0C9}"/>
                </c:ext>
              </c:extLst>
            </c:dLbl>
            <c:dLbl>
              <c:idx val="3"/>
              <c:layout>
                <c:manualLayout>
                  <c:x val="-3.2160804020100506E-2"/>
                  <c:y val="-4.2857142857142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F-4B69-A528-E8FC94A7A0C9}"/>
                </c:ext>
              </c:extLst>
            </c:dLbl>
            <c:dLbl>
              <c:idx val="4"/>
              <c:layout>
                <c:manualLayout>
                  <c:x val="-2.8140703517587989E-2"/>
                  <c:y val="5.238095238095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CF-4B69-A528-E8FC94A7A0C9}"/>
                </c:ext>
              </c:extLst>
            </c:dLbl>
            <c:dLbl>
              <c:idx val="5"/>
              <c:layout>
                <c:manualLayout>
                  <c:x val="-2.9480737018425459E-2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F-4B69-A528-E8FC94A7A0C9}"/>
                </c:ext>
              </c:extLst>
            </c:dLbl>
            <c:dLbl>
              <c:idx val="6"/>
              <c:layout>
                <c:manualLayout>
                  <c:x val="-3.2160804020100603E-2"/>
                  <c:y val="-6.1904761904761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F-4B69-A528-E8FC94A7A0C9}"/>
                </c:ext>
              </c:extLst>
            </c:dLbl>
            <c:dLbl>
              <c:idx val="7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F-4B69-A528-E8FC94A7A0C9}"/>
                </c:ext>
              </c:extLst>
            </c:dLbl>
            <c:dLbl>
              <c:idx val="8"/>
              <c:layout>
                <c:manualLayout>
                  <c:x val="-3.0820770519263081E-2"/>
                  <c:y val="-5.2380952380952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F-4B69-A528-E8FC94A7A0C9}"/>
                </c:ext>
              </c:extLst>
            </c:dLbl>
            <c:dLbl>
              <c:idx val="9"/>
              <c:layout>
                <c:manualLayout>
                  <c:x val="-2.9480737018425459E-2"/>
                  <c:y val="-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F-4B69-A528-E8FC94A7A0C9}"/>
                </c:ext>
              </c:extLst>
            </c:dLbl>
            <c:dLbl>
              <c:idx val="10"/>
              <c:layout>
                <c:manualLayout>
                  <c:x val="-2.4120603015075476E-2"/>
                  <c:y val="5.71428571428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F-4B69-A528-E8FC94A7A0C9}"/>
                </c:ext>
              </c:extLst>
            </c:dLbl>
            <c:dLbl>
              <c:idx val="11"/>
              <c:layout>
                <c:manualLayout>
                  <c:x val="-1.6080402010050447E-2"/>
                  <c:y val="4.7619047619047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CF-4B69-A528-E8FC94A7A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71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'p13'!$B$93:$M$93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'p13'!$B$94:$M$94</c:f>
              <c:numCache>
                <c:formatCode>#,##0</c:formatCode>
                <c:ptCount val="12"/>
                <c:pt idx="0">
                  <c:v>674329</c:v>
                </c:pt>
                <c:pt idx="1">
                  <c:v>640986</c:v>
                </c:pt>
                <c:pt idx="2">
                  <c:v>690918</c:v>
                </c:pt>
                <c:pt idx="3">
                  <c:v>689247</c:v>
                </c:pt>
                <c:pt idx="4">
                  <c:v>701592</c:v>
                </c:pt>
                <c:pt idx="5">
                  <c:v>705615</c:v>
                </c:pt>
                <c:pt idx="6">
                  <c:v>719117</c:v>
                </c:pt>
                <c:pt idx="7">
                  <c:v>752629</c:v>
                </c:pt>
                <c:pt idx="8">
                  <c:v>764690</c:v>
                </c:pt>
                <c:pt idx="9">
                  <c:v>772354</c:v>
                </c:pt>
                <c:pt idx="10">
                  <c:v>777142</c:v>
                </c:pt>
                <c:pt idx="11">
                  <c:v>781500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F-4B69-A528-E8FC94A7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62936"/>
        <c:axId val="893865560"/>
      </c:lineChart>
      <c:catAx>
        <c:axId val="89386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3865560"/>
        <c:crosses val="autoZero"/>
        <c:auto val="1"/>
        <c:lblAlgn val="ctr"/>
        <c:lblOffset val="100"/>
        <c:noMultiLvlLbl val="0"/>
      </c:catAx>
      <c:valAx>
        <c:axId val="893865560"/>
        <c:scaling>
          <c:orientation val="minMax"/>
          <c:min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386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'p13'!$A$112:$M$112</c:f>
          <c:strCache>
            <c:ptCount val="13"/>
            <c:pt idx="0">
              <c:v>Celkový počet nových exekucí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'p13'!$A$114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460636515912898E-2"/>
                  <c:y val="6.306306306306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0-4823-A8C3-BE1FA4EC9D9D}"/>
                </c:ext>
              </c:extLst>
            </c:dLbl>
            <c:dLbl>
              <c:idx val="1"/>
              <c:layout>
                <c:manualLayout>
                  <c:x val="-2.4120603015075376E-2"/>
                  <c:y val="5.8558558558558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0-4823-A8C3-BE1FA4EC9D9D}"/>
                </c:ext>
              </c:extLst>
            </c:dLbl>
            <c:dLbl>
              <c:idx val="2"/>
              <c:layout>
                <c:manualLayout>
                  <c:x val="-2.8140703517587941E-2"/>
                  <c:y val="-4.5045045045045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0-4823-A8C3-BE1FA4EC9D9D}"/>
                </c:ext>
              </c:extLst>
            </c:dLbl>
            <c:dLbl>
              <c:idx val="3"/>
              <c:layout>
                <c:manualLayout>
                  <c:x val="-2.4120603015075424E-2"/>
                  <c:y val="5.4054054054053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0-4823-A8C3-BE1FA4EC9D9D}"/>
                </c:ext>
              </c:extLst>
            </c:dLbl>
            <c:dLbl>
              <c:idx val="4"/>
              <c:layout>
                <c:manualLayout>
                  <c:x val="-2.4120603015075376E-2"/>
                  <c:y val="5.855855855855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0-4823-A8C3-BE1FA4EC9D9D}"/>
                </c:ext>
              </c:extLst>
            </c:dLbl>
            <c:dLbl>
              <c:idx val="5"/>
              <c:layout>
                <c:manualLayout>
                  <c:x val="-2.2780569514237858E-2"/>
                  <c:y val="6.7567567567567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20-4823-A8C3-BE1FA4EC9D9D}"/>
                </c:ext>
              </c:extLst>
            </c:dLbl>
            <c:dLbl>
              <c:idx val="6"/>
              <c:layout>
                <c:manualLayout>
                  <c:x val="-2.2780569514237858E-2"/>
                  <c:y val="-5.4054054054054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20-4823-A8C3-BE1FA4EC9D9D}"/>
                </c:ext>
              </c:extLst>
            </c:dLbl>
            <c:dLbl>
              <c:idx val="7"/>
              <c:layout>
                <c:manualLayout>
                  <c:x val="-2.4120603015075376E-2"/>
                  <c:y val="-6.3063063063063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20-4823-A8C3-BE1FA4EC9D9D}"/>
                </c:ext>
              </c:extLst>
            </c:dLbl>
            <c:dLbl>
              <c:idx val="8"/>
              <c:layout>
                <c:manualLayout>
                  <c:x val="-2.2780569514237955E-2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20-4823-A8C3-BE1FA4EC9D9D}"/>
                </c:ext>
              </c:extLst>
            </c:dLbl>
            <c:dLbl>
              <c:idx val="9"/>
              <c:layout>
                <c:manualLayout>
                  <c:x val="-2.1440536013400433E-2"/>
                  <c:y val="6.306306306306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20-4823-A8C3-BE1FA4EC9D9D}"/>
                </c:ext>
              </c:extLst>
            </c:dLbl>
            <c:dLbl>
              <c:idx val="10"/>
              <c:layout>
                <c:manualLayout>
                  <c:x val="-1.876046901172539E-2"/>
                  <c:y val="5.855855855855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20-4823-A8C3-BE1FA4EC9D9D}"/>
                </c:ext>
              </c:extLst>
            </c:dLbl>
            <c:dLbl>
              <c:idx val="11"/>
              <c:layout>
                <c:manualLayout>
                  <c:x val="-2.144053601340053E-2"/>
                  <c:y val="6.3063063063062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20-4823-A8C3-BE1FA4EC9D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7150" cap="rnd" cmpd="sng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'p13'!$B$113:$M$113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'p13'!$B$114:$M$114</c:f>
              <c:numCache>
                <c:formatCode>#,##0</c:formatCode>
                <c:ptCount val="12"/>
                <c:pt idx="0">
                  <c:v>10465</c:v>
                </c:pt>
                <c:pt idx="1">
                  <c:v>8503</c:v>
                </c:pt>
                <c:pt idx="2">
                  <c:v>8932</c:v>
                </c:pt>
                <c:pt idx="3">
                  <c:v>7760</c:v>
                </c:pt>
                <c:pt idx="4">
                  <c:v>8389</c:v>
                </c:pt>
                <c:pt idx="5">
                  <c:v>7807</c:v>
                </c:pt>
                <c:pt idx="6">
                  <c:v>5944</c:v>
                </c:pt>
                <c:pt idx="7">
                  <c:v>7212</c:v>
                </c:pt>
                <c:pt idx="8">
                  <c:v>6687</c:v>
                </c:pt>
                <c:pt idx="9">
                  <c:v>7034</c:v>
                </c:pt>
                <c:pt idx="10">
                  <c:v>8389</c:v>
                </c:pt>
                <c:pt idx="11">
                  <c:v>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0-4823-A8C3-BE1FA4EC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918112"/>
        <c:axId val="758916800"/>
      </c:lineChart>
      <c:catAx>
        <c:axId val="7589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8916800"/>
        <c:crosses val="autoZero"/>
        <c:auto val="1"/>
        <c:lblAlgn val="ctr"/>
        <c:lblOffset val="100"/>
        <c:noMultiLvlLbl val="0"/>
      </c:catAx>
      <c:valAx>
        <c:axId val="7589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891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Nezaměstnanost ve státech EU 27 k 31. 12. 2023 v % dle EUROSTAT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800" b="1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Nezaměstnanost ve státech EU 27 k 31. 12. 2023 v % dle EUROSTAT</a:t>
          </a:r>
        </a:p>
      </cx:txPr>
    </cx:title>
    <cx:plotArea>
      <cx:plotAreaRegion>
        <cx:series layoutId="regionMap" uniqueId="{D12F27F2-1051-4900-9197-737453A33E8A}">
          <cx:tx>
            <cx:txData>
              <cx:f/>
              <cx:v>nezam. v %</cx:v>
            </cx:txData>
          </cx:tx>
          <cx:spPr>
            <a:ln>
              <a:solidFill>
                <a:schemeClr val="bg1">
                  <a:lumMod val="50000"/>
                </a:schemeClr>
              </a:solidFill>
            </a:ln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/>
                </a:pPr>
                <a:endParaRPr lang="cs-CZ" sz="9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regionLabelLayout val="none"/>
            <cx:geography projectionType="miller" viewedRegionType="dataOnly" cultureLanguage="cs-CZ" cultureRegion="CZ" attribution="Používá technologii Bing.">
              <cx:geoCache provider="{E9337A44-BEBE-4D9F-B70C-5C5E7DAFC167}">
                <cx:binary>7H1Lc+O4luZfycj10EWAAAnc6JqIAkm9LMmyZaXTuWE4bRff7zd/w0TMdiJ607XsRf+EXtWt/zWH
dipTYiof9tVcd8dYEZVZSQgU8J2D88I5wL/cNn+7De5vsjdNGET5326bX986RZH87Zdf8lvnPrzJ
T0L3Novz+Pfi5DYOf4l//929vf/lLrup3cj+BcuI/HLr3GTFffP2f/4LvM2+j+fx7U3hxtF5eZ+1
F/d5GRT5d9oONr25jcuo6Lvb8KZf3+qTt2/uo8It2ss2uf/17V7z2ze/DF/y1Q++CWBMRXkHfYl6
wmSEFS4j+eGjvH0TxJH9qZmdYEXmKlU/tcp4+9PLmxC6//Vv1Z//eXuT5X68bTg0pocR3dzdZfd5
/ubT34POe5MYtLl5rD9CoMf9oHsAYJa/7EP81QOY9+ArO1QYgvSjpiERVpffm/DTiKDwE5VhxDWq
7aEvaSccGpjGFf74gfZHyj/Cv4qzorRvgmfBv9d5AP9e2xD+fuovDf/imPDTE8YYQkwjh9YAIieE
yBgxDmtjF/3FDSxm/88/3mT3SfkxcP2bbfvPr4FD7xjQ4tBXhiTp4Xhpkugfvjf9p60Iwk80hWOF
wZ8PH7a3MBA9URSkcU3d/uTjevj7/7p/1lLY9hsgv308RLuf6UujbZjbqR9itqehTdGJzBFnmip/
FjM7SgDJJwqTmawx9rg+0PanH1Ff/v1fw/vb52iALz0HyH9pGGLfz/ulsd+cbgE4AvbKCScKU0AF
H+J0CZ9QKlOVyPQR+6EGXiexdx/9+e9v/OzPP4K4yovqz//43vAO6+JvvGZAlm98a0ijsXh5Gk02
3wPhaeuDaCdIpZgp6CCNED8hqNcPRPvUvv3px/WxuPn7/36mibTTdUCKnZYh/P3UX3qJrOZbDI6w
RPAJwkTV0GczaF8ZAPyyTLDKBtpgFT/XMHrsN0B8+7oh3P1UXxru34zjwU1A5BCKOafKZ3G/qw1O
qEYJ1uQB2r9Fd3GWPcME+txxgPfn50PA+8m+NODL4/I3JlRVMNo3/+mJilWONLZVDXxL5E961+3i
7j58lsWz3Ok7wH23aQh9P+2Xhn493cLwj4sWcH8RArmtbkX7PgXA9GcYyzLFA8drDZrWjZ6F/E7X
AfA7LUPc+zm/NO4XZVj+aMr9IPe98u8GH8DxUsCI1wh9VJz76GNywhksDKoNHK+fGclhM+dLzwH2
XxqG0F+cvTz0YnxElscnGmWIcrApHz4Q0tkR75hCyIfKGgL36uEDnteu0yvKAEJcz+L8na4D9Hda
hvD3U39pzl8f09eCWI9GuIZ7Ddt/Bp4tOaFYZpRpn5bEQOb3Abd/v3sW/DtdB/DvtAzh76f+0vBP
jwk/PmEqRVyFuOYB7u8jbhoHcQSu8ONn4OtOn8f6n7oNcP/0dIh5P9+XxnzXCDhWrJnik1c752EL
YKgkH4LPwwizccwoAz3hYF9yZStW9jUt6xUtlxXlk0qQoXlX6Bt//vEjzX9Y337uOOD8z8+HvN9P
+qV5/1DA9VhrQHmNNfd7YAcXwOP22MGm4dr47Yjhf4jugLqVNZnsLwow/hGROWNgDj18Bqrg4saP
y2dp4i89B8viS8NwXfQTful18UPd14/w561/UAevqngfroN6YL7ZCuMj+Luwr6LBliLh5JD1qcI+
AASi0XYzWB6w/Ly8vQ8/ls+zgfY6Dxh/r23I+z0AL8374pg2qHwCvhenKmzsPnz25Q45UVWEwQX4
tNsiD7xfcR/Y7v33eOKwLt72G0C/fTxEvZ/xS6O+3YA7lvZ93VYcpqQMFetf/5bcRH//1x8Fzp8m
6QlsIPYJJurh/RNJgT0uogDXb7NMBmLnJwd1mO33Og94f69tuADM9csvAPOYYodBlgmgjEH2HBA7
EPhhigZ76uiT6zsggpkX8fOcgC89B/B/afgK+/8Cwuf9Ef2vfk+FIVUBK/MRewjr7AbdZMhA4Zhq
5MuWy67/dQpJZ9UzMqy2/Qa4bx+/tHjvQ6tHE+2vseTDXtVQwm/1/bGAp6/WzDf82SHy62MKFHYC
LivRIGXw0Tndj+L3KQmMMFkd7tL2e0z3zxPjO10H8mSnZSjI+zkfEjP7fs9OQqqinkA6DMZsm3IK
1u+OpERYAzUFKZEyGWxMnMbZvfePpuMdfMlgtge/M5z36cXheQ8SUv+fpqjOjxgkoX3GnapBFgw/
xG8YsphkAuHFbQrlwHiYu0V18z1hf9h2+9RtQIBPT4eQ99M9xGr/TMhHR9ybVhUIl6vgrtNPjuD+
Egd7jWNI26Pf2KkYPXN/ettvAPr28RD1fsYvjfqO/DmWViP/zeXrP5PpJyDrjoY77YOuGJNtSsC+
oYxAO2CGMHD+42cgZ3QnzqobyMp+hrG823fA/LtNwwXQz/6lF8DomBRQIe0ITAfe57zsaF58Qig4
iLB1/cmDAco8Uv0xG2mU3US3z4lLfe44AP3z8yHi/WxfGvH5u+3s//GgLIUaHEpkhOCPhw/eBx7S
YPp0O/UbwM/jov3rj2ex/E7XAfg7LUP4+6m/NPzTI5o2BMJPmEKWNfsEP8iUHb5HkH36oGK34diB
yJkWkHf9HL7/3HEA/efnQ+D7Sb808Pr18fhe6fO7IA9DUT9J831TX1FAFVCkyN8ISJ22Sfa9wRw2
KR97DSB/fDjEu5/rS+Mt4jy6eXPzZnKf3d7bfdLhd83ofrz7rtV38+9ghxNCgjIhZJ/ltRONQZIM
bBNtAX6U8U8czWEKHHzJgCAHvzOkj/jt5ekzPqLmVRgwPIMsDLCAHj7766H3saAIgRAV9MOu5v3r
/zyv+mbbb4D99vEQ7n6qL70c+pj80UzN112Jr4uTh+Lj4I5072/90Lt8oih6TcT+Zl7MMI742xFr
Dwg6QVBeAN7Wfh4qlk9kFdKAIVfg84bFrsz5LfgIOWHPMXu+9BzInS8NQ8nTT/ilJU+vbI4meV71
7kE585QEsB9XGz1RAL1WPX19YMVQ8iyOuB0NW6IagxSYL37tvg3KTzBFKpyJsK1+2q6/R1MUUkOy
CGrvJ/Fzas72ew8E0X7jUBj1GLy0MJoe0QxSH6psEIOSvj0CSAjMUZlC3gYUXj5+9ikwzYOb6G77
7FAY5LD9v+03QH37eIh3P9eXxns+/d40nyhooJgYyoVh/2rfvOeQBAO7XmSYez13b53iPvrrj+Le
e97G3ddvGED/9ReGROgBeGkiLOLg7s8/qu/bHE+mBYZgM/qclQH+7k7oB7MTAkaQDDVqjw7ZIPTz
UyM6vAh2ug6IsdMypMLCeHkqXBxR9BDSHy+kAgU+FTt9ZYM+nHwDlQkH4V9nH58V9dz2GwC/fTxE
vZ/xId7fj7PsbGG/FpX+fJFLz9JHM6u1k9fV/PmYsYMW9tCg2wnzH4sKr7sZu4e9/RQVFvoRF4EC
Jyf1OfzKlzTOHZWmwVElGqcy+sZxMos4grKW7w3nW/rssd9Apm5fN5Sp/YwPydR/5rb14pjpWOgE
4IZNJPLFVt5BHSPI1kJQYMQO752u76vem/mPN4sb//4uflZc5dA7BtQ49JWvKPONhK1/JmWWR8wL
pfwE1oICebVfDq/aoQycbaUpjKt9+Gs3vrWMn1fksu03QH77eIh2P9OXXgfrxXbqh3y4JxrUsEcB
2XsU0T1DGvZQCZxvolB2uKp9fRMB62du9AzJs9t3gPpu0xD5ftYvjfzmmDFFftJXbVGuwLk8Owyu
IKi9UIEoymDXaONnN94PthMPy/ovPQd4f2kYot3P9KXRFtfH43MKOQMg6hXIhtlDGzxGSIPseR2e
78oTATU1cfa8ctHdvgPEd5uGmPfzfWnMv5zjdzTz8vWswu1Bwj9lW25PLTsa/q+Hsf2ohm7naL5j
of56AuGTnaqdM4WORoXXo5Oeekz254M+jkUDKER4PcnkWydoDMM7X86TOBb8r4dl/GSx196JBkdD
//X4hq+uU/gpK2gb2z8aIf5b71z8M2M5X2q8j4U9fa1jf5IH8MPau6eFeF4rAX9K4mzr5Y7F9a/V
gD9r9OxG/Y6FPtSIPMQ1OZwW/PDZ36n+FN+EPHpIpH/8zccspZ8by+Ew227fQdhnt2kY9vmvENjc
rZc7GgleKwP375H6KTG0GyA8FiVeg58/d9LG3iVKxwL/9a6oJ0eCdo43PhYVYFfx9RTnp6WafC5r
PBYNXus2n5Av/7mY+mjov5aJ7ycAHqyU+lGN6tNcr9eC2R+XKGyrF4/F569FmV9dYzqMMn8p3DoW
6K9VaT8ZZf7GhWzHogNY+q+X0x24wveg6/UEbbytdTkWnV5reH6sGParuo6F/GsV28E7rg8ukKHe
+Lrs6GhUea2xet4+2TZf+2iEeM1G/0lNvs0QPhbyr3nPP0rTOpQNfyz0wYB9rQf4fnzoCeZSH8D7
z9sf3jr3NGcaqvSYjKBSZnvZhbKXycv60kSu0u0xtMN7l39yTIe3dvY6D/Z29tqGmzv65OVzeren
hx9trbyejQ4rZWgcfcmlPxrO/x9UCAwyW3ayFT+fg2bcFDdmVLhF+9OtW2t20PXTTu/BqplHok3v
fn3LOSIqg8JyyMV/jBj2r9nbJd5fUXud7m/y4te3ff0YOOKcYxURjagyvK6+f2iBc3oInJHHFarC
rxAKUiyKs8L59S3Ex+FObFmDo9xkpa/6g5KEPC4fmh7fB20ygxObsULebgcH+eKtDRc9DP79JirD
VexGRf7rWwT3tb59kzx+sR+tBpefa3CjIuJwkVZ/Mndfg5Lc3ly4kd1//38UVcJISEioKyG7h3Ok
+TzM8mXZysmmxOeV16V3XVjXgvMFcZNsBiVZ7bnNfHlcB44v4ILeSR6wUVPI3kiWKs2Q03yRsUTS
vUZJINfCzcd51n0MiRq808jck/3QKK1gmmrLGue+iOIFDXz1QxjiRYWaTuA8jUe26pRipJJGRzZx
RFqFtUDyFQ2tYO7V3J5qXfseACpHRYUdXU7h67hWTCnInEmU01QQhr3lwx9+VocCIX+cO1I7ahQp
8/SiCze5KRVSNW/5SuatqheSZAs4Wu9c7mRk8NRzDOwgFX7WKceE1abqTbqga08lZK0JcpwzuFje
NqUyPiuCghtefI0rfxOrZSl4o7qi4zJ0kiORaprZulphxkHljJvMGoeF5536jJ7iuOJnGFXTrsjI
KJG1bspcmglecRPRJpnatWfDaC1tEdRm5/uiqGp3aheWJlBtd3qbVsFE6ch9k+Qm3J6JxqySFWGx
UjU7xX+fx5lqAnyi1n1cZ7pWoAwwdd/VUqzqQW15uhek0xBODzddtc5MNZJEq5WnUhmM4ip5l5fq
wo8cYataNXHdDOlZypcdZvNWSrWp19SiCYB9aFRMWsRdEdi0MVVVkXSsFVRngdvochiXoo6SUofz
AgrRZkEoPKksTRb7eqfUtnBDJRtboafqVpoZpGKRkEns6p1ViqSO10q+xlrtisSvQgOh4gNJY10t
FFNVPEWEWnDexta5UpL3kR87uldoqmhSIoLwwirrmZVXVEga2ZA6ks2YpEjkTmxYmdMYyKG1ETLt
WrGTeqwkVDYsP+10udVbrT4v3ItUCnVsWxMeBwawqJFgx5SVwAjCZuQr6TiSXINW0jwnwbR1+dRN
OpH66YfIbta+G86gmmuax/FKChZxmZxlaXbGaXLqWMyQ3FrkrTyOLTaJtWCWxtWSZWzcldEMSYoZ
U3LmJMgIgktZTsfheUejWeWGk5TFpmx3BpFaI+jysVbEoyqYO7JkWFgSUX5pVR+zNjVsUoxxbZul
+t6R09OYMKHEbNKmiqlo3US2vbnilEZWIKGieFFnzkXlRAtWpGdy543VGI1b7l/RJjJpnBuBh+9Y
VI8s15s3lM9cDxZy3Y6suBA49ASr+di2iOF3+NS2QtOrrFkV1FPfSaaBy4RsNRtZCWc05kvbx6dN
VI1kGhlJ3ky6jE1jxRsHjTsmlTcvYE4qLkUsw++liVE5H5qwNuOGjiIgg8rlcSszwcJ2wv30lLeV
6bqTuqwm/aPQTkZlKa+q2tFRygXKkwkGtLJS0dXsXWvREVxzN4IfnSRlq7uKs0xRPWduc94/DzE9
Q5J73hI+TSxpxPB1iduREkgmLhUz84no/w7zZBQk8czL3TFW4e2Oe4N4K5LCGrtNKGJ4RjQDa4le
VdzAHhYMy0YadTqsprHjEuGrQuOV2QQj6SxxRYoa3aJ8KtXW2HbbqYIjvad03Nij2oknox4Oz+qM
MtAmXElM36crdZYEyYS70cKXgRitsyysmxwB72mV2f9YbC8CWdVJE5tl7k09/wNNXKAsOvU7+r4f
pcqqdVfmY4eQEWvTCekUk8guqOSplPJ7KoNIc9wxb8KFQqdppwie8pnTaFPlY0UKw+v8mRaFVz7X
1p6TG25rm2nXCRLXIzjITke4eufWqpFJ3UTRGqMKRmXozRmCERXhNA4bswmJqeFWkFCdS01lFlI2
Jl5maF0qXLcznCI3EIXl3fAHmHAS63m3iNTK7EIXRB+f2kGnd7Kj+0Sdp900gKZCcc9Vt7juWbnH
XGmoUScrjVw0LRe0dswgGnnRKJVz3XfWyOJjhWVjz1POfJScRUSbZDlbJnG4cCpr0pEzQqxZJznn
9qzlzmkbAxflZN5V4ap1/XOq4TNJccZdFk9sRxNa+zGOQP51il5KY7W1lzazxnIaTEklmXbUGmEe
GFVhmVWU6YUK4k8ytTQ0rYBNFK8eKaltFk07LrG0gP/0mJjVrCtBq1l8kYKwgLWcu9UoTLCpsm5s
uZKZ2N1V2yhGL4j7f5durlPQ1lKmmMAI09gOjBjWo92RURQHC1CooxbPedfoGg11zfMfmpFPdDWp
YenLC+xL46BwV5lVr+0GgImEVfkTHKnzPFDnjUcNzsMpVTSR5DquZKEG7UyS+dhPm1vGfB3l7pLW
+MxB9jvFCxfcT3yhOdlFbuuNBauhlka574meqZzWMksezxxcboKYzyxfnfNcmzLAi6quWcWN8O1c
R1o6rhSQ0z6bkS5IhEU/Ikn1RKPyhSSrc0UFuQlgB8lVmsl63Uomt8OVFefzPG8u5bhdqGEpmHxa
sVEKo2b+Ryl19KRIriWtWXVLVuKrOiYzn3mmb11EPrmWkHMeO/6qCJNrm0Tjuga7I3Av8s51RZuT
Eci6GTESlZuS3y06lo7lpnonx+zCkVujjlMjsoFlUGa0tqvz9iJrWsHJAv4PztYxc1kyWSeZBAHp
nDupACHLhNowwcPEbOS7gER6GhNdAXFL/JHcmjlpDZaDDVQ6ptVJoqajBidmXAFJAnkiV5nhte64
sqKpLSWz2sNnWVdPa1XUvgc4eiComaSHdSDsODlVWGf4TgeapzaLsxwHhgSLOvEUS9AqN0JXHflI
Mf2s07GOGZ9mLZvwAi20FARRYM1a6o2zkk1zpIzcCeWO3tr1qJfMttTqESlECVOKWasHeAOgiB4B
XDARhZFeas2kCn29rs6VpDEyLxU+GA0qC0RjE91LNYGzyHQ8ewQXZupNWjw8d1RPrwp7Glpcl9qF
ooxZ04ieC1B+X0aJyEM2jiXL7DmHzS1+l5RE76mgUdQvTZ3m0axV+X0/mIAlp56tGey6Lc9ksq6d
aJI27SKX3LFnlRdRK4WGz/332UcnCFe+4p23aYdFyvNLGsA7E03UcbEuwmKDHemcRM5cq26pKgkM
wsBBfOwGnZDrXG+0Utj3PX+Hkb8Kq+SsK50ri66kMBnXRDIrrz3XSvfC5/mFx+hHJxurlb+0knam
VPw06TzheuEMcXteqWPaaVPNcsaJ34xSZOmt54rMlWd5kM7CWJvYPD1TFRUs8VCX6H3ohQbFAimg
42UuVNneWI0iIhoIDqwX25EeI28ete86NQBB7huua5sIt9McjJKyq83SrtbUBh2s2vMCtYJ2RM/c
kXfmMRHSK+RWF6nn6kV9JzlUeGAElvJpArYIoqVpe3TuxMW8zMGumWNFD5agZf0omOVYOVPaYtzC
kNtsLqUdnMJF55nvG1EUrLyomMNq1Nu8maWkMURGsd4LiC6K9DpsplJB5sQrxtyPzKzsJgwWUKcY
mCcTSQ2EgwQIZg97omP1TE6badXGE5YG7yVVm2gRiM9WFjWyL6xYpzESqcLGis/mPs51iVSXcHOc
6HFuJX4RBWdFXZ1FinavZs27lkQfWze5VDHYZVIoGg/dNdH7tIhXRANOdJJwIdFMtzE5w5Kbg7yy
3yWuNnbLRLe8/Dbn4UShYGHU3nna+VPw63RetSM5duZWFJ2SqJ7KHb+UXAABLHwJZKki2eOik8Yt
LkwtBM2o0FFZNQuJg5VKwZTWRJHWetFEI0eRLqrWN0hIR8iy32k5q0Wd2ysc2kaZ5Lckiz6qnqng
9AKuu7mmtrNh8Qa1fK1GI6JKRqlptuBZuclVNomcUQsiNIDmjNYeGLXVsleEYZ5vLKPBgF/dnZal
tckK6NGo12muXiuOfOUT/31r25dJna8tZi+pOssCfK4V0XslDlcV/eCSau6m9oXTyXd2femoeKby
GpaC9Y4q9jscRh+htt8sEDJd7tvCL8t139DU5Qa8jyTywfyc2XlzYQXtJuJnXs3m2A1Wshe+V5x2
nYbJokja8xochjxceBVbAlobrw5XiJRL0jkXEWvWrdacRfj3NpY27VjrsvP0SlH8D3XqfywTWGwe
1ZssXFQyLBnfvuw1Vz/OfhZc7nQq0Vk/rDpuZ6p9X4FnIRXVZerV52DxXlAfXCkSjvtukVxu+m5+
a22K1hdUyhetB7Ss5XEWkOuA+ysbmMiq1GuHdldKXVyAxfw+CbI186zTqO5EJtl6nNZTKy2XWV5s
tKbYuE60KkkHFqsLbC6dq3WxrvxgFSvoo9wWa26tsNOcRshZOtFYi8vLxu2uMEuXTRKsuoBd5/68
pN6kxfVVaFlrDGZEZhVgSd8W4AH6VfyhBYvTKTRB6ftALU0pROOoYWuNVjNXCz5ykq94YKa2dJ5m
9Bpc53WUS5vQNrFSrnqmIIG18Ri77skoheVl1zTnGU7Bi1m1xF1RrMHgmvN+CFSTNhUOFkl24xNr
gni5rkp1Cat5g1l5oVrNudtEM0dOwLUv1zzwQavmIg+qCxaGKy2zL5QWGCvBZ3ZQX6SZtyry2wSr
i7qIpoTWa0dVr0Mp+9A5Vqnj1n5nqcH7ugID33XnldJcSaTeNDk6BcpeaPHYstKFY+VLt5TAEGTr
QMmXuERXkuYsbGkhYWpyjI1+4GUorb3UWiDXftdPKnDSWYY+OIk9r9lF2HqrLLTfeUU4q91ybSsi
Qeg0Cfn64f0ZXzaB0DDe5EDInsidZukZq1cIOLvp8mWt3Uqesuh/yuroMrHRqnPtq6SRNiQql4hf
ORWs+7pYajIoFtm+yHKIJRX2RVjTRVbaIose2SZl1rpQ8yVppHOW1RcSzKDJR94yWNpRrvfjkbV0
GqW2ALfquv+q7XQriUobWSqEWjSzIncuktBZyTiHNVbPW3+ktiDp1aYzc5bNGjc2MIoWarTh+Qpc
B8aKRcvP+omhDMTkqjdNlfZMvvWTbANKog5GdhLMageCGdaZX7yPseHAKrNqAyI9654AjWNvglRP
tOIC7qoQfkjHgQ3uHYIxVtqyRNK5FvA1LvOR48C4FHWpgdxqnPbKhxUpeercCcDUjmyjs+WVopaL
zjMtX74KYYHWMnADSNCMLBvJ1/3COrejblODZZCifM2YNgfenBYdGFfAfD1Hyam9zGjxzqudi35F
lcRa8QWK4mtL8cEanCWtqFVrzWVYMEGwwlV91Y++bb2RJWcQ0kFnfbvTsbUdoquGxEsarYIE6JTY
ppxTgxX1VcS6K7iJSWh2sPQdvlGQvGqLYs1INylkzQyVZk2U7LL0gcek9oophckbaqYuoIB86UMr
t43IU0MjtUnSUO9XaYfbq1auLjzL1sNQPpVIcVH8ngX8vEuc94VpI2tVkNpInMJQYv8jd/MPdSGP
e+2gNB8RshYRvAJD6AX508izXZGDv2oHTDSWdNoxeSWlxaYfk6Np18QHVxQiM0xLNyq21v0ce84u
XYg28XbWr1Ua2aLw8SzKNZhnvclbUJmeo8extI6Yuowwn7NcT4P0NAfW9oDFlcZf5U24SotwQTLF
KCAohdyeB9BVj66j1SvKw/dJXG4Knn0gdQ1BI//h3xC06QRYwr7I0is3yxYo6CaO/76DwA4ovRhU
uLWQmzGW7nIvNeGA5LEbgYOt2Uvmxys3DkBftsltBuZPgPCpVnBNpHFyBoHTSdJoEwWCik5mWpml
9wZqUxCjqIjRS9RIC/WHFeA7Y0Ig5OlXo7h15jJ+F/vA1mAP9kzT2c44BJ/XTxXdp/ySMLCrcXtK
rasMohBFudQK6UNYglqw5XH/d8kaIwp8ww8lM6oUUTkgvrV2EpDQjKJZbanCJ62AG6amTRybBY6n
Lq0nUhcYveiMbceUvFWiegb3Tln1exmGiyTqhN+1opDovMizU5ectYrrC7mIZlIBegvOPTJDl89S
BMMuLbALcz1uiqWKAyHZak8ViInYy9x3zDYiIyWRxl0QTdxKHVVRfMo9MHsZRIyqaSnjswiiZ/3r
YPkZhU0MUrtLVMYZmJ7jxJXGjSOvajmaucl7JYIIhGpUTWYwKxkTCDupybVDLhsZ3HpH73FO03Ni
O6dh5o5RZptKDeEs4DoK4cYerUIGsgTdrODRJNSyuYX4CLSU7+hdHU6tup7GvqUzOwRBV8zTAptw
n/xl3xPklJ02E/j9JAdIHYiCprlQk0oULXhn4E61imTksjuucWoktj3yA2LGSj2J2hQMz2WPSa3y
sVzHEzVOhUotM9eimZ9LZlDVI9+3Zg1PdOzP5QCEqTRrqPS7FaUrOw7uA9dvTB+FY4lwpst5dSVV
DZrHofsh0NRm4Whzz69mXmFBUKqUc1GG6UfsxbbwSHkalES4MitEDJF4t2nMEicLlxeyAF6EQL5/
GiaJLDLPDkTGtVC0KQL/zk9Mj8SX1OL3qHNSU8lz1YCInx5Qek4TL514Hl+Xib3OrZHF/Vy3cqoY
YPGMqe2XphXHhidHtZFS39ZThV5aeX2W++XvpWu5RmQWrPF0P6yxSAi4uW3MjLoMZL1L6rsYl/A/
Mv7oVp7Asfuh5erazr1JjEzJ4YsghhARKnQ4aI7olYKWcqIti9qL9CSQShFJbOJ34EtLkeXDWx3d
IcpdkHu/2+Ai2M2UBEF+SleOJ0W61kEgL4fpklZqhBXKV1pXvk8r/8qVaW7S4pqpabiouQXGBV17
viTrCQqlUeZpwtYkfxIyBnFVRTa7DIKGES/Oag6D8EtND5LaEkoIMpqkJmmYNEq5FultoZ7GKFB0
W4JAApaY4SBAo1BkdupRz1C8QE8bFYnagi/5sf+edtHazetWSDhthaVARMNpbkmUBII6UiBw6o9b
KyOismtbT7wgHNVeloIfmOpKBhH4UGoraOyQHrJqmpa5JEK1+b2u7UnGcWKEEFDonKTTPQLU6/zQ
zNTipiblxmf1mFg5+Jfghgq0Ues40UPrQfE2uq+oneBUu+RJrekS5hVEabmhOjHTXSC1HrdrrHJH
xGm6RHl7V2hlpJM0GefUBdNMgRhhSII74EpVBK01SkF/YdUudDXofs9Qu5GanP1fys5zR3Ydy9JP
JECGcsBgfsiFzYw0ke78EdKcpEiKEkWRck8/K6q7p6oamMEMcHHPzXvShYLkXnutb0vZ8NF5Yiga
MgZZkDhHO1lTSGnSbIH9N87uXTiJOxaGNEvqIcr+Ndb/twjuu1erZhSW5D8Suf/94f+89hL//I9b
4vnP/3lLGP/50R371nhy+K/5v37W7m9/G1Yd//sn/dt3xk//z2z1ll7+2wdwbv89TP2v6PC/xaX/
Dnz8t7/8f8tSvRA3sfs/56j/cuvsv//4pW7h5D++5j9i1MDF867wCEPc/TRxE9zcHjHmf8aomGZB
hon9Gft48lV4e8TSf8WouAk4GJEIz14KkeTiscr/jFFD3NYwwWoJSOLhiZWB9/8Vo+J3QY77rzmq
G3p4JAJuYhzhRvB4EtQtNv7XHHWbF6qigbAiwEY4CY5j3DeTm3eOkTjtYGF1AR+q0dM4CVLbZni4
WlwsqhEVGvKxCEzq59I2XhHrYc66ZQoqX4ZT5rPNHKPVq8aa17e6KSsvnp9w522vbGb0NYFj76KG
1nmcjMWwhH5RrwbawY8fdODsTczWnduhuqjU3On3FM+tPdLVh93f10VNZJwblvlJ0hVJODvZOME1
qcfh6IZx5Ts13WnqtlkfJ2/O89ZsSxaKOMwD4krkihDXi8Qx4yuatU3b5HifDqlxlv0ihoPxeBZN
m72vE/OXhJ1TOTWyOA+PCGm9JUsWte/S9k7EkcBvPn+oYdvTFr/aZq6RSR8jz7yyqUV422z7ntde
5db3CskvrueEwFbHeTywF9x9P6ps+4xmekUYeQtlSbKnvqqmpRH54NOmaHXdZMJb18x1RJARTR5a
Sy8+DNMiiEaVOdyWXT/tet69Ixr8SLjCeeJMeRN7XeFvY1tad3qflDZVNw+5RtBwxA0cq6Z2tzJc
hjX3JtRqCzUa/yVJSbemKQmduswuey/Rr5Incdb4NNtSRvIOaWzhTO7VqqHdq1hkchr8Ipa1my2d
/vHQXC9O9xsEusv6fv0aEvO54thbm9bCEoa953qVrpcwQwYGd2+cRNEMMcn0dOy7ec3DjXaZ7tcu
SxkCGDFktbugkTJRivBVd4WdCzdBLBUsbT71yZhtixSFK0/NEAaVqyeFK8Z6ZKh0243ssLmW530X
3bV4zncGYwcq1p3kTvjLwfItgGVv+px7hJeLkKixFBJfo5qXI+9ENscKoW7k+3uInDHz+UbvY+VB
Eid7Y6QPU1ylGbqmh2iAB2028TEF23Zs46RySK93oY/65OBlIRDvKuYkb+u6fXXhiNDE65KMd8g7
GgcbifhqLRgPVRk2iSh1aFllQtAEPNZ72brmRZ8pYWimu+0gomnKLDdv87Z8c3d2LlJuDWrJAt9q
8/nJ3Vr9RGr7h/D7YVv4p+AQQeYftTAdC9OtPt7XLq7YEu10avW7NPJ984Z8cL0gr/u2zcNFvmlZ
v20aNc1dkXF3bnOUjwOd3CNpag8iSm9PCvYjTSAMyLx2Bzm5/D6Y/EckfmVcyydvnl99GFx8YkG5
+aiirYn7StTuLTOZaBH1wdlT01kP/a8/wwULjSg2FkHERgIbIJrPceOO1RwlxyDceMVYeHTCBJ2p
DZDvxUgdCbtPjKqaJbw2XMuyrXdNL2xuN6GzaB4NrFccUUmMzli1qf2Pfxn4Z0i64ObXRCeZjVME
Q/2L6ZpX2+dp7fa5twboDtQL8IO/bS3kjk8ANUSwIlVIkzKZQ5oLN6wzqcERAPX4Y3p6RCAdAQoJ
41Kke+vFQRULMWXDvKux5hEaaGAoiynaKLhsKnpOk5nlq6VdwTtZRht8bdk5UdHI6M+4dHmYeJc+
pZ9OOEJpL2i6e1y81v20w5RvDlHl8MNH34dz39YF5Q50kT/fM0RUowpfa6u/4mh9tcyP8GMQeSaG
HgHeHIhpshqnR2C8L3/Lg96VmYGbdlRNe1FrUykaqryHKVR4Tr2XKE15kkgXXyQ8iN4mb9vAzVRb
z1kz4qVtSpxjaCwsOYYzwcJxRQiVpvYyj+HnBElEdBZ6doQX1ZzCZRozE0rYjuxPoILc9OZ3DrYe
J5g4aF14cxhlHSO2aILthHb6zqf0kbXJKwoSzWykMqhZ0CH4/W0QkSzg3xtPbSG7xmS0u0W4xP31
h45nxExnnyACd4qldZMqYM6Jroi8pU0/kmBZ81gYknEZj+U6wwIiE4zlTaz5GIihVNy3OaG1ziib
tmOHiBgqkb+PMGnqTVIoXbScXS+Q6rBvk5rm6vQvabr0aFs1vjThl3Z2poxvBmcXki0WbGFWO1FS
+kb+Lsy/1sE+Shf6lBBvVwf1F3GDsdCTf5YUZ6aR7YkMKSuIGsh+jNv9Ku2j41N+BflylrNsc0VG
WcxxvR1pYt76qbllEn5YjSp+VZOEWjQrgwLtH70eh3QUO2lGnOQwAPWwf+msaCHbOUYgF3h5OMVO
HjHf5PDmP5zJZ/k0iOuwhd+x0kPR9+OfJVqHLOZTFjFmCjUsV6WGqpczGtk2VrsmCN5XL3y0o88L
NqtHYzUcZhzKN7VQm8uwyKPD0AAkZODZhFMiU417MAH+nszYgkmoC9Okb623d4x5mPGCsTenM1nd
70HofYQXj9xDsMIJ+8qm+ova5iSaU+wjIiTBZ0RHDR/NfRsH8qGMK/MpfYqkmUqZpqb84XXiHNgU
fiWa7ALuoA9uohm9QK1KFF+im4fQ+OwCFxNHv7wsMJfwZJ2sm8GWyKjri0F16V4FGmu1tUM2Jw5M
zuYZWXaXNU382PjbJQzqtxSmz35R11V7SK5uP8mmSH1XMYsdmtIuC5YFrWkcq6JLgjqfHJIPmshz
0DODBTZfJZ/D42BYxYaHwI7NIWJRIWgA/wPehXBgYE7qnpPpmW33oWboosBLQdHAG0OCXZc+zl6Y
AzlrhJ/TfualInUeQdkfxtXuk0Y/GnOrsLR56wf2ZVIRZt5CclqnBTPaAQAwZbJJ9zNFjz+1Dcsi
f3uk0QYHxwu8kvvhkqlApqjqfkZCfe+tnpenXZPP4zhAt3lXR3tXMk7yZrrjpaobjPflMedHb8NZ
JNODH/U/gWZH5NQAT5BxpkxfnE099XhueNGZzaJFRkbfhYVoI3OgQj10eDt4bfae2fY+jGnE+dbf
w0o+8Qn5Ky7tuO/qJZ+6pBwIR5RGXZsHXgR5qwGDzIC18iDqUNBl4Y/8vMUvDp3jbEqa31T3W7VF
va28iH6oeiqky/9uMcRlkjgcZ7t9oiuH7mE9srx+S8qZeKRgbT88JMwh4Nvmek84q3oaIHcay8DV
/mFOwyqqB6zWEErQmfn1Eo6LyRePnJnUdTbTC4qeRkkDdhXTlexsB7dC+PxHtEAImbuyY6jtnBkT
ZY125n3UxV7u9+iVh/mjYyl+O9XDUE0ALkQ3beWrnTP1qli5gwcELAj/4xe7JhXXPVbZ8JWaV+on
8Cy5QAc/xryQpLADkDrYIi9iSZ1Mz/Fv1LlP29o01RKPLDNxlcDczLdG9HndYZUo+CZZd7EvFpni
GPYIYt6WFoIHlODz3DEY5f5Hj00Cnm/+uyHziJDBtNZVOU/ZTxgvzb5vUwOhiw0ycKCElK/vSgT6
wPvvZSHtSXtpW7hYv/m6jOdWIh1VEDEjWDRkVidfxGkpAtglKW0qMoVuNrqdB67usfa1gkvTok55
m8lU/WZ9H3+yGQfENlxbJ5AZTJxpl+ZtcqtJUb/mE/qDTVjQlgtMg7SzO06jow3mDPCIA7Pffrqc
54O6ugRcBqDGbh8tOpuAR2UhWet8TuSWURueko1Vi7B8l+A1gDJkPNfx7GZ0QfxAZ1YOtv7GUIE8
rUEc4Kf2upiX5p0w/rxaUvABh8JqA7gxPsebKEBHrnR4d7YRQUXMX+oxOod07GATuN8reZh11+fL
uIwZHec3ji4N5y2JSjGDpoz0G6WJhzNEXEBzHEI+TFkTLa8OPOywFjnl0x2eY0Ayk6B94pxXTjQB
frP0CdmsLDPmQF4yNhW0ZmlWG/gq/vrNCIzVIXKrefBEWQe43nON92yQZM67ND64YxfilFqvTQCw
YGTzeQ5ScXFuEGgwdQ+hal6NY5fjFnoHorqkiuNhgXKOjr6jvKzp8GVJs5CsmyCVLFsqUAa/Nn0g
6fq1Yr33W3u1mvfZGEdNQdv+1fXrJI8d7hSDDU0JIZzrkVvAP+rKlS+LVAVIMBP90ox2zCGzdJ6S
SxCsXW665UxpgAQQxUFsyLgWrg7LCnqF2juHWlNu83igWvhZYJuuEj2uSrtkvYbambb0c3LfuUBC
anSwZatkomKK566RFGADOj0/nF6noXmYIwvHtb0tBwnNPoMJlltwCrnZb3J0caBD//bnf3yGp+e/
bhqWwEFDMjxtyfpaU5m7qf++3r7NFiggeanIwyDYijiwtEgG6u3ssOgKNnpNUpq5PAbX44q6CNe/
NsXbmSqAVbAGMql6WjiURvnYiFOw9nYnqXdH/d6BkemCOsBqu5nyl9TpVJFEk87UGoW5C8q8CMJL
P3shKE407qZLv6fEQ3IZNIDa0AXNCnrd0QfFaYimAlinilOEOVu4b3swWK3p8GX99LKGBMo50Xcm
DqCYOxtiibbZ3KzHxZgjSRabbRo81koKH4otS5vtyCeAtBwxOoBx+ukiwdtSp81lDzgiwH/mSkAE
1cTN5EJerOXva9oRuB3OsTG0RanES/HocI7goQr7NwmH5xXuf7bIBv1JczVR/LggX1hne4j1fCOJ
fhb/Gq/jvdDdZzcHZ5H6Kc7ctstEGKLtS45r3KsdRJoP2YkTmjv8IpfMHXwNGky8tcTJtWUhUBgG
zzxe6WEw/C8MCRwu/WsNcycPBnQ7Hq/46IZFqD/QjNaFO7dP/SSQLcNeDaOdv2lsu2Yi1dhK4Mr0
ZUm8v2uzRHkz8z7felO6af8tYr+w3l1SS1aMJGJFMun3aARGM3J5dVxgQ22c7uqN38xz56rM9hJF
wIIa9eFJnkvm1nsl3PmQAObpEzeXYrCF0G1cNlAMiQNi2ZqHgXczQC77IyUDtg2Z3GAFpIBSxmTA
giN4M+ZepDkAj1zj4UJFN7toanBGDSPlyM5w1i2NBFlmCD61bo9LDSDBbXNSi+YATrFKRP2NwYEh
Xzdqikacpy2mFb/KuZcViqNT4lQqIq7fDYWQ9BIf9dR7dALy0cd0QBezMy5SqZ6H4AVl42aWeazg
cd9kcejm0VK/BsYEWbhAjsfL8CAd4IPzpHjZNidH+nEexFoWDrCj0C957DZnGgTPToCWyVdtUwYn
NOwqG1b+W2/NM+/BAYsZmI/bA0UU+3DhHKlF9xSjV0zA2FvsT6e2F2dt7tAdZxu9a5y3enaKyR2P
XZjeSbtybNw7WGHndEbQXo8+DjHXXJvJU/nG7hoNkGkCR0U0PAzegj2xSwMBc9EOgHjHRTa5jbHJ
vE7KMvHYseX55sdyHw8g1Ue67iZnTCogvtUynppGRVUHJiSD5v9rfZZ1HnRG79GqFa6X8ySA/r+a
DtJxTn0IexW8iPlIxBpn4yxlocdnODWAeVpcx7leFkjEBsclLKm8Fus3FSDbyL0NPZx8un0Qkrzz
FKnlOmtSclxMxAs/zciCY9qqnC78OdqEW7pNuGYedSuF52Bm66pAL3SyAsm/lL2rAOWJFhRu92p4
4CKbXOGdoIlPV4C6YywtFH1aTi2pd0k7DVmCIZYMT499gNCPcjrFW8YDm4sp8g9mjO7k2v0u0zqU
vgbAp5ffpu10OQ3LWayRly86/e2871r1n2ngfqpo+/YUB7ZoxHUmak83DfQJ4RcwaewYK7ANVnpW
hsAei4Iy7sPvboh57rD1ZXX7IhL2uPguSE6n4BCIVN2mJWQKRrhujo0YETDU0TeroU5XdNB260B1
97NfaJzt2EEZj+mTnck1jOU7T1y+Q8JWs/pEAeKYIX5tQjaXwzCjT0sIABHEMWGC3leG8WMnoPQl
4rPEaISOy75f0SFqsK9mRe6kfW9DFkJ/pe/M+YYeRfB1zNtabiUV9NENo/QQ9c7O0enRCO8nYMvV
a+GZAmd5Z8twCfsAma7wXiNU+iyyNYxGMf0KxndCRmAY7LPuIsBbcDYruHjvMJ460FtIVmNJckCr
I5DTVGXUjy9dH1wteGn4Jgkg7AGg+oKliP4dL6nt3hlJbwyaFQhp6iq2kMCuDoZsSQF1e8a5TB5k
lsX5K4FeV3rtVC5YsxudyQMll2Rxj4GQXg9QvlqqjHjmvK2BvxsDOILS7z/JAvR3IWhZxnRGgrPB
NhTRgtqqTREmChK7QzRau09WIcU02KxZ69sDw2VNWepV4U0RLxpHcuuB04hR/RfM4hh+l2AG6yhC
DAA1RkIcAxkMYeIALuxP0SLDjAX0Yaphdro+3DMY6bnbo5BvsRoOfAsvCMVOLcdoiS/RbiboxNJV
Bzc9Xp9CUV8i63xIBZdo7Xu2a73taR63zCzWfdR48eUq3Sl3Y/o+1G5ScriQ5SEApdTDFz94fb2n
btDk8bj06IlIUGy48Spsm6A7eQsO07pLo90WB+0B5pvIPAefAmd4l47YDMKZP6JIikvUROeEx8mZ
6HXL1UCB35IVmnphcEUWsnNG1AQ5NH5JCDoB68I97lg7FLXCIROCY0LnpPSOemDhW1eAw13v6NRi
ZKi5yJjHt3cmyWfjnYGW8IPDmwc/NfORYQMNanXu6sEcuCTdIUkIh63Y+YWj3kaD5kAOw32fdvd9
0sJ6SVFYvNS5WK+5qrWdijHUp0a2T067kw6qljdpmHh0+/VF41Y6xPVo1SBB+QrgtGmb7PTIqsFZ
5wMjpmSqGXbe4g/5bG/lwZOPLAD3u6Yz5G//riPMAPBr2pmhmCzGMDrHQecj5hwulYab1T4JDAkc
13k4waqId8QC00SLU6dNWoILKfWs1RPz+qcp9E/utL3jOOqKunNfz8kgfBTTkO2JBzHVNBhp69yk
q0AfNYetF+D6N1RHl3xPxO0OVpNfL+jXfWSH0+bxtlwcjXzGUoTz8bKeV2NPgLmfp4ajx0uSJe8l
4tGlXtkBAdbRk82TB3e8TIY6h4gaCPKhHug1BhZx6DfpIaCuj0EBlaXCATOgsc67btmPGCfM6ASp
6TjTp20SBAf0Y1hh4SgXJzjRvBwjYpEexzsb9ZdIpfQkmYL2xAxdGlAva0kgcxpFD7qvzwhqCRRM
Oudt7J0W/zHt0iVfAg+gKVgrhDgagIVhR+EclB8vp4hvmTWuXw1b+jdgfMutdfiO+/FY1fBtgbj7
lTYyxIzCXjpAte2KGaIImEI+sxStRJqNYbLez4GFaFuTQ6dg/IzxstsW8qAsDukbQxQwYyt0jaXf
w/jE4+hanMPQoa4M4jxtqlYPDdLqGrNsnm6QyqH0Bbao7fDAt52I17gYA5z0oekPiRPJnctDp2CE
j8VG0B8a0mP4LQa47tklwKwV8n13CNA2tYDXQLr7F2/1f0OKd6mPQZk5S0xK1mH8qpUIbzr71/X0
UrackQraoBgE5kks4ixW+RQ9gPFqhFO+CjC/Je+EZHnI0qgkaSRyX7YQNu2Up3CcLU00CHm837ME
SbDa8XW9zSZa5j64PUYbDd8qJKlQijf1mKIHV+w9CIe2WCL112zB94L1jcE4RCT1p/TJixrjpxU0
HOYQs16iqMN4FhnbouPmheCc/WpVsNBiNJOJt74bGbyOXRJiroJHAMQwPbpu6rlptFcksHjyVn4u
zXevn4etCM0lcb+25MynixAAc4AxKPgwyUfqP1PLMEb2QP1rJI4B3YnpPMt7Aac0Pll370RP9XAv
wAYd5+i5854wO4cIYg6fA+8pBoGPaCCij7O/w9diF0xIlbzwKUmeV4kRDPvWgHLGZVZIKlpUHZDs
YD0xrYXxFoVBtQXZ1wCn9CsdnvrobrNl0D928ZohXYAh8pE0fua3YyZe3Tm6q+sRk4SsDOqXrT7M
jZeTCU5Dfd9hWAQm6Py8dvft8GeCHJfrd0e8bNneg/nakedkPVsCdvO3Jq9h/M70tRfNPt3+RDPC
vOjJiTG8dbJTDsp/S8+ROdXgRTQzuyY5L/Q41KeNoU05pfpdkycX+FmEQYlNpRWwjLWecj4eXINe
7K2ZhyoN/ioB8pZnsTgb+D3qwY1O/vDt9q+x9xc8Csq6KCN5v46/1rz07uNGnqj65eS1CyMcIE22
efem+9PQL1MjaoWAcNYhF1uHGRPUvQh/YknTj1B+ufXV979qWEA1efG9p6DuKx9mJR8KvOgJYzQC
qZYnfDS8OcMhxeS2F5gLbcIkXzrY8B4uLFKC1ClwnGDIY4ZFh6EN9ccDY2LYi1S3V4JdBjm+RD+d
89K3h7A/YFgFU71ZY09C7vm0A8c4mNsccN1jgd8l/gvDciPnjlaYhwFcNVe4mFPwZmZMCs2Z6Gb0
woeEVzHbL2wf0ENH7vGVIjzG8WVLLhMcIhgBE3iSIt30ng3Dnk6qUHOXOzBW5vmPRSfqeRj+5Gm2
MfQXA8Js50+I092F+Y/h9JyiQBPY1+j9Mp9GJ5M0lZ/UhQcDaWtRCuA5xeg9fL5vQwRmBi5I9Ala
AooUS3r4WKY0Y36feZBSTdxinA5wEsz21ImzBYkzwu/MT+t8wObDJkgwaDFsFB7yjm8PDeFw1qDl
Edtv3rvx3xuIjYsrLq14aPUf6mKWOT4P/cEsAEdLA4W2BiW3F8w2T+x+WA+zd20BE4fYpCznznc6
eUW9ZVN/bpbHcLnifQ4HhNrP+1ADhfPfXd0XPVyJhjeZ7z9RTPnpMdc1/gLzX5fukWIiZSY41+QX
tojHT3J49tSfhD8v7q9sfz3/RyDOi/kfvcJlg9nQBr8ukkkj8zV4XOfPZVAosbgmKOgMJqxELfbY
CwqnBxxx/UoIyxukOWKrMScHUjH6s84PCQx1Ct8GM+FYrOvvAi3ttk1B0K/4T6hv2ex+d8iw+xkt
YL8VabfcJkp3IFfQ/5i853ADvZcYg8ZX5n/OgylxGZETF7gUrgu+4ijgJW78NbASuqMBEYglP/8F
T1Ky5SeZ6owv9ZEoltdrWFFS3Va5wpt025cjzhyDj4eUYqwIeWl9dhdIM0ORvP3UGO/TL/HwGybv
ifvWj3ft8KrWi/KuvLunyxupPzWuRQOHeknf1Oyfevh2tsY3LhiFlOoxy9c9YrnDrMut9+V8jFpj
PiiEytoyhdkCjpHBmwXqZr4b7330613aYA4H5xGG62b0tREQvGXCKv6czScy+BLeFsbSW/K0xipT
cLtVQ5D1LJntvhOJqEDvXCfC+58m1yE4jUApmu0N4z1ojcGmt7lAEgmxlcXJLTH8ZOa3RSbSelg8
w9ek9wYucAje/Hb2JJh+ceMuW5d012DIbFifDNg3dC/ACfMAv2uHw33lM7JNyFxOMBeeFCHD9a3T
rGF/B/AgiJf7oJzuJ1j0YKizXrll2iPcQGmmRu5DjN/12E0EKsmJVN7ifga8q0Eejlj4AxAdBSWj
Mn2bcVwlBF+dDS3UEi7fAAIWWijq9msDSGE1xVIvFZYdKBHMAI6qEFwemNhyE09FZDdcuyEc8zTE
MLr7svrrMZk7LP0NM8e0JGZFZQsKG6nKBG+iN2AXsc/hNiAsKiOi8whVte512dSw4hM4uhIjzTEm
2voPcCUvZOrKZBowOVyGzlByfEONnsdxUSCcWD1KA1hXAr1LMVGUdAGibbFjzQzS6YOG2MTxWhqx
Zj1MiFa8hjNa5ydn/CMSCV2CUuTVGQ2BvjzP0F1R7WS3X84fsXqX80rRfyMDlPYnZac4Prv8Mod/
AuzjfvpZkSCgU8MIFi83KKaVmGrdPlZyctlWDcHB2Zo93DxM0v5Q4WXAict0U1mffgQkzHo0PRMK
rYsDVI3AtsFaz+MXbiQRrVglMFql9jAkCszJ05iKg/bC8djytkjbEZ8TFUylucE9HpRtqjnheQCH
ZoILqBk2Snw/4oosKdjoFfc/eA8AcWCn3C6vwWBDKsne2Bi8D6xZCON+QjlRDYDMO7o8EP0soF45
pFT6o+1HMuOcxv05ekTj/oR5wgR8kMDSEjcefMhDxIFT8KMUwW0brrX75ZLPUZ4bhfUTUSyJ+hcj
6lmAo7mGjWxRHWDPQYaKIsACZ+hi2m3Ymc7PkUUjj5fVoOGDBxij8kjV1/bRBZNL2fbooFQgIoGp
0+YbUnxSBzc5ewZQ9TzT5V60t7Tv3QeJy1Bx0IzAJH4N2dEdnbsQNXUEFtFOKp8HgCQtzMgbqk2B
bXO167f5zkbhg005XolMXngvUINue86vTBzujIIB5oN+C6NicbCBPXvsAUC4FPS0DDKhMN3egxOb
2J0Td+feNvdauUdX1vt6QrrqvY/+10YBScB184nCJDs71Z57Faw/9jNW0brswBLgteK+HXTJHczj
KN/NQ/VEcQ8BFyNcsVdFTO0W2R8wdrWbCGBZOLS0hdDxyV0i08cEY3idnn9mi1uFKMwbo2JbE1Ub
eDrXJLmRz+jU7xM2XxIwXn0S72rkk3TZdvEknsSk7jAreu4pexjqkvgTwuHJPZCxfopSbxeH473x
x/vSV97dDJ9OEl6ZccWYHy8s4j+MfuasBmTldiUZvYx0/4uk89htHMvC8BMRYA5bkqJytCVZ3hAO
Zeac+fTzsQfoTddMqxR4T/jTnQ5STETLuEBqMUI7FOcZOoOouJf+cGtF/AzkxzhzJmHDRbEsG7Cl
2TFvmkNQBXujMlYKIRJmCN5rKs9KEl9iYuEpU9/QRZ7UXFsX6WeUZt/avLGM5lSV2wZngxQKeyku
9nII8M5gmorZ4AbZ/JBV65Lm4t+YwIqwBBxVQcLoqrqp1GzSXVtXn7UQ/1UaNrwheE91Vy/rW6Ub
/xqTlh+QJhHHx8CftsS6tBBi1VeKF1ChfKTAgKjUdCSLS20fzFeFm1iWyGSgfyOvXDT207ZKik1R
fYvw6EmvOml8Gn22GC57j/d+sydcIbO8DI2VBWBp7vIU1cR1srZNuI5mrEWwI1jhb7H8XjBKNBhS
3yL1JzIo50VJ+Mah1z5qjkumBjDjQAfafsa+Cexjlp+qnUEXfAbqqYke+WLchRROyRAZANQEBxYO
VGVkWOBfavmsm0dpZ0trSX6Bz7iZ0jo+GR35v9JG0AbhnvkDzjTLvjOtjBex3+XiOVaucKuOjhsk
O0cefIPuLLBE+FeOV/z8+M+VZCUq97j55FRTiI/kObiG6MnHmKYttYDcysmKLvoKZGod4PDaieuZ
qUkdIMoRlKL5XOUBiiYZsTijgoluSUGLoQT3Rt6oxntKAc6kxO6Uu1zvJADSZCthle/WSOP4J1IO
uhaD+3+WkrgVPdaR4k9JnjU+YWFVmBtkB3O8DasHvdLOq8TWz2Z1rO3BDWundGocSrvBxrCvHaku
JjkDruKQOlSjrJN+UqATxLD9ukoxYWzxNserwh2HbRygVHMjd8a26VjY2k8tAJ5PdE15VJB2Sv1b
ae10GGsZzUc0HbTQcGIHuMZY9a0r/Mpg3pabNyW94Fvpr5mVE0HzmVAuousCGXQ8FaK5Gcc7nlfd
31r4ilZLtMOFid/U3+txl4WvUX5T+0c1swe+Z8Ir0h/sR/W8asXNZN1LxvlcOtajywdkndnA7Ntj
ceOde6F2yZKjjCQ13o1e50T63ixOrXory9I28Hc2+OSc1hUNl0VkGs+o5HtxP/QP/rNE2U7aOTcv
puhqjadNZ0z6oosYlIPAnE5myEpzZtlL1zw4+TYKDyMsJQYBJf/J5n+C9lYNXurcJ0RY/0L/0Ui3
MPpjWB8IzgivCUFA2q1jlroH6i/RMIV1Zw63q+qlSyddXwvjO8VYNK+GK/Dc/5auvxKNU7xtPSE/
G9Ux4L04gG7pG6/ptCQcFP8i+p9UvHSA8dHDYIYwDHMJfE5By+7Kn0H9mNp/tUAQjiupJ23cCfF+
rrzcCRwe8y47dt1e9K+5c8+01FG6YdU2n6XGdLUto13b/fQMaljtIj+1c7RwpKHE6lGuNon1xfe/
MiSU0NdR2i4/xTrxBoTL8Xs4rdNkYYf25ipdC7mn2cyl8PJ+ktCOnr2HIy+/zAyshk09avke8GEt
n67w7Vr/l/dr5DYBw2JnPaWucvr+2rDlyuMSt7LVBXbItU72Sl8dNAtCeQOPYxvlg7iQjDlRT1Dt
0WvX5Z8vRXYFcRSCj0T902/WGagEymXbuCY1OLh4ltKNhksFOk7PeqYyQpLk3C5B/+b64TfHMXzm
zdfypOXjsDKj0AVNYHKH4HL4U4aSsvqUMXQpW7AxW7N/UZWzmHzk6mVefrHjoJ7LYrbz6Wrh0gku
uJltQ1itZP8rqI+sROxNBf+z21TbsjmF7alDYTkcCnE/Wbe2HCElK7tG1DgWm2zYTsKfgRajFkDb
o99B+Betk3VqvCYmzE65tMXP8gFf+EofdYXOFonl2NzK/FJVWwO2fS1pa9OCtNzX9XtTYal1rA/U
2L1Fedk2wiN0Kbiu3B/ZF/nEp56qm3TXxlXdWXoV/lGuP5DcoPezW3T7TC6UolOYbrpuPZh33wbe
Uh5Bc4xBD/i+HNGd2PRvU70FZ/NS1uLK34bCiW8hnL7+46fh9OR15X+Z8kGBjY9T3L1//uT1t65e
owhNPwqwVjCrdh9ZnthgJ1pFHhFPjMgXX9tFCynDTs2UTIABvNJ086N3qb+G1BedvtchYGPgZtgr
9F1UrWbNzdBcx+oefFphF0RRWujbtvuWsbt1Oyu4dvN+sr/EaoW0geVkZzb7DOJtyj76ZE1ghqsg
N/caCCq3yFYJm2XS/DWrksSj0sHyhDIb2rWB9JRPM7Ld6SBoJ13b6hkrz65iixzUX3YlMbz5VIO2
u5nBuhTRwUIe7o10L/mHQnsoCQDXZszXo3XSwmco7UQ0H/1q8OZiHxdrNP9Sf055QkPtmdQLfb3L
x6PFF18Ie7HZC+zNcfwTzD85NixBfS7KcRYUJ3BldvEn1Tm5Kv6ms9xFjsoHGF11zXjnaIeUM2F1
noYcdTbVVd7QwaWUNcMkvYCf+c6AHkSroTwrsLv9eJ9CEgfWXzqYOFPbmqSoNUlKE/VcX//e+e3K
YNsjfy5vFgEIpPoMd/Kf7GBAUr3uy0tDSIi0C4L1CXvzhhAckss8MfVyVJgl3PeuLDl3i4phTXCR
uRJIgTrMwqYPNk3iRPOj0rZWfcqAlC2bOccOrwB8FWuvrRWfEDSwxaVruFL+PhQ7Dm4LFaTtuuQ4
RmtFdvofhFQ2FghvxoVrf5uuCul6Zoxu0tDWjPPYbXoFGH0rWI/E8rAkx7ScwPEzrzmYtmyLHqoO
onsCF7CO3SpehonuIhkHi0KMAotvoii2SQpYex4NUBBsi4r2bHHy9ieFgcd46goTkkUCkqdWr7Zl
nAVrXyM4+T8a0jAlmv2j0wBh2ahmsuTaZZXFc5fV6yg5K+aKspi+G0xUmwCzqC00bM+bUnNUyFJE
VF6N4uwiUQ2Svd6+pcWKhZ0lBjn3KR2vRnlvkXYhqGKV+Pb5yhtlU8hfUuifTFC4TtuJ0bs53Sjw
w+SKHHJlW5sPFIwjFSM/tNGFk4m6PlMGdvaHfNPCvS86ZOj4K45HVjnLqNEZL2HeF6si287GQYtP
JW9tiqnO+5FG4VOwJrrHMeL4mvC2CD6dRMjtSDvP47sR7oR0G6bP9sEcs6qtFY+0nZuHPNwKMMOi
p7ZvENOggIqTTcwzoBcigjp9h8C8Knd5uEmoTpgUspPAgdE4IBDxCqOvIO5D+S1j3pHzzaBs8JEw
9FrymocxyTz0Jn2xN8fTYO1mJwEEWCMK4OGM+GaNngNqkjQ3/hrjzjIOQV4hcXUHNfDgVJzW518x
9wWozNOKUQkh8kyhqlTWWSLxnkjQLTKkqnUCJapsFF7Ex5W7FsefPBVdGX5H9PdZ7+GPDFwj7pyq
3SvtuethZ1BhNKxY1WoJP/in+D+j/GxlFm8CmNACQkfdsvHcehpq7BrfFcoqOdsjH6n5DCnZDoWt
F7sKkmuFkzn4pZXr2roZvLzy1IhcLVfPYyfsv8zhKTKuKgtQBnOiqjeOjDMEa7PezhHsSrIxxOP4
N1LNw69mfBPmoxE/J7dztextGeLmz6C5miEUjJe44HmrqdrJ2VGWJjscznr+QbnU1N1y4HX/JXbA
H/rncqC6Fv+BoyGzjbEwLp1X1zksPmBX/7TCQypsxemmap99ssyQlXiaxEsu77TgqJtnzFMKfu58
Pzvwy/6RNcFuiO8qWiQMz8DpaXt2FqxBPE26WT6f45ryKh8RGzKmpyvZneo106CbAnNTRpRtrDwL
VkYNEqeLzstuZQC/syTEQcvk+xymo1m+jfzYY380x4PZXZR436kbEKoO/UnmtZysdkCzVEFioWzj
s5F+Zfp/U3+NeMIifyNXW+1aC5dEPJXpZvkCVd/DaBFUCVPSy+qv2pbTKOc7o+eYd+m26f4t0KnQ
vZL5pyNhKh1fEEyO3p1Ye1T5Xgo35Ap4lHgq3dRhgsaOtDQHRbmN6k3X9on+ocrvMnNan7/a+qMa
PmNhO3cUzNYe4nMznCi4zLgKK8oSOLGVJqebLj4pItabhZuObCsbh6x/6dnipQPLYIMpG3WiET5F
CFMXBBegPT/PO9Nc9+2haLZg0E6h4KbIXJrGUoCm6Dyk/03IcufxgAYpan++ge4vZt7bwKWSiCJp
TBUPKdi26V4k8FM4lU5pd8J74IUryovOTNoJHyy87MqTA8uKnkLYmdYpxddXXUvlV4UDSOEJJgmI
D+GzbL2RKSEXkx0Pe7/8LtVLMjNRP5E458NKSlcalutkG5nftcij+xjjXfWj2y2una1osODtG41R
CVeCqPwDShzEkXGPlCUkClbxL9P+FcHJmjO7dFjWcALRyq3gnxH+6upmxHfW79ISIP8aka+THO4L
S3oM2k2tXDUcNUl6Ju0JvvcQ9Scr/EUJIH7j94d58qwcRgYwgyahNmwSbme+ZkVjkjxAJTYpMouz
3qxHRtI5farBXha+m4bWRcksbowPlUVkJEXFKA5y/aaIH7SoXGccHTdqs071Zww5LAi3pcugGWhI
VmOjhzy49youHDThIlC2MJ4E8TBU34v3LgYZJLEMpP6mjgqG8X+VdUmGnzq76SZjwtG3vEhfAy5T
yr+UDBX1anYGFh+3d2B6MSKlX3O2VhXeZEKQqZvakYOfiaIhzx6pMhi8VgXKtfBtDLaythb0i88I
J4POmjxIIigq3i4YiXtpYFnw9BjN2x60qu2OWfnULXTq6Hl1EVGAA46m9kAnL+I11wTIQpteoxXa
TuvdT7+T6t61n2brdboXB3tF+RvyP7RKPeQic6ym/C4LW5buBLt3c3+dNsch26n+qZ7ekuZbqz6a
7jFId34QJdjNyTqsD5Kyi7RFUxI6LPdwB6p4IUNVqR55h2lpukftlRUoKIBNBnGlZY+s3M7lYTB2
vvyl2BGmHlSjB/Ic0OP+dCue4/guOyPdgpqhXOUwdCpJsCGNnaEO7KH5J/cHvJ4Q/n9Dtmcx7nSm
U5JcrBqh1vAb1eZK6Qo7GX7Zrpy55RuxfwX9MXqo3OXHCAoSbPS1ZW3l6KqiOimCN4ymuPD/wR65
Iv/BaLkj2I967jmx9BNoseRrBIld3gY/hxSu0hm0zviei1cgXAbpqkmHaqJmMeZjx7V7MGNpJroQ
fckiukkvoeJJAwr8b90Ml8+NMOs70TkPz3kEoUqKVVjcEjQ8y7KmyFTWsHOKVl1n9p807AilyH2O
2KnrHyZPR6Fntj88TB+1R34XoC3SA0sBMjja8nXSz6z5DMnu5LMY8YoVbGAVvWeEFG7i8mgALjIG
I7ggQZB6kcfAWtWRCabw98n4y7nMx3cBgI79WjMuk+IKf+bsJS+iOqdy02hbwrbIXXS17lDJp9Z0
57/M3MBE1MqRkyDJu1rcmv6ZGkBVmDBoSGysbF+lxjNb/cjDnoSlLryZ5XHQN3W5TmmJhvpRA7Vq
aHhY5QQyaXPtw4TJGoqzP+55sT4gYHozsctVjKDBXwcuHfXmSreQlRlHAJvKm439xNJfnjogSWlb
BlcEz8hkJcDTV9lcdAUnkG04QXW0roLhouEWJrB9KK9VXR/+e3EMX+MjyN7j6RhmP9VwWoZkLYjQ
VA/oMhNnLO7asE6ggMP8ZtFgNDLylikflrxjWDfWw7RpmW1qiowN6mEQrMYpDX3qLF+TsCMvLDJP
kcSUu2nrTzlCzvJU5VXVrxvr/jU7WXWmooQrMi7MK1skqSIb4mxmSLmcWmmk38NG186wmIW+Qpes
kJX2rqfe8p1DWETmDTOLE4o9Q3tlT5s8eNP7fy3vlb7hyKjZAAFCnSZa4n1/WvxxgPdMH+5isu2g
ZSZb/yTAwmyRzHzI4jcje6/aRbehh5bJFmYOz/Z2eZoFeV/v+ofwSTXX0k0rnRVSUoD9UU9Tktdt
gQ7wsMCahox40TOb7Zy+hdKLWUGaNnJEEush7y7olqBu773Dqlh/d9qPqQCUwJUsBAbqxVFYtcp1
+YtF+IN4fvHLCMUb2efwxRMUqHIlDAaNOd8IkMtSZVsPxTKyq08DQU/bftIGR2OfETc7eyH8zxfB
Gdg30Bkwqro9dB1Zm05EY8nEm6qe4/IOoFwYKEvHC2bDSDhPE3jcesoO5Ro5le8W5nWBkKrkA7BO
V46ldSykl5S//GMBclBf09DwJJSRzfwZw8dK9buZPAXrbJDvPB3rfk9+IYXDG9D4kHqXkWDBUUnD
Y1z+kpvGN/hQgErS5rvCymmB1lr1QbeJ2aBjfdKlUCo++dn1YL/seOlp2ETeVD2XzZkwSIK+AfI7
By0ZZkJ5i66MsrqraXrZ+EmkSgaUIKRfcf7ly6hnMOZ07MHGrrMnTtymH6+0a15s6Zy1p696486y
g/9XtbuezYeYmUA8L+VRazdhcS3NmZhOz7DuyXxG79NKbiJvdGzWvTdFXolEMvk3JZndd4cFddHC
XbeQAf4xi15NZ0Oaicw6wlfNHyfVy8w+ESdDR+6L6pyF3zoKqzE+5gA0RvDeoHBXCUwTt4Vw1qH2
QngUJhWxOYryLXK/RihL/HVOUz0bf985husH5z7xlp6gz9sMbGjulpDx71n552sfkf/Uu7ulbyt5
06bfhJKKxm4sv+fuUxAQ/9LIw/+wbGKdQ/FTI9QLw/mCDiTSc1nlFfUtIBAueANqdvJ4z364MheZ
6hcSMEJqGwZK5gqRxkO3zYbIHcc3cPki23dgENXaDwpbq6DneW4iSj/x1vkWH6pD3KeT1oVj4Kzu
mXR9cA8jWyQXfwun0I2Mg9ZdnJ66WNtmfKgR21Dmqu8hbO2ovG+t7tKWOzlEbZO+CxxXRLsO9kfi
jdsadea/hJxW3ZdtLefckCrh++TBBDyevLwQHAcNXMmTU0+v3Aij86NHg195mKNYOZbnbVI/5fIt
a05F/muRvdmxuWXJmyi+NPx8vnblQRsR/cgBbzi/tckleYvnK6nSFlCzuBmnAveOGy47DxIGNG4B
aD5/PUF/kQdMgmydujf+oGaGVgXeRLhYxmtVuncLUCSime6fKLsYC85GeItEnIRbPBCrNL+G7nfq
YxARIGaxAFDi01UtngwUT+OYrlQlwM1rOZoq2yRCJKaDg2EMLwBDbLm6tU/Zt2udcXzAULiE8h4l
hVrD5xr3QfFaTmIhnriUgK8vtBsg02R61pS9Jjip/nZZuZclgTbBg0jPB8hpaCfRBrOR7Usvq9rO
AgnhlrN8ABlUVIduHhZR+HSPrU0/vSFVthUyZieKBhLfLXtBlq3zeCUZq9I8ZMtIgDah7M46raqQ
v5XkB9jekPdVfsy0DfmLtij37tIbenkGhNtO0m0EbzBX+ZrtMJc8IqHFz2ZFNE9zQ7q7shhqSxw5
GQedCc3QN/q0LfV7v4QN8fUn2VVpH4qOSdJLy5Mp/y3fhKG8K8M9Dz7qr0gnom+gRQuEnJ+oVIK0
hfeRn4mwB5x8/I0RNq/r5Be2MPSOZLB4BL+BsqnxvCbpx5wf+N5imKNOhgGwBwSWB2P4qFQvnDwm
C53QYH0tDSTwn/A9ouIzbHxvsPtoFZNTjcm39UZhN+0mATVDWTsmZvQEo5AaXfl5JTR8DesDXPyM
+DIXPwLr6tdvkAyujnK53/SkFhzNo9Wsmu7QGr9Z9DG+V6RzBVdz2mg2BkX+axLyzKu6H++5AxAm
AsAixGnWTEqWzEQmYsv6zNq3cXr3GeHiEc0Bw2vO7ryuNgOFffndERcu2F5hiKg9vw0Da2Z7NbSH
aO7V6K9wvvOBxXcCXhhxKR8rcastfr1jyCJfm7kjsUinrDtGcPb1tbknGZfn51HPX4Ly6vQ/VPl+
v5P9b6XEFWKD/mlPeb7p/WPhc3z/A3hYIYMdjRq821tErhjRadVviccIiTsdtFYRCZjH1kJaT6lS
FzLv3pm1S2/2M0ZNr2OA9/d+fEVxt3A+RuJpBEuvCDimTxCpQmxbdq+iPzJ3G7T/Fk+IBH8zw4Ik
Ncec5bsOZSI6tBsSM6eWDh22bek6pQylq9QjSTp9XyKoDWVeLq1wxLlmtPrMy9dSXAmukmgww1Vu
OVk5YgPMw11DwjMlw8pvpgYSLdptjG52SUdDAp0IlAVHcA3/t/XoEcmfgYV1bi3XDNiS9Y05nkP5
tzK4PQDa52j1EAdfc8g0RemassLtcw6q/5LIT9BKAaUhsb8AlsqE0/se+FdGhtmEx8AxhR233ZJE
PhU98b9/dfhuDUfeNxQfwDJ44tvo1e6YRLvF8dJjEs04HB1JLcEuafcJarrEPFITRXzt06BBGPzI
yHsKndJVnhqjAXhbj8lWgJJU3BaBJ5ZrmM8cxz0/h/LsYCKiRa8C6o7ogn8gxYwY0A7YVFQQm8w3
8jF82Kxec+txm5L2kRMYtJOkq8raqfqfQvVdz7TJw+BysUF3IHHZpX9HHg1F+2+XAf/SCI/J41PS
XxaBtt+2jlhuK/3RSzO4bcjFBs/Uf049O/yfJXwI6UdOAmOE7GIzil5CKP5W2mB8bRAvTVtt3XkC
8nPEGNg3OALPL4qu9g8VIJx5aquYvbrFRjXh/uppFUiS1Pqpiq2Lek+bPpa9EGeiVZ+XvbOqv5u/
hAqiAWnNaIXq4qzU7JA8LHuhuEnVPq3/af4JLKogFSg/q0vrXnqtOdDcGrcybtBvUnUzEfGuMLEC
PwBUGWYKJvkjV5EjBb0njRWydDyei50P0VKrIPnrf3zxy7T2oSJhcvvOdULstuwwEbUWBzCXC6B4
9I/xvJKt+4giLaQbLIkG8o6QExcHi/zMIk9VzmV39ANeEWmqXzwjPPR5T/gezLgm0sVCJkAJCLLA
OjsdVH2nyHuzBlJfI4pT0cvidAdJVLI3PborA6ud/gNDRWzEvzt6VOPD6r8i7XeokP1pvx0zFmkw
zuTTv2DuNUdgR15PGxPLv7BWU+jWFQglwxWxQT0Sdk20j4+2IxgRjM2A0/F77gap3rAztcZh6j1o
egmrHvqzbj7p4Y3f1Jyh5BiNYit3m/aYTopNAhwVa4wDvrreq6Z/OoqYFJS16i41W3+H9E4yIWLT
rzo7+9kFMLNnyAtJo2iRQg0j+rW8d+r5snBh8Xsr/CnV1xxsYxqiRIYdt7o4QsK4MaWrGJQ15oqL
kHjInIcvqDiq2ugEEiDpvhFPxTtzUIKoRHxreoiVcjMILymEQWZ/yEnwWBpVXFAYucCCYG6MA7kE
5j6tYip1WjGBpB3qpxXJNWGwAVcniyuUNsxTy69RKtc+bKjtAesHu9OihSUStYZwjtsDL7SO/HVO
ZGL6mVJIbNL9TYUYL2fSNs37yErLbSD11tL2LcN3dDHw683a0WLgq/CK68NOmG2GM8eo9oArOu8F
V4yD/pTBTl2yTNgw/OkkFZfleU/J6ciq94ofv+BaKXolYQE8S2t+/OBt6cuL3gTuSp62y4/f+c+G
FLSoYJMNBxAKQhBAdqy9LLKyh/yMBqAO0w6tWrde4nxQylslvBfEzXQ7P39RFLgFQI4eM9xGw+QV
F65oAWGWxMRip21LRly/wE77IhuBZQ8BKGDm4nrBQauUF+x4rpbul6kr7DSn4z0bdGjEGVxOxHg2
AwvXizWJD14QdDNA0qO7xO2n5clGDfSVGFnA48KmVOd1Tqqt2mQQsguph6AVDigny0fBWJ+4civb
Na1g2bL0znLyA8YkgLFS0Pc+GKrFzDSuLNGlwAN/w4LAmUFDChLK6JvsGWs52JfaO5dx5c5XxY1K
DDstCCh+LDsHrDeT1mlD0uGWxwZEUTC2nyZuILn41SVS5o9ENqkaM0XP7UaIUlOZ3wgVdGV2TroG
tuvjNdIwleCaCtJ4y1+BI7rOLrW6m8F0LZHup/+wOqBWMji4vfnWJn8BbQHqQLsE6aVVwVzRqOJl
Co3PCou+giHFmr4XWdRAXji61VXnFcLOZ+TlmSyD85xtoulttN4mZIlhD5XGPnBJKAHYVRHm/c2O
RUXYT9KjJiu6rn+Kl1LdtRJpCEiaPjLkIw/U5nQbL6cKWEw0yYRIOOVx7o6XOoQd8vc9mFkPQpwb
BsKUDqzskvqfGrDjoIHfg5oau1RDlLrL+ZUxFuf//FTEPrXhTrClmC5v1P0SmxpCR3REaYals4AM
UUahrsrguKmlnGy1INXoSwaRF4rzNyboGfRQdnLSm1wupogvU/JQpfMEy7zYSULzryUbQQgvNJw5
HDeB8ikJOFvrT0JTlSXq6q1B4RERgCMOb9HiJ4DuN9FIgGxxcwFzOQBYHdV268hema4Z0leTdgxh
9mv5ySHecKtXp3/UiDOmlHEuQD3OEZlM3mQ8ceKiFVoDFAl/gs4M/x3mXxAQjbphehB8KCWKSypu
m3Hf8CYkp2Mm/lquZZOMvRKwdNXOwCoxMC8AP6n6tRp+OMli6mKr5k6b9D9q7d4ZV83P1yLRLCXG
ulplGCVpWJoG7g1CtStg7IKrMzJ4h2NjEOeCWgWNLkEBbrjql5zkVe0CdLbrwXrW3D4hNJpt0e2a
jaHxTSafDJHRvJnDS6EdydAGvQhZOfAkz51rcO9BgCDb5BdM4pKIwl9/FXCN3db/0hYt5b4FW+br
jJH5IXsRDQG85CWgLzYCPqHvbrAnOJ2QbUuU/yZ+FKWA2VboMDAEw4o1KCtsQEqkiR/UQFuYH0Sx
yADmF7LpZnf0ehKROORQ+rObL5jbPpnY71mRJZHb2pgOyYWG4zqa3aPlo84iCc12Kkms0NZK43ob
CQCwqQRui0jduDzkM1qTH+4sQ08u1KcYR4hA50zHm4bZoSQm+edf3VwgZnmtV4oDpC8ek3VMcKYl
byHCKxP1ht7tlmotxx7tyFYlR8BUgkPd+lOIGiLqkmE9mHLP8n8L8b6gQ1LNDWokYliFvOpUOgHv
jpuZJJoCV3KEBXehAAJeh1yE1uTyIZBowiH/5cYr61eNF6yV/LKUgjA8kudYO0htLK+fdjIhFuFV
jlwxPC0QGx6LRR+DMnIjKTbz2CrK1uCOIX80uf20r4yPBgiYu2GsIN1ZaLTN/GHlKBL48ZE0+bcQ
JfLi+siPsnnVi22R3uSaW2ikW2IQztuhP0E0PyjlnkBPh0UoPKvrGs35Rm4PfCQ2lVUnHzNKYMM8
Kad/SvrlE6vxW9HSlt+BIdzBzDaVH5LEl5kRvOJKjOjFeakbbfFmVYfliy2TtfHieVtaQNpdM/Ha
yqeyHlzDnLdhWXDzobhKZovokJqzV3gDvcv+mxNj5eeEAFTcg+GiCFxEp+rvtBq9GA0oDtL5X42K
zNC2TfARKO81guek7ZAjv0TlE9HZf18duBKKV0sks3TasrcpxVeFOYUECwFkOuIyvhhsaTSeU3vl
Mgd8f++G7uRrjl557/p/XN/EosC41HpF+eBamFUC+IaXhOws6NJzWYqEpN+4CMcurfMAkFE94+Av
5ypAAR0JNTobHzmHPSULc6wxic5I3aUNV/1U5r1odlJ8Dfs/BVd8EbRkSpDcI7Vuu4lZNXoHLZMS
rUFobZkbHStxZKlCnE8I94B2ZcbTkcOWFeu8O/TXgnO/9EfBJEXPha4BEm9WhH9IdvdXNZ4ucp3R
ymSZ65wwvlf5rx6+B+nHhFNhBj/qh/d4JNZnujI+EG4tforTqUanUN7JB0ItuDEJd/1Tg3X00ZnX
Xyw9yltgXEnqwexxaqZbkVwJplS70eVmFidCX943olfpYAr2r8Z0p+NIyR80AEnYAfdRLDzIOGy5
e9OtCBrjELNuJvOOQI1C/LTMsx+/pc1ZgXjHtozZhe1MRIj15vs44+W1Fm/leqtA+aOSR6iaqFuD
j95hg7XGD03GkQAFtjxek6ntVLLNdDPg/4viYtl4W2bSfJFCamgmQkebRMTU5FmdweAG/72GhS5f
qnBcMCtLRwe1bAsXXGx2OZ/9ZoUUc5ELCbIXhGTCkBp6XSqY4X+KZL6DYiWL3QORBmsG1+qQg6dx
pQ8qh/i3Hq/LQDxmAIh1D/SQ4AJ+wcVa/0rnPutk46xKJqYZJcPJQvqg7wP4tUr9reaLkT9yzI+V
GNgNh76nAuZMPVi8AUiZyR2TEFVStI4ybiYT3QU/i8C6itPRX8sZUNIe5WQt7wzcUTAL3a/ZvCD9
LYzv5HNvgP+bsne+TGrOkaAqLtk5TN9gtobK8Fs/a6wJqsK9lyN6FfjBKnMnyLRlidSbv5BPPDdw
QILlBPOWDCoscGhjaK7deMEWmt6UDkcH6k60gaTdMnCSx2BACGuvGvp2KYJ9hbkMMba+o88E8daS
H7M7e3J18TEdLZFmU/VTlT9ytgmVN5N3UgLf4m/062OvHLEG0t04K0hBEf7I3DzKUp9t2uZnxkbZ
Q96SBaj8WLiR9fpzKP7H0lntSI5kYfiJLJnhNsFO5sqCG6vQzOyn3y969mKl1WimuyrTjjjnx1tA
pxddSauA4jG2oAUJ7ezZ23xEWDQB9Pw7zUZQkbGgaRWzXrSDiktG1JYdw5DyqOxzpF+ofRmBRly5
/hS9Umnzj0g1ip25kpYdTMGaFjWSiGpwav7YNTlk4AcJ6i0S8zDrLAg1Q3rDkIM7GVx1ZCbZGsiq
soJCJ7dIjk1zSZTdMBwIAyYv6YVknKMfXUeO1apcWiwsNgO6g4uQUb5QkLt2GMIg0RXw7sPcuOPw
go2fTHHG9RYvLjSEGyHO15dW5qYuPX00d61DNwzexSLEFhTnG80jql1y/fjQSK5GSK7NNk1ciRsC
4AEZQYjKRNirHFuwZYW9LsL3pwr8zH7CttdGz6p8zdI3cMNc2ohlV1lz8Zn4fUFllJpfpYJrMpld
SNrrIUSFfnlguEjr7xcT32e+Bjsd2MM+++Ez0/4cIt2mtXqeAoK6NlL320DixcYHv8macKnVAVr8
bgc3wJdVaL2p1GIu4RXTtfwKimFImzr8I+tmOajJorqHfB9V5MkhOcp/cf8jI6YHA8q0e2VeOgZv
PpFVqm3HG52OHGqARu4ob4p2I9dXYuNI13xMgB9iVnTUI/m8y6S5IxrhbjTxXZGbK78Y2gXwL2YG
QpNLLi/hyXKIgij8/MzZwde6+c32CjIVjusUuCw6BX8tFO0sjXwpGMnQNKTTW9a5vfMM42cY/rXm
XRpuuX+g2EtqzpNHkr6xL9VDl2G/ZPwiA6kGejfZODs4HQl+R1+XyoF+moJ7jeaLySuTi6mfVfk2
NKQGXcrwT3MOgFtFtRNBx19V5RHbhbFuwxi7gqNV462dcXKXW8u+UQiDq9xY+ulp6m+ki9j2a2kd
NFL+IDyhlbBYzs/SfDjjBnWbYTwMQC4KY43hcwK4r9SLle3EL848NuRXIeUjwbfUT7UGqHBTOJ7H
8EeFSu1RizlrvyQnAV5iiTPcRuXaPe38IbWf/bpeZ0CmST+hpMQkxqYtCkMiAluTmVg4/TiPhI6v
iIdpebaDRTdQpXaEo17hRUSHNJKuTf1swEIaLIBbhhKQ4jymGzRSPOVGdBFo/Ew4AMMfBatqN2G7
qtcRNnl9r6pnJ8IRsNOIiAHhbG/ExwLy3mPQiVl98DmsJPhoJvzfuT2n0Y9KzFMv/Tn9BqG00ETn
ADb28ONnIMzGxwjcjxZQH0mb4aLwjQ+nf1eOhr5wUM04xAseZdJakbRIH0ku3pLlzFvNtLkClkPK
sAqLtaDuOzxdSKhi6S9lOgCbXVrOT7FuinrZ6aQzH0tZErMLilKVA0PE4rlT+FlAs6JsXwWEpA3J
i2a/AZFEymv0Pk0u3ZZB8RKThh5/D8T/ONoGd+IakxwJpL+oNBq33BRIxYw3sCt0YY3DbBrSbrqY
GXfINWvqI0JUXpiR8A0dSRQ3uCmf+H9kagwVE9k2dt798jOef+L5l/dv5TT7AOhT7TZAvUuFO9kt
sYExAuAjFaHt6UZgnrxC6YdsHHus5WzF8HUJIb1epaXLkOk6EGJSagTJX0GSuFXTR1VzZBbontNz
1G0L41ARwOL4p1m78uMplECehOYgcq4yjLoy0MMD81tC0IBEmNVehZngQgsFDlQ9dZgqI/507K+h
Z2zGPFOsycTNbDIJFnN/RIrZG+95y1UtP0mLWsTKRotCcXcpqjfUR0IEkCrucw/5vL6lUsSDZm+P
llZfGuWFxwVmP9Z2QsRvOKeLUl5K+SynH5BIiM8ljmwr2Q/A97X0N8lMPzRpRFwsCjrjyn5Y0pZs
TxzRmI33g2ajjO4RGH/rxm5IrmOxrOnR0xA+Y7Qai8+UXpFPQldaYh3SmzgCpvi194+N+ebUW8PB
DLnSlTUBNmDi/G55faketv4DwJFw9HQ8RahbUJQujXTHqiAcaB4Ut/POv+5FpAT26HiL9FipGhk4
2wS/QcFjBCBATreUglXSOQWO41lbFv3CRXSc/enFRf3zOWqdPVLJKbqC4C00hT3JuSbRb5PutWgd
FB4MS1A8MwT+88iBXjEdg/giTaVfIADRtr596Ia8xtaMs1c3ziT5hF7szXjoW6RviNMRmaygGGIV
klvt3aAGtJRvOUOfNqI0G1wCIRUwOD7RgN3+JvVPhBXchA+0kStN+3A67gWVa3LRGF9DxBecgRZL
rpgwpuQA4bTqfmSkgQLGmL4tvqaONm1CwkvG2YSPHGx/hSc9cZmBvFb/bYEBBObJ9YEDvYEQJ0wU
FhMFeqhubGoJ+08n/0nA5Q3w0XU60aAHegLBQh3jIii30/DX6eSjowIg4yW5Es8VMlEwWPSoGWbU
wbh6dELx5RYsMqjp8NlGxFva10T9UuyLmeErJk7frkGA/Z6pA/RaOQXyq1P/dfai20ybYTwQrpPI
3jAf+1UPe3GTxVfLTEdX41LON5SUcNwY6IfnFcB+qHiGp2p/0Q+kmqBudJ/mUFrL7hO2jABYwXbt
fp22r8LnEmQo/Cnu1I8jPzXI0CwhhDsNKyijZttbe4qyqvgWB2/9AEdgrjUixvisfUo9B8Qp4Rr8
G5vLmsGf6SMmhpGTatjX5j9biM/BBAEGfH/PYZuRTXEN8JmjHTk622GDUC+N1xKfnn9JeNblYzy8
sgRSZS6ZBHCACoK5FBObRrq1TBc1FaJqUAtNlNZzFUrdE2R9aVabdl1hadzD8/UYkxPWIaKGW8QO
Qc0JViir8Iowvmv3Keyo8Z5wI4TyfpwuQuIYc8eFrUTl1R80fNjuyL0n8QJctci3KgLnjgQXdt3I
wWJDJGaOFB01TW3tZWvTjO4Y50KfTKhaO28b2zODzwlJRSQduVLS7FWNbgDwyOLZLnErZsw7i6i6
2y0CQjKWG43vnqKibTq+ZdG5lG5d+N6np5h3o5kPIBzNZtg0uif2AyrnUXr11VFdomnPvVz7tVll
ivazHeAja2qZVuQT+c3G7Gl/bo5Wxy9XuTSqcXZDkfNsplSDuW+EHi8kQHmeSXD2RRhsQ0L3lfUw
PAfgrqFHrhGcRZYFNXjUJNUkn5CXR5Dm5GcrS31P4RANTsCR7IGCi7pcvLbTh9q86a7jIZQSohWy
+QE60VgBkcfKfjJ2fY1+0czWBn89dlp4ZbDRa82WPVcB5stNMOyAPyzphNcYkItHjqSKuCFKHDlV
e6ifeLAIOqxb1MRuop2ajkgsDi5vfnIXieHHBJ0uECnKdQgp8MvghUu5eI23/Ff1Kvwpc4NaQBhX
BGRYahykP3T+GMLk+CNMTET+Z8epv0Tda9p/kxmIeSAAQuQ9Q1fZyP5Caj/i9mWcNT7xo9/umOPr
K3nZA5cd1WU1Y0MJ+Z8s/kINNR7Hoqd6AejtyA4WZK8B5w2DGxJ3Uipe4hXcA9LI/pJTp2tLm6hZ
FCBg7EQx5Y6gHZ8x/kX72bKnDw+xAQ/9RbMuGAJFyQsNcMZvm+5SsBWFjULs1ZRps/5NRI34EwQu
spbcf4YKJ8RMR/syxFvUflTYcDVvxCDP3cuvEQJPZpuJ7nmVX46FqyCi/hKW63lcB4LlXvAGrmlQ
jgT7od+p9xAajz79riqGckpClc2gMM3242JsxqXTfgToY2QCZH9kY8PuRK2ZGKs6Z8OYMDYvOCc5
nnkBEJGRX7eKpGVYwpPzNWKjLLvKS226mhdohxQCKQGy7E+7PTq6kDH5q0m7sOHIMIh4rpg1BCgY
hAeHh0CMhqQ6ruqaS4L4kQgYty9u5AiSQHLKuvv40aYev74e3xga1GbL+1wV7xLLZV9/VfFB8FM2
wgIS9BcMBhkNcCbCRM6C7pSYFmARH5f/G33RbSIkWNLE9VFeRz2m5SRcSgjCu4s9/GFRkBBpxJMX
Jt5LYHnCTzk3Hyo5QgSRdsz3NnpvhqbG/Ou1fJFaRB6wCwkXAMNuTL9gfqO/FGN4tGyidyHg+jRp
oCNXO3POYbKzs/eRqbspY7QNeAHTV4E65JDFfBIGPXxYg7SKSLyhg0P8lnkcuLiqO+AxTv40eqVe
ZzE49DhTpdFz10S4rZR3amIXTc4aElx1gzAnkqoCzOVi5BQUGBJIvdzF2ILVHljlFlcvqvoiVQfF
3tNVTi3MirEqSz9yJm5KM0m4vJWQQEX+Dt9smhvZYXCWVym3E4MoIoPyA4bf2HYbpdsUzh5YjDJ5
Eyy1/9EqoAODIiG4sVkBSRFjdlieopIVQNExA9dYY1nLuyc91k22tHlmKlE5VvJomO+Z/VmOHznE
2QIuogE/nlZWbqEJgSXW+E44PbOjaeJFGo7ilOfIE2bhgmtomg7wW8wwxCTR66O68ciZsuPMafRf
TJvCMzOq+qqmXfa3QybJ60rkUVTeOaOXWmPhZXOYq27YNDD+ZfOfeEtQkSb2r0HNskSkTMvDbZP6
g166ZmIfcJkvk2Ef1nvmhKlFptQD3oFnibDXSeTqrf2VxOwGMJ4qV7GlJ/QVEruwjEDjA0QE5ZSs
AxGLjJoD/8eSfywQEvGl9k9+RCZG/4tbGZ5manefDd5Db0R0AqxCua2RbGJzT5cfzyICVPYSXE6a
A/lXX3mTo4uBCFzZMi8PGAdRRxEvbx6KCM7nJuacGETnIYSe+utIdl6Tb2x9p7O/ouJH1EnAXrxC
zmJ4gEcVIk+GlTHwuuJCmHyruHP0HTk4+zhoqhM6FBnrEULtvPBmew+tOfS7EJObEBdJtPxsxFLG
7AWCgBmR1XifxyTEnoH+YblyD6qgk1dKt3pvKIYluxM5uboMnTepxjhBLIOMytEYEUOOIc8FdQEy
j/8lth4dCXPRT6h8+Tbp6W7sNgTVw/avBKKhRqdupPoPlJYZBFnzAC/+zlEqZMk8qVgjxREnWeun
ScdAyz8SoXXRM6YiwgR1C427aZ71Vxl3gKLtM0KkYtKAyvIW8mzGR5zclYSNZdvWe6cyCZPq1tnk
2fqqii9mtAdPJDt5MbjWEniJnwv29T7m95jfWg3lJY1cg5Wt9FgEl26j4GQCmC0/GR4N5BuW21mP
mBAdYAITBJJ8B8YPUnFaVzVvUvY3G2ze2ZqUF0IpFpTsss94UJ4iviD6502e8a4ehmnrzBqiJ2JG
rh2MG8sFKPa673axqF8wOaMvtnSRzTcf4t+h/vNIYYoz7gaOs0leQtG32cmU4eTnPedbYCB2k4WZ
MWbz/sdFWCvL+nTo1QoGcG5iaEqPnmGdm5WlTaQarpTyJMXAFEq2znSCioDysDCjDOHReKkdaZMO
FAXNhxgRd8QFR7RbuGBPDsJb22CNpslAVQ96cWbVItaOi1RFw3uWUQflW4IJxCOmw+1DVZY9B6zR
LWtrHYPT+KErxfgIIQF2umfSYL81vifDd0vSOWKwkJh4tRRiIrvJAujl/B3quwzEFyKsvBHzFVAv
qSU/PO5yeQ6cc+K/NOFX0TcUs7knvccrAEBlXHJQlqSkDIGfpZv53/jdYHZT9wZq1IYOgIadlW5s
vmAFe1+lHQy+NNy0pYeXaPKQbXfjlzhYW2odwuqc00Xv01mRMyIWSNdodznguTVJFSirn0R7VtiP
n+bwWlnotgnd0OZ3H8rMyH80C25anVcntVUW1vQhFtXSMtxavTryDnzD8pItfEe71N2ShlHmUmPc
juO7iG1LE3ZEJOW2yw6A6IkX7jnkTx+PZWayuin8tVrqhiQlSMy66iYc1jlh3ialn8xuefuhWhbB
YvyKPoevO8grXIEjUxC7/WhmyEoI9m53OYsJlR/8odzdLzxu8Esizksb3g3ljXAe3jqfJRMtClK0
7gZyvWDJ44AwSPHiV2mYMFrwVYtXwSakZvz4h4hm91iijOsrIwJ8OprWTpveUZlW9hanv2FRx0zj
aQDsJ3bC7DOIvjWB7AbPEAlk1zh48qG/s3PWXbty0dAnUJBgIf5ofC5YDvTmkUyox5gFafWkkxj1
ypuj3y0WJ9N6CJ2vk511+X0g/8jyqorkUmKGFVfrj9TQSYoHbxSZ3yln2hTp8MsvBOmiZcm2Ws/o
Xb2aPxjqddL6m4iGIHbrIZB5aJoVBWZLgSWBoEiMa4r8xnsoZjIADHQf3E8Eg1E7VmJCVSkZp9WD
pLqPUv0jXcSvD03TcKVt5vwzg3AytJ7/BhgD6BBJO2U1NzAyhsVO+Ei3Pb2BBd07HypSg8j4NuMP
v7pOEypexquOOVn2egc4hU42/DevEftiNZA0vID47FZEh8LezBwJeniqTL768nUqPkta32J0iGpb
npX+OQh+ZCNORwV+JxyQw1p/wCi0MqIGoXj6K8HX7xMX66ftelIpJsCN1HOy7vsBPT+z1unV8qk4
RujBv8WNghj2qpT7mtJWsBgr2Eg/fsUEQy+ZvwKOGb2i3uaSsaiC7zx2mIkRSSHo7zbNygEYPQoa
zCEnoS0vhf6rjDSq0Smm917Iju7PsI7VI7E99aL311Y/F7m0+C4Io+q2wsekku3tvALaLZrizFtu
qVez7onMA0O5m+VulNB9rdpml3WfFXFtWVbwPREejm6SUrlCmMnXspDE7o3uBcOH8DDvXuHWhYdf
x9M8LpAAQiUH+gfMBHG7jjBf7SBddb7/cvyuUAT70rdCDTMAMOB/mNwnV/MCJqwHNV6Cvo7D32i4
pM6+94YYf6dZYbBhE1r01hp8qEk2I6dsbDLqe5FyVZ2Lnp9YeTTkLQiYiVhA9aHz+Ea2z6UN0oXU
EcE8VBAZ1TYZgRy6tNl7Qr8lRWeVYC/aMxN0HviikNEkH/2C+JEvID2/WlWTi5+HTKCLZrK41r+5
9la04Lty505StI5w+CFoIyKC4YyBg++9w3lWi+jw8i6xdcjyXlMVHPsz1tin3JLuv5e+QOEJkYma
W1B8007JX8VHuLRwpZH5CarWnmCJ+DOfZfaDAA6JAa1LEllS5wAlAw8Ts29zZwUXBLTfXgR/GgCc
jNHBSb/L+fF/vC/Edh3G9ON5hBVKyZepbQP6o0ouBeWdUTneTp41nUBMHcif2QtNr0kvue4sNeNA
tlw3g3ExWnkh26nStK7TDyszJctCvWBvA/TOAMSENkgwR33GZ35Ba19IPnMj+qtoZwvol5u5Gxq+
vYdkH6T0RNoFrKcwO+O91veVclcRn85AhXXZrmMEQSpPSLCOSQ/i2WUF63gH/jGEgyvqo+xVSXCV
hBi1xJ3ZVmJBWrJEMwNBG8RCei59E5aLIJ4NCDY4Q6Zn2Uz7ySm9EsBP8fqYQHQOd6HjA89RE1JL
WDk4j4UBq4HDYgJGTaFxAcbXbHFlhNBov4m+SYnhCu8TCzkn6nSSoPh8xVwJ1kLt2kqqVoyr66LY
C1yalkrgpdT/Uite+N9xfiUdF1aIJI2UH6TK3pTqRWGvaygQmIUljIs7JWoLxjXHPXhQ+YPtU0ti
tVZ8FJgzywOM7lj8Gg1GTg/WpPFn188+EhkvI0sfLJ3FG63NIjuTsjATazFhUP1I4CFqUoUwrLbg
5jVZWJGvqFw8/wSYoJnhK0s4ZzmnBIlcoyUvVZ1ZjKadBE4ncD7L4jtiiGz2rXnMPAK88i31eG5v
EcTnCS4OKEYBfBW7XsZSMBHek/OEIhVUXOHMMSQv07Zze8T1jk8Yfq08Ep+FB8Qs1rmIeiYS4SCZ
SG3criLEYJfi95CNW4gDiLRTBKXOsh8dFt1bRWoGhClQWmNtyaHClL9upn13xzdqs4al1oXY9oXf
7UGXDExINmfNJka2Jf02Q7MJy2RJzxi4DopyPBpYHYobB0unPiLzLU/trcoXGEOU83ACF3pdedBl
YALD03kCLNRPqv2MsKo4EM83zm5q3heaxXmyeZmXY38LQ6KYv2zStPNGXVHpta5UTjvqDmSTA+Zt
ajbgTpF91rjcErIM6uJbts/y4EkKMu9VYr/VDMNdxzOmHUifcyuwO8ZDN6esdc176TrdMy7vVFKQ
hNcuSxI95xgehqybTZnTFi6hHwXlJJyr4mgkznnryC/zPxWXuFF05wxVNPnIiDhUBTOOsNQSyanq
PsARO0/AwMU1IiLVrnHjYp3GCSIf63ijyRYP2E/CCiiROlOfzfGtyUmWe4PXlmIE2fpfrlFtAwAJ
PBUFb0N5Uj/DckPcBvHtXAPsIgXReG4jhQBhB4w8C7/fvyMT+IrmC5ThBHHecDQ6EWxdc53Ks528
DPZP3H8P8ryhHIBhrUyReVk3I+AcUIhlOsmdx5ad+Qzm1IfoOAKQrPx3wfR8fz63o7TigSBhIG40
kaq5amNl7dshzqJr5zLt+ReU4KkGZM1MD/Gg9r8Z8S5h/lVE7xIhcPUnECnJcaIlvQRNuFqLn8k+
kagWKn8GHa7OPZbnVTR+GGSft0fJ+TO6o2ruVDwB/tPR7pr0x4M657c4QfSztXHdnlV1jZFQwx+u
rqwh2GopQwAqRMp0VwSORPlZs94DhTccFZE87aR17FaxxyIpLlSx1fGTowdbS/59RrjR9Hiy0Osb
gm5v32TJFSYJVdrB7asgNUpCeO9ZumL2LRVK1Ju3TD3IFkIfIjX25Thw/EILIVCiaQKWd4ucLloW
7yqUpKiztxY2jElNIMOHHB30wdOIhsyiH0XDiK7czLqDMMMFNT1GWKLZGzeVhzij3PAgmtsBXj+K
XwRwNjGMRtCeFuu1PCOj1Ukpa90SaTBRvm0K2BExXJotyPsLGc/LSDkNMiAUIKMzknBwt7gJCh6V
FO8ctyRiGsZyxi2wHmc7bTijxQ6k5S7OaBGs2YCUML2WO+6EPtoA0ifza9MQJnnMtWua3TuyBKID
7hupcg0ed+icteOxlYvViDB7JommvGdszJT7YJz71PMErd6mZN1WeCjhgFaEUCBXH8nfZKlr4hfC
XcbibwQVsdgzhFOlVUH7spVNf47C+2eg9dO2zT6bNjV9bMT+tDZnN7yJ335lzXdv3sJlsBnnnzCk
QwX3QbJ2jM8MFW39+Jdzt0cf2IkLiLHT9vyU2WOPiIHiB4DI35Bdzabrsjs1LFW2vknKt3C8KXPB
m7erePji/qAEb3N4tN90ZyvP4cFU67UzUYn12pBxKwhqmGQOWhGXKDeoKc2T5CCsFUlufMiDCH4S
Ak44LRqkGCNJ5gw+M9rL6oz5pjOZzvl2qNCLIShCF7bWoE4TLDthtCBqj1QB3P94Yfrp0qPiL2DE
ynoDYmSorg6/k3U1ndkFxYogn83mhVzQbs1XVlYXA4MWaenWoUN/rvKJZizxcv+QiUWIUPhN7RG9
67JnHfUvYnshHVnIm+3eE2xLTSlkbfAccv/XSglMNCwSRPgNSl0HTjaReDGJewIOnF0+KrII9Gar
U1FY/NQ6sRkSwiuur5lHQrN4L0OdlnRp8w3CDcy8JgLyv5gc3foSOrqWAg70JODQSXtPGJYCQ1uw
5ROxumw0DMIBJiJyQboRAQZrCGUJbf+uoRgarxqB4QHFHsP4rInvL3EEb7VnQfBYfDdUcLjpopZX
hR28ZFRIPmYiA9H4Mnei4a6fMz07zDng1BpnuhNv9Ho9thddEBFiQLTfL/xlGomK+x4SV313eMlw
zCkbQRwkXGDEP9rGk0JI+OY9fB571bGyqZtfVeSFCuTC19lqWeq06ZHqe8gHmWaLR1C+/zt85Am1
5yHgSXJEwgPrM98U8YKp7qoxICgBi8PWv9U48t1c3qO67eRr3m0ny/VbsiU3lc8ftyIPAJRJS3e+
lXhGeSrZRUZNRv3sAr/O5GXlh57PM8QLiD2EpVtZyd8pqYJkeJHwfRSSDUUE1IcGWj7/4aQnazzu
5MEleFfEvSDORKERlvREvgZMMP61nqhZ3WRIUarN/AI+Q3/SuAJ95zxikYvDc8er1yRf1vAdxase
41YD7PCow6Ns3pryPa/QS3ki5HBwmdY6uKeqGYjiI5Ks8grbJa+qKhGdu75/BAwZkg9NeK0jmGbM
t5rMIfdnjLd5IG5DgtT70iA/FIyh28TaCk7bJQI1HVeNWjMyAF6Hx6l52Jg1yFKn8dTnMSGYISVF
YhfwIOrHhmtwTU5n+Ak4lEIEUMGBZQiZPoeeDp0rIm7KHSaZqH00ymnSnxZpFXj7UIcmvhfwwvZA
edui3M3jLo+e+pRuTP2jUF94OlUFexVKTrHBzkiFKu52C1cKKTXjvCH2lriSM9wTt6lYuWa8MMOS
1pDFpH7VCr4utyuvDq3NkXoflU8VrUnDux11q9mMlo79PjEIJpQmbXx/14ZHTX9Xgivxr7K/K/Vj
au7i9GhGT8d6IGDryKh4n5UtYuQwvCfg+Ip1CXgDtB2PdencQ2CVAFDU+IYrmuqj1B4MRmfyJGR/
i5m5munQmhQ3D5Ae6ROQKKpL6c2mOnXEnegCdOlkHtWU3a50FqIUuYyuPUfpMs9bSX9TEcOkIFey
BEqbvo/Fs2TbKvaEpiWdmC/6MFhDPy/rlxG5sDz88IFKHS0S+xw5kkx4fU0XhB2RBFY8QvmPvm4i
HBtz14cbv1oX+pKk6h2xkCnqvgIFpylffEJu260QfvnmORpOM0ITw8uLz0lZT/aj0JnEV1yyMFx2
u7OVg3wnCFNt3rXooRYvM1FcECySF+nrlOxh9LJr/gKG3S4gpPwdHGpOKfDrfK/gu85Akifk+U7/
5Ye8Ces5paDj3SaWwFzJmTuYmBL4Oasebx9RDiBc8XAL68uIdwqlZo+ShjWSsGFzOoyUVtdEjgCs
Sh1GegxX8YV4g6Ab8dKuHetNSRm5jmGCYwuPREGGho11MfjU1b+Yn3XAgCdbX0AtVOS44p0vLTL8
LikKJcDGta1tM/mFosipvRD83BhHYKzZvNChCAKLl4qs+3/C7fAvHXiZZ8JgP4vpJ2XhMzOqMuQb
8lm0NN0x99vlqpHeCErCJZIXN5mck+zZWT8zT4HEBJ8JCePwgj4hiph0lB1FyYn6FJI6m2jVF/5K
ejjJWIaUgxOApCeEpezXRKyv/OEsaItMy5ax+it6QmLlOYUPtNRagDyXFIBjr5zrFFjkqLc7qWXS
Flhd8ZNhbmHQN60Nh4OgtLqIwM4Xh0xUPmplfsvahdMMFAVB0HB+hyGXgQO0ax/8dk8PDd+W3nli
qVcfpzAjI4C0f/7ERDvw5hCJ4pPVeBY5V0RitYJpSKtFA0CWNsay5VqJjRMIz0jokTK8Z7GxSEUw
RvDH9UfOzxjTTZI9if4M5oiOhpOZXlP5TZ8J+Rof8U7ilxt2BQ22kNg1Je0HxquwukxgWS1LbmH+
OAxXQ3D69+AA/bV7JQDI55Wn7vKRIkUf/d+cX2sgwl4Q3K30hLiv0EzbFdIWNnJw1l5djEoP0EB4
xT1z6/FY5bRJuWxxHFcdo9U/mK9bdeAeGWF4BOEStrNPYDfg6v1yC+lBN+pcXuoBPT83IdrrJP3A
+5WliLE9Ond8XXxZVXDQyYCI8H6L8y6ASuLTU82zomxUNjZ80phOajINODiOqvwrgGCC4er4TbNP
nG0NIaJk/DofKlbKpngLJeB3QtrH71THaEjwW7ipgaudvd6/2fxkypugJi1xdhrn0Foa7NXmPmNa
w/7c7AaV8044Lk88JnOyhV3iYCNEhImGtlzAnIkoTfpsECmSMfzE0EbYp0Kik82R44BW5ztF3vOB
F+OT/jSkQCGf+luMFp7p/qgPn/O4V2rqGtcMgLYMEEfdA1RfPfBnD3/VQJqpB8jjV6gXIch2CQPD
uDcI1T7MIzoFxmegTYASB5HhxtqGvHL9vUh/DeU+9mtyT5xfkFer+K2KcxLdRnM/dV7bHlDaD2gG
GzRg0nHUHw4wKAVxzUPntcCTG/8pMgBgAezUPOf87n8bw8qOYNoPdngBMenzTcpM0wGaRDQFFd/U
2EJTp+xR8EC6jiSRXGmIjZ4cK5SNxA5k25jSwTR01QxN5i6mvUS5thNwkTvnHqaDTkKCQ3Igkint
JUcc3tz75BLF7xPSkSYBcJj7RW2cWglR0CNH9kCgXwFBeRddL8A8Unurpr0Ia2foGSko2sH6WdbK
rmHFz1Fw8+VnW3012i1Sf6SIrHSE9uU+Yfty+SvD+CLh16v79dxvAn1TWby2CWnxRz8ntuUlrVBM
YtMEs+63vJBkhsGAE1lMfO3UvI0M9DWhLJ2HOwN7fLBsxQ9i9uGuJsbClm89MTkcRhPozMkvSUTe
mnR18/2MixbPhCuafVt/3OQUOwIRQUECwmDeVQ8+LQ/yMYrQjlJTYm0s9RFLrw7HP1GzQm64VUD1
mpGXZvAmyjSaPz0u3Rq+xJw28BwZrsOBcKCN6j/GYt3JdO54ySAR1nO0ot8ZPVxfuuPEY7AsyyXz
H16iMt1y+prOlw8zGb/YqUtRi1ntqK13W+7iiBQBchiR2yIGo3ojij4r0m4w7g/VMeo83WRbPGBG
NbPb2GS4tIRUz81Dt2Q7t5iTp5c2+x5ULmLLYGsS0VBw/UxbMRXkoK/F0ervJg72pv6StLU9Cp0m
YpeazAuzv5gqSpr4VOk8WjZ+T4xRB4VwgITEZbyPWKuJnuKl89HC90jq9S05mqwPOr0OPQJJrCDE
ugjWMTtLUkwH42GEIenwCkf9S8uPPxv4OFfkVvUvcUIRKlBgQ0TfbHk9CdqV1487wriC2E2sW+cw
+TBfKDhLcAH2ZIiFiDExtRhH4nszy9NIfuj7g6Q9yu4rMwgMfRmanTSlbOdvEIYx7hjup/SEELbV
jgb6GutGDQEEycDZSfJ4FvGoMZPsKXLRp++6PNggzDUfljeMe20+luN5kr4l0er9ldou+D0d9LO8
0eNPtDqWTLAJNm4yXM/O5BWcjzkmAw0Dt/Osmvu0j/K3AdACjFoGfeeBMts/MiFNgjXrNRco+g0Q
o5Qk+emVvxTkgyDcSGZ1HP7s4g07aQcCFn75Dg/6LiUgQ0fp5ZYmfxI5GgyW8Yn+TAu2Ix7O1ngd
q5dieOa8MU1JstH0JVmkMOK/T6PvrFyTWGvxnYU7v91IKtCM9W2bNwNYER05KwPyGeplSxbZlRre
5u7TILhFUR40HrTWvpj3jrbT82aJTlZuVkvEQ1TJyIjvBeRLwLxhnwmu4WnIkVxQ9NIikjiVBPUG
wHUlC56pPwf5Puff1O2JKWfQNhKXk4gVjLHlwF/X0KL8StDvefCYkhfT+hKvLFhs/Cp81NQ/Liv2
FcgisHajvtXGXlGvFH/N4ozAI2MVbhS9d0itMm74ju0/DcFFo3cxheI6YPkl4yzoUFz8+azZpFwo
pz54zabf1IxXQwTIMtqU7p0NXuJiPRKolWaEgF9Kg4hiu75P041m14wCj+SLb4A8bYocBniakcUK
VxyqEDJDUW6aXkrQNv8VLzZyfehachpKmzLd7UCtMQNpEnw5SPGYRpG787iyEPGl1Cr5MJYP7Hnn
Q6fUjekZliPjd+oMeGdDVEp8Nv6VZN6s4bTbJs5LRdIWKTLqT50/S2gKCzmt/GBvLAmBhFn/H2Nn
lhy5kl7prVzLZ6EEx+RAm249ZMwRnJkkM/kCY3LA4JjhgANYQy+rF9YfrqrVVjKTTA9VVlmcIkgA
7n7+c75Tn7jAG++FV19kF1rQuU/b6RaOtCZ4mPwqqQCLoSgzxf4RJSTfSQncu6TNgd+uU5T8vTef
/BoHcyfDS1Y+2dEBUZTdZpg9lM4dv6rQukYgTRPAHtdVBNX6mjimta/b+xatNzaXwbpF1ZtRn8Ju
V43x3uofQPwOnK3qGx7FFGOjA2MW7vp13ELYeb1wEmKBPAPcDx6DnLATalKzbe8DTW2/D05zGcu3
BUmSSFJyXAx4havMfxbIKQMDBgOch0ycZAWDmnaTKpACP63gXCY1YggHGKC+LpMGBkM73hGMVks/
mfGyHJb8zI8upqd198UbhEGxsk4Y6bWA9k+Od9dRljx+ivkqtp4beTtHV31zFYz3DBGAoqr5LnM+
faW5A++7/iHvHxz7uanuCrNV6FQVlsYt90gy0RHxJeLnoPxhWO7Sg7Ucgcx3zUutRo5djLUS4L2E
SDQzQPcprB/m8K5B8c/LewcNEh+v9zuF/bSQoUaWh7P/Oi4ntWBaOnL6IbdT2495e7N28vo0zS3o
auyqcDNDWRa4l0d4o8dBPvn4ePkt8zgtyrM93TnihoKfJH/y4uUQNc3eUTllurcG67qLgpazU+Bn
8DkpRDHToj46LEXZufbfilJuYhPeOP3EyfAsgGO7J799dUHYR551kgPKvLxvmX03hOVY/Th54XWh
qpcnCVNe8zVaD4C7vPR2xmZCzHfXdo+NKbaWDhl8Dydk1mD8AN6H+UqN+wFtXAP/OiiAS1ansTB9
TM1H48KF2Gv3UpCgm2eiWF8eRoAq+cSVb8VE71/H5teg0YF560iyt2zcfaZaOOXUIUp/2vD5HNRh
NpO7pdp3+ZWGuBVya4MZlQEH6/uEU+m8YUAxwUn2TrbgcKFQY+N7mJquuiEG0HdXhfzt+VSl4GMs
rpbmZIKbFinadn4q8CGw9yB2urvC/131TLFQFzFDRTBu2c6rX1PxLCQUdbJuHrv8me47xiYiR5LF
Ri8eUvPLOMdo4iz0pN7qEJOW5qmTAovq3/2BTYv1thA69vCUyBUIZC70EmNmCjvMO/uMl+x3rPMd
xp/3Hu5qTnjoigdQ0+D6w3PJQ6ZfbpL2vgaSZPkciazXUr3iNOOg0qBYYNlDhYloHmA2R8AOV0Kb
72zmR3Zb8Og6G1q9zFG7+3k4N+atXbUbjRdveABy6EYjIvMVa1+McF2wfxvctxgZbEG32WjDAJ5j
VKqeZzIZ8SUsj91wpF2FRZFFlfUrrTBouDg8HC5D8eLPbBTVwwBxhnWL0XJi36whxQqrCLNabjIH
iZ1K9P0K6GbdXJ+vCZ791Wdf+qeUZgo2EO6ZM/KDCZ7XVIR9hBUG54Z5KO8sme6D6dy0LzUbE2vE
5DP9Xq01eb+nTBH1n6UhxtduEPEDDOJjugZ9X6wVk2G95/GXRM6q8R9d1+PPhZCUhZo68DiKp0fP
eZbysbZRM/jdCRQZHoA0j7YY5RgpeTd0Fa+YgJgfKyONOQcT8kpJohSg+Nlb9MKd8vKlXF4YVt8s
5THxG46iv7R3z54K13TP2rsse4+nfQq9AvknjSgKfVu62yw4czGtZnORkOIOWHZpPQstOsexn3b0
i3PRunoFabRIbl8mee0ypFsM+iW6crSPKACg0+kJz1o+/5ymMwe30Lu1zL2ZP7r2Lco+Y84gbUB3
gTxXDfGOx5qP0x8yRgCebf5yGFfXVSygoOKgs0uib2zxhgy2amJUT38Xp3r9eOxuIy+h5kxhcnux
OoHth7NmCqTDQixiJsLEKv/57Y9//fu//ev79L+Sz/quLuakrvq//xv/fq+bmRef6v/0z79fZ+9d
3ddf+q8v+49P++cv+vsPcAN1+d9+yn/5jdaX8x/flx//j5e3fdNv//SPXaUzPd8Pn9388NkPhf7r
NfBG1s/8n37wj8+/vsuPufn889t7PVR6/W5JVlff/vGh08ef36T/1y/q339P67f/x8du3kq+7P/8
789e1f/58z/fev3nNxH+LQxsO4pk5Hih7QXRtz/M518fcf5mR4GIoiiMXEHBevjtj6rudPrnN1/8
zfbDMCQsJYIw8nz32x99Pawf8sK/QauMRCR8vsz3Pfnt/73tf/r7/f+/5x/VQDE9MID+z2+u7ctv
fzT//of+643ZjohCXoQMQydyXcd3+Pj720NWJXy++JelnnhpOZTBNqU8QjpmI3RVXUw/0ZLVhCfT
cwgMSnvcWnZ+X/cvZQ8/C6TUsmtWj1gakqFNarzTbuidkhKdRM8x+elSnbSOdtiiHrXlM11Is2g7
09QGJjX27eqnevAjwxO6FmcxWfd8wcUu85PUCcOpdi43KmRwrqv22AJyGeuQ2JiFh8y10f47GI9i
HXTShTXkKcxe+21ICmLzTDgyzmxZyol/EGtKqkUh77yKXJeb3Y5d6nMewqbNROt7atGWYcUo9PNU
7ZclJg/QjLdyqQ1Aq+xc+WwrJqU4FXCTKsn8T3XcXQH1c0E/MCWONZNT6pNkoyfOG5fSw4DhE3ca
3CLY64Ju8TmK4q0d40FsorQnBqywnk3uzwQ3S+LLcxD6X067DGeQYi8x0mIQrba+Pv3q+/KnbpxV
D4OrQLuwUVW0TZzyVo4RKQICjBErbz4SLIt152wrhxOerFlLo9WeidNrpgqsFcvvvLBe3BLcUxX2
e4EFvbcxgDgcROfEABvyj7G3V9VnmhuMMYKA3syOM+0jC+d5iXKToNhAaMpqcYpNfs4i5iZlNTz1
Kjm29fRK1mKOgjcuNYBWqSJvAoSixF5CaQe+u5lNhMZ3NiTVvC/jkNQx0LAaVN8RoNJ9bPTedDhv
XPYv9X2hBOwkciiFAkoQF9Vv6jIZttAhnhs2UE69tlKVpEQjjvzVUvREXqdtFbgkrxSHQK/Nx01V
97dlblFxMWbkpjLeNLNzf1ldHMWMR8jNqeW5yfL5qaMoz6pKvGGCXleai89a4IniNzxeSqxkYxlw
gio9zsgtQRe/ZcaUJc2uqLkqPeuT4vbwO5R0bV4SJ4CqMOakVegHzxZKN2dmztF43ejkd1VBMrAI
iQ84t9M4njeUW9rf5ZT8aooh2OQee0un4betxunGy2jeaKfrxKlvoqTWlE4S220auEiYTVOQFYub
gPOiziPcKzuJT1QJVYnMjvOENM69+7NZgpWtCdFYc5eXrreZbVZir4PoEQk8XiWN77bFMXstq6Vi
9XWu2BMNsYV7wmLX3LfZseU/5BGafZEMp1bn0dWAI74dCuKotnWYZrJkXu48J3N8NSb+1cBgrZxC
uS/opR+8yIYWsSqoSzDtq9FfIzks76ByXiw50Cavg9ul6RCkG6ae2GRaZuFSEXjrKx/HZRFClch4
AJQtgzvXN/nOEdRo+yln5zS0SF2nzs7KLlYSA5r8KPyUYDUyeZNxOXVKXSdJjskuXPidzAHp50Vc
x56GUKvd7ynJOOpE0wkNgEb2q6qibzeTDU2iV8FUWjcJmQq7Edd5Ppx7Z+ipZFIIqFO5s+ySFnBC
uVbvPsbGw4mT/cAQWe5sN4CKKdQvw0nPSwbk2MmHYDeEj2MUIfBJLHJmoA/ZctkyGaciz9MN5wy8
0dH3Uxv1JcLYTs4wifOLqAZvs8iOK54ksj0zqnQ6lLtY4iYoEfjbYqaSrtyPHv5TQXWQ4xgCmzRw
e+5blQEPHagPzqfllrt4AYoantwJ1VBaLn4DT4RMD8A0ZWXAZjPjJBBTELFEDCkK/0clO81BPnzH
80NmJtKPsb1kOxwaGuknWf8oMlyDtF7xnrvz0xSbByHxT6sEed2xYE7Pg57OcBFADMeeQFSIblx3
enezHJ3JgeuWitz6YSf+92b80c2yxzycjHdFgx9K++rij87NlHb1wXOHj7LkqDayZ7rMMwLMMJHM
LwPMjV1f4XcjFbodR/MU+NAREtHspOqsXeuG4PQKK0ewLKMtRu4+JgghbIgWLvi3UEK9rIObeAmu
xoFARZeOVFagAVQKZ1vnAVQdwp3001t7tn7qBc6Fa3jyjhWVSpFTfAyG4+cC3j5JxLhf63MZ202X
oHdY9SA8OV6jT20dZd9T5gkbYeRM+txIMHBoV9oEFo1r4Wc+NGym83Eh1hAwdf/FdQEQK5Dl7eiQ
0kzd8GhRG9RNiKqlC6l0FFCoJJXvAZSbXC35Vt5OPme6uPfAB3TxU8YzcVBhfMhN3p40T7RpEFiV
/WKX4vqTxryuXgbfAv5meoi2qc3oZM4aCtkI1MppwF9T9/Omyiru4w7gQJ5N8P/j6SCj5cvuzZsF
GxxXutiJMnmAanVrhaW396PwFGsCrk0r38rIB3Uz8leci+YigOmoelQ0wF2iLFkO1njJC/+mlQXR
NlJ3kZueSm+k9wejD5qM1+N2y0wF/kEQ3tGnipI4zh30qGVY/hKPIjCrZna1Jg4HzMwCfoNsDE6l
kmvdEscqdXzm6k6xNR6jBV/l6oqOL/pJMbBKgI11lwb4DbuadiumSt3Ec7xf5EaVc3f05m7jarHQ
0TbCN4u1d+HJfBCV0duw7cuLWrS5jX1uhdxfGJoq/y2Tchfkg3ybGfaGYCoKXQ1vDkfpYiEg7ajw
Rz73eFKavGX8vtJ/mqraVS6O6RCaDPC5yt6VPYLrVFKR5PIaJoOMEvPf26h9nbSL5pOtcyW2JSzS
pjg1dnaqDczlgZmhqHMNLEPBi1tcWjvq+Ca2WX1GG68gp/W+7VHHJyNOCyzBkmDxySp8B4hmTxyx
r7ZJM1R7N5uOcjHj1SykBgCc8XQ1SU9otLvGIETghlTOd38k7OdmxZE6YCQFFQzwTF1idAPW/DmE
fsYtYCf0tWTefF4iste90+9mUo9eCyTRqclO2JXNYCrtcIWnNVEKloetr2rJU1aPey/vwcalrr+f
UvshKgB7TUlx00Qu3KBhQk+HNTB1uOdYVO0jWDhjJQSj3TWYkKt+36Wzdd0kVMEsLfLqyPg/rb12
Zy0Eo/KFjK9eS8TjYL6tKvsQ+6VASYtu2eED5FLFyQiVb8MC5Jidkm1Ic8g0WvK0W2EJeUTg7a8f
UQ7eVtboFtkUmKOnhfdQLzRAem16DGKzmzv6J6xK5rBKS7iCIOGhu/mtfS7oe8QnaUBWdGhVCZjM
cz4zw59C8pORIQmpsGNjITdMQxE3gmV5DOYYHFFbqGNjcbdaUDTp/zRHGbZI6O1HUGNYWoImOfsU
Udd+jVshN6daLOPZdsMemb2+YfhwxSGluu7rQDHL4tavBnm1uMvebln/85jONz1oosSqnY6iSfG3
LBP9mdFyHRmxapZntXjVsUa21nKGhutSKTw2D3aswktodaciCOiO9ot6Cza/xVKciRSMUwNyt+jb
WytLrjNVwq0rsv4SBEVy7Bav5wqGYGh7iDe27fh7hdSez9Rijk20jbvijRdqHQesfn7ZV+fFdj6p
PQ53UTWvt9TcX3IvRVZwg2rX+JlF1/eAtpuBPROW2o5FeKSAgriwagV+O6+70o19dmrSDrXNMKhr
LdrYdH6zMFtyE387cIZXqv60GbAu5YuJ4GaElb4q+56JicCvaYMxn2b2WXWOUtqXeKqX9RgxhYcx
bcPtVORMs9zu4gfzaXLiYxXQqWAMFqkMn3c++uPenZlkl5OPL6KudzqZGNZHLjwJHsNjwG5pxMTY
ZFeiACykR/itBZrEPPP0oInF9xh3x2vlbY/HskO86roA5S/0d2VNmma26rMupmXvdgc9S5xFPb7r
ARxTvnCOqS0S0DwYPgcwdtbYfrIfLfYF7y8dM4J0njq3QaEAsLTH0cJlaGUZ4dLYXHc65oxQPNdN
2+OMrn5nIkq3bYfDpHAWfaytId7gGG42aqBEzuts5G2dz284Huz5e4v4xpGpEuSJ+QYW7YzCYQrR
2NN2Trjx8goRuzLohX0c/i48OjSMD/8PPbpJJgI9lnmOO0E0Xs9PUQ84Ki7ncGtN8AacMISDr4IT
Xal3EV59ZRGDp1JACuo2GJuOHQm9vOkeZXU3cy5zLSjMfUMKqjE2sI5luZ39sD1MoJR4HQp8JiF+
mY6PS0HdU0sgMu0YqgR6epctnZDaaTgPVd55oMQzDMUFFA/BKxoLOURehpjJWMQkJGq+PMs51j67
5I5U9Xcfx39TElTsRxzrM5vqVtSkvSQwRMaXvi8IMsfxZQb2pYdJ3Viop5wTv7wnjz3i1jS4Oo2x
/EMKJ8HGwxKrHGqk3e/EocwJTUCaexpS/J1RKjFsdOw9e3Cb6yuYFmLGbcUAv8C6unHn6DAVHcZJ
/gA7ydBzaBcO6VPwZvEES0YIdjLA4WeM9xn/yol+rY6z3vAeBoV+548e5SnDCCBibk8e4bKklXQH
kqgUpcUfM36mQuU3+Fki6+vRnwBTwf9ODMBKd7xfNCs7bNfmkprqNvHq6CSn/myzsrowgVHR3I0T
lNRl8SjGA1K7dbzvdPvmW95rV1BY0MaHjHmNq9t95AhYkmk4b+Zxfu9n98sa6kuT8nXzNLLSgEF0
gp5RjAc/pZfcQiXOtsPaK1b8RmYhu6db6pgGYKkMdiBosAVLlvsxV/5GJeZ2rHPQ0BXH0MzGqFrg
cmlkS22sjOj/inCpM1MnC3XXKixtIMdIZsXueyOwVw8hamDQsceSipjO4Hjfi3B1vbCZ2igfAmmB
S7OGqx/F+e1kAyhh0oZ7qjqOKYKEnZU/kqW5bZTP0hKR3bV+dVIB8ZzVx+hjqi1B76Xheopw+itE
yR+xFR5d377pdQPSS8YECIxmugRVnsmI3ydv0mu7U+ipn9NCM6/rTb9arFAgXMaLtTCXa2ggGx0i
WLVD4XfHulcW4PNS8ZFEbOfdRFBZk+LVTizSIsbHaddQkyJj5JnWQh3JDENshxNnMTO8y5tRAx4d
YCaVDBwsZe88p0r2foGGktUBMc6uXzZL5bxMnXfr56m9C9vmbpYkipzurUrn9HtY4hcoC6AYWdCx
g4WYIcI3FRTOMaQTgGMgPJkh+A7Su8B66G+JyEDBJAYWRgPb1nXEzANW5/mOSBNB737ER4QNZwzK
5zorCUj6ebwN4KSAW+l6BChV5tAeyJFUjsuNSRDOAOvMhVzhWz0gKIQmK4Ht2vvjxySa/tyzZyXz
n74qlWDCcUAc90yXgqFINyQo4sWQQXAxwVTsApaGDp923dpn1S9KAG6lj0NjSbydhW63sUY+HMyo
5pW3izJD3CYPXGxe7PviGHT8OJ4qzw1Osz062yBhUiudbAQpUlLSFGORqweamu6brBm3gTM/dj0o
/RZ0LS9mKabHSQW/O3sQUMIoFw/hRdtF/ysBgeG5xWWk5sXNmNdVGTLHIl8VKg0y3Jdj+y7Rchv2
glkthj2LZRN25J/qZ7/NKGCTMPhV8mAwaPBQQt33+YN5fU7FQQTIt2wFtvIFK3mSwXNcP8PpayjM
WGWdRBAUszmFBwENwU1GdAOTn+n0HlYa9jsIEQwNgqdwQGEZWfPZbRNXYNN/3S71fJo9BrL9MjwV
A4MxVWtSmwPlNLXUP1yxW5x8gSXRmvNYD5cs6lh/bU6bg401fXbC20DnsM495gHMuUzePQPfeVfU
b/cpscLxrSgytR0KMm6F25CyqG7YUfAECcaJ3NfwpCsgPPSoc1bxmPAD0DQ0bISeLmlZwRWz1P7v
1nJ+xwv3fyGJKvP/QOP91bevqq1PI971bddP2yACuufzgN5WhU9jYZncxcMsb/yJTiGRHmRN5toP
Wui5aERBm9xpL7fYFOSA8PG5u7nZj0VH7U9fTbvG0QdO1joo1TPRf6LDY/ZQC8SYME2nq3T1EnZe
Krc6S3bBgp1lDpn7TdCERv7/XdMDtFAExQJx04esY2FuZ3iOG3dvefTxTuNW5X7CHMu68yECXMzQ
h/upGnG6L9PXlFkXcBvmVOLwKwxVkA71qHYfw19HvGEEs07JqBtIuC7uppm5K4ofrDSmRiDDH+H2
k6LkkHNi34GcYr+rlpC+I7x0z3wEIcJlYDeGKUYm9BmPnda8RkScHsbD0gaHtmjKc2+dwgw/iRdF
5EpS1OuO5/y+aPXWamAMaB+v6NwzeFmy6YCHihzKjCHWKl4GkR5ZwY65jX3ZmV7csIZwkRiboa7L
2c2rL1qB/WvZ1QU+xUmFj+VBQZcxY35X5xMPVr4xP5kFAuzqXiJ3eYOer0Y/fPEW2WM6JWuqEvZB
tHgw1QaCjtEUT0VtNoHXv+SqK68rPE6xnzcHSc1SNAUKg4q5bzwLPvNCxU47p1fCTp7NqD/x+2pR
s8rQiRZLXZFHia8NxhW/UFdo8GLXOpIgLW1uNal1hphsxPISNGdc7oq2fxkoAem9CYFdq5sc1Wev
geP7tcby1LPFLdec9tQAT0NK3jhduWdzzqBQm2i7KBiVreR9x02FzxVdKURQ2ASuu+k0f618nr6M
pZjQK5vGz/HMInHjVJ7Zxxk4psgiVr1S94xA3pIreLZu6PzJc4rdoJ+M2cTivDR36NuEKyeWsYby
ZOXDOZDRlG1je0I5K+qznMvxidMIfH+awzMnyYF55F+aaz9R88NA6PG7Z+dfXCJAxvtu2YjY7Hn+
QDHjwMIIJMOuB53Mcm0G7CrYaJY3nPe4X1Iksm1TFUz94pZUwEQOLIvEXRVna1aff00pyW+rvkrD
5l4NEhhSNlibXlkfS1DdlZLFMhEoH+EyopmWBCua63DkpCJrnyqE6sdUgGfwHBIts0/JXh/fFD6T
h7qAYfZoVQMCe2jo/8K3NWbPDoA3hfhnl9ral2qm21fC9Abjs01Skx29BR5wgsTw3cZJYXdzAW35
TbYhVVfZtE+dHJ4bUwdbuvjqoHJsyntVU3BhtdObM7Bti9rkIOOBOjiXkFK2WORlyUll3JdlEhRn
lSOZZ41/DHrBT+fy4MSCGVhHLddjVeJhKdU1VgjxXQxkxBN085ik1B7M1r7uRnYpuZ4R4XBJJoMC
qlGTLV6U2ItMXzeuOx66icI5Ef/weUZtKotL10ve3TRHH7EtBtR17BzwB2AK5RwjHLYM9pQ/6LhY
7RwVUPCJOHnJDz1axP2pywoJRGrvnGY2UP0+4dZHUNIV8b42ZaBtpcEHSrmzaX2aJOglrMZsQata
nJPLwT4Q82vTjyQIs7ykugPQsQUYGXvHRgg02AH43jYX8QO/4W5fuvhMrFxeswIQgRf1g2lpS+QU
9po4WPDD3GwyRatXbImz9J85W1z7UXDLgscesQsuSTKHlAesjpV0AkobFi8VPHHHuOVOOxn+ZowG
QmGFshf3Nh411uwQr944IqoLtFeoTHgvN33hTYdFlxd0CRxshappNcG/7xTuY+HqY1lT0YmBcWyb
EnuWeXWC5CVqWqhN3YuIQBoxEgMH3PPVJKrmJHjJBiS2ohF6O8vwps/Yhwa0/vXs5aGw4+T1mB7a
BfHNRvcw1eHI1w4bgVa7C6wxbPe2iR58Rx6LgrGJsPjiBetBGic8bUPuATVxWklDjll5mEO4CTml
VVZHmbZuH9LftpegyiwA+XovIeE9RISn/JmhiPO7FZfc0GQxKq4R07b7sCKf0OZEb5le7uulevLm
USGfUUzkFC8iG9vLaSxIpCjFylQOFbVJtOCGV6KxP3qNurT0DCmDgYvLwmQZVfEusFhEFhNARx6S
3cDfnmUuI6PKyGNyXBCgt3S+glYFppHPL2NdED9j3IOBRT4YPQYcjzEQMAfYxmUe3WnUfLv8EWlG
WLYpBoz7XrmP29nFIF692g7sooVUSiYYPdX92vPUAGpz7e4pnPQPMTvBpm1BiacNYAw7tmZ0KefA
gwR/kXFvlhFVkJM4sOeZgKSLPIP5cc1icNhAp8JB0b001Bd9r8pTyBbt3LBDn2oAF+E47w3XognK
tzzz3tuA/vW85nZLZfAaNrg0KquHicIjc2y5VLqG+ZQOKop8pB9yRlIUs1kRaXIGSWzcG+KqU7ub
EnOHPn8lE+daCPaSPrVSdRyjg2I8OnQRCfsme02t5lrVv5cB5+1Y7cuOzFKJx2IZuoPjEexL3S/e
udi0k/OYrOzM2B0fZoaaWDujr6KbLvhkLn4lf7rML+O4uy+m4SpyUfjUQPxwzq8sAQqCOkK/GDq8
6NWpjFPwr77hIBw18Px698WOOZn5HZj4dbladduqhglSyRY4Ip5Z3HY2HXEp1j0xi002YMZLvaA5
iJ6suFimTWYtAdC4hPNWl4J1hwYYRPu8rpxL0MERbsQ2LIeRRimxojSg9AfWdO01zCqaPoLYZVPo
5A2coGz3JUt8lmGbnceS3xYuVhJrTpMbvgG4kUZfSvYjel4+6FFHCXAYmjEofJltMvTdQNJVtTQo
hU3xDlEbq0oRb/tp+Cq0haPcsCmJpHqyZeucqvixyiyXJZf++ag+e072soAeoH9E1DR6YdrFwEQJ
Fgsf27SOJchq41tXKwV2i6rCMvN+jjXM3kD0aLc8NMboQ4/mZCqu12L23zvdEcxMl59NqiilqKYV
sB9KDgbAThbXvk9sXPhSEqZWMcHtvKs0mLr2La+p9AuKH+sChyjesD4FQK54KGxxXEr9q/KodZED
kmdOEpAWrEe3y+aDohewkfIKSQ6HA9EbHjDvwPv2+MijgxOE6P9leOgDPL9ONdN+7LFBF+a5Kwis
cUS8bdLq3huGFy9g6904rTl4NWlp+g2xP8fshEhSh8xROsPdqPMYuEF6CrI1Exsj0MWoX93iP06T
KLdJV227WrFpEpkhb1Y+VwPagoqcF7Ko0GTcS7NAby3rn2ZIy41bcILq25mqCHdTKxquU6wFjs0e
Y6pw+03zh10pGGYk6ebhvZJo3+2Hb9jy+B0nzaBzbkRbXnKrwdO1lO+N1Fc66gkbysTez770N+PM
KSqLCKKzQSc6oCFUVzE4HSu+rcLwOWVb5Q/Wzy6OlhVeCCS01+8VnZyun5Cz81AJcIzZlYeoegpa
bwKzORD15li90RN91zK7lYLYB5LquXOofQ1rIJbKOot+XoMGwy4KJVkMDhARTsppNClZgp6B+Gmw
SYmxuCPUAPS0AG9MBloR8tKQnRK9ABb1gAmUlfySJWu5u4Cnscrirpm8rSnhfEbwWJE1adVIeOjo
fFvmDnegx2Z26ovTlIbvcgjAiTOdM1EIu5eT/s61mcUPydBeBPQqxRmKEpeQoZtvX2ScnOYEJ+bs
8j5GIzfdxO6idxS4EI4EgcXUXFj5h5G0Y4gloA++0D8nrp294/F79iIK/VyvoUjJXt5UY+tNlVYF
I2SOe0FATXpAOwk6ybrjDClZB4VTkWjl6bofW+ywOJ4wbUP7PBLbbHxfAlpy1K5EkdoFfoKDdFAv
vWuT487Sajdlzd1QrZB7Hj47h7P03iNeAzYxxwROiIt9DxGNwhxCy+OVNYIIVMcWtvjdWRKzTULA
0GcajHpMVAvi17Mz4e8xQ7XxeDLx/t1lqwIFkSSkUtvUhokURs+0mgwcuviXsy9gVM0aGSjSbMIm
fvti1s7VlLgPiy2I0awux8pOim2yPp4TFvAdLj+YM+GjaitvO+EnYEjInixs820ctD6y6C2AOuIf
vb3Dnc2FlYJPDBTdERW+oG2+YG4RMqfIjZdlz2JtftQhbqeQbrQEpdyT8WPAyLKpZbVFDnwpLeoh
BFi0oXswnsExnaZsdyr9JRugcAH+4qFbBiTF5Zh3JRAymScrSaJyErr3JjTLkvpowZz6HFjiRkzO
c9YZOBdlDEppfOcvC3TRIkGPkbObkm03Dm9xgTIB3CMiGaE86DCydnEIvrZC3FTzCNAmWoB7uLA6
ZpbLkmggEzSN1WcXDd5PRjsPeAZI7g3ikYIZlDa1maMP4ZzkdZBaJ3t2rUf+0EdlNc9VYz4WOFPO
0O8Hh9Ok0zJ2bzVmIuxf5U7mL6nPpeeF/B65MtgcdSBZJ/eKvhomX0xe4fiHIFJT69C6XbO3B3VH
AABcLmCEpZZcfsGH3TPYrKMKvx1M91aBAFiPU2s4tfOe2mgGRypxOHETck4Hr0xYIaO2YuvgmCJm
V63TFwAYsfiw1pw+F9tLvRTAc5gwLBOunTJkHutzCE6XjzHRW78sMchRp8Vp377KWzzAlvuk46QF
vCKuVdh/tjyFt4uWHDmzlmjdYN3HWfqVL8QilIQfT5QlH/WP1ZPe+wh/uAOCnHJAxjVWX99IG2nT
MVBFDORPHcALjiGwtMTk4rZ/E2NHIAn8VjB65aXBMjqVQb4vRplv7Yb6ZEBjvLMNnhtApZ5wtp6M
gJv5SKrRxM62dsEtYAvkHBoRU18mORyYx6VjAf2X2dUm1NGrEskHRU7PBlOViOoXHytPEnwsqim3
o4NvDu5J3hTB/2XvvJIkR7Isu5XeAFIUHPg1TpwT8wj/gbibh4MzBVEFdjNrmY3NQVRWT1Z1d7X0
78iIVJVkloSHm4GoPn3v3nOPbt282nF0RSiiz+OchcSlOVfDdp6RC56iBmJCCpelGF3/CEyM4idJ
eqgBxF0ua4xrXVwHy2LfZCBQEgvkDpM1x7RL+Pv6i36qsTcc+7ZYGKXspF9T7RjbmVY0Sh1U/xPm
qSwu470RD5/aoCtOq/lWLjeIxQ8u2dgV+2DQIHnsothbNaIwKDsUTyxCMmiDrQj6+mDUFKXInQcD
TQfzdkCHZgaCvISIPnrhSQ/Z2Zrp4iN+pHxCash4a98tsgyBlxrvLTbQjve7LnB7mXF3DGoDDJya
X+xZ7WOpjilvD2+yl5NAMC4rIS1F0+m/YCF2qDemBMaBYUb+fuCpWvmUF01LnXE36XnhE9Dzriz8
cqZbs0QVzaOfs+YrtltTmJSM2TTtZce50R3711AlmoqG2Kkgx4UQ0yuMysrYFCmQn4L3RMrfqQ84
MzJAG4kXIx8OB1KMMIzQS4sJNU3vIyc+FwT+rEOLX1UquHD9wtDxPQb7twVOc20xLiELIlwh4jAh
gxaKmh0CnCxZFRs4hUkVXl0HIWFezeCIZ2xSjcKvXJQkLdY/xYgARMzd3vbrdNfERAkPoBR6Cg6a
tuGmbJ0KCDEXxOLv3XCy9hYzML2sdbET6zn1kgPwravnh5xMeli+mYdyqvdZXsMOsbhC1kW6GFwU
lCNlZM8YrVEw+bq9zbP51Zf1sc08rk73PI7ZXUYl4GkFqqZwN2U4AK6MKV9slwOTI5MvhDlvpW/d
kYMAIScCRiWs4paLL9elQDIZhCS49gBcqtA8+iwYKw7hxN1ycuN9POn0zUxKOgIV3QAfL1ZE7G1Q
j+WmdjHxNY5/Tkf5GqkZfFVyyH2acaWuDwn7FcbKhFyYKGi5VSMwoTHd+nVYQpgPP4tJ4UajS9ii
7ad1/+qOCfEGfgRWa8bGbC9jydglFYcjf0XD2PHTel0oDbDRrY9McTyT+dTADcJOK1Yt7sKJPJ3k
BwIItAP0WU2N0s3t271RdltmmpBn059R4DfHZqIbgaQsM8In0JVxsugZBp67jGLvGMOHcgQaM2eC
NZL2xgyatiIgM0q3yAfLbWL5C939FjH6QyO8kXQsK0fPQuFAuMo5i5ietA3naV/nWPnG+GxxhgWo
0L6MJgB2e8BjhA5j2ziL1mQIVjFpFqh0qbAi1Lu5TU9oZqqbxyiCGQIvO2V/ao0hoEMGPrgARR1N
quZhjWAAeU8cGajpu+5osjIVBJYXM+I7BEgUeVGFJas69qp+LMNXGnmM84kpoQ2NFSJyrXs6hRRz
um4hDTi/pJVc8bfTDsHK5Sk6zCT94eC2aax32VdsMHH2XcZD6B1Wiv+bfqci/M613idTcWRw3hyR
fxeFvpS+UxKAN0BltpAw5KEZn9DDPs82oVGM1TOXnBZDO2idl5CY3uRAVgu5SkqnPEQmfW0NjDjB
ZRTWGEqKKjOA2xmMMKW391Kbxw07jFAmGGoP70qm5lPTeyC6U2QfS/RnisocEAfBDHk43ggilTWb
lBD91vaH+Ynid34KO7pSEgYfMxO4db+hJMs9Seh7ADAfdparbjV2lbWXEWiljdDkTMAJl26t3hgd
x8thwJ8bNJ+ljHhLkPIpgnzRWVtA7TVybolmMjZqQluGeq8NfO/pjxC6n282wRJA/qYatKldWfw0
iexixngpHLQlVT59+gRr9HWxj6HmSbY3G1XspPWe7fAYwdiTengvfCaNUeTD1FvcIYg16M564Wuf
xY9jhQuj7Oi+DIX3NVDyry07YY4dvLdqRHlY4rxaGphL9GgjM+gcldgMjvGUp9lu7nsMTf7Oob0Q
BSCDANXm+7JXtyyVmgMUpGmIMhMzGhbUDtQAXZYwS0vSjzgNpplLg2CuPw3wTxNeaL91ghffjZ9m
JwWaqGW4YZf/oQ0/uamMcNdaEmxXbi8b0TLykEhu3a9eGRM5VBni7lyJfWJYb6Cdc55eNLB2xGE5
7Uhstry9nUwQmxpOzQXA7mzortagbj30RojyEB7kZPBaaTfsOuHxnlGuci6A/2fSEo+LW1UUtCQG
39nKgONQq+I3o15GTIxuVOL81B0vreELNijP2+Sm1JA76u8os6NDVNH5yRpcYTOzTuClZnHO3Kne
jtOwaXqWLHRi5OmMJ974R6tlaNyWrDst07WkMegyBq5YNZnPKo0zb3Jsd08rldOtU/i/Aieq6AzC
IGg6/qfVEmSBTODBOCfWjPtB2PaK4dcvp0jfo1T7Ozk6p8gaieJDJ5J4DpJZTjm07+laOd2JSJUy
nc8xst2NPSLu0g9hwtOYV3TsphAPgPBBOxW8U2APoJSYNAfXmYdEt4rGx7jFFaSzsoRRmwb7yWeq
hj15bAA6eCWagc5BFG1G4pZEXkB8tDMYtRQxQ3gJizjXyVsxoVHFr883+j1MBcDtphxpdeHkB8P0
n0vFDt00+dPkU3xVU8+lAfeOIYEe1HhKXcj/DWr9wPEDpqNLL3U7aYJ2hQOiWx4nG6VvYFtYFyKR
bSOjbA+TkbzTPcEJbtzENTyGLCNVJDMRPGEIYAYbH91R1WsY78l4q7seFnP6ZBSdOJaooudldlIn
ADVYrTsse1Ss9KvpZUz5kdrsuanL/hDLZx2m+6VXuk2cRQDNhH7KOavGGoCp5XFi0T7M8Sa984wI
iHuYXK3AZPS1L2yP+InFW0jukDVH2bYNEpqMxYcQDk0iyBK0sdeuEXtLICnScquz7izt7SIrDjEZ
VzetwwS6tst9OftP3ZBjv8WwF9Xzxe+zeROM+XcaUstXJqtUuEh8LGsBGsXHIt5LzNnGJTJRPkRW
hAO/LsQpSpm6FGxKU8stYVot93VhEFqYMlcT1n1pLlhxCgsa5ASgCHCaaOePOsJ15skWLeJ4QrQX
b2e7BGbZANXEJXGbhzTk0vli2SWhzLQugB9o0xu2HWU3pnj/xk/d8q6onR9UZ6xRFIEnqiX1mOSI
5BugEYwd8SIGI/nisb1FJP3VNYW5NxgYxjNFeJK+opiseGldDr4gRgUSUg5KMxCDajolvrsfLQs6
dUlHmeflW8QsDEFrY3SbG07HX4li67ErJDKi5ohb1M21MwRbmg3heY68m2SGuWcEdKwndoZoWJBU
xqJfM8G+o9/ue/vLqOyjDP2tyrGaWH21r+GFpZbX7v3R+Nln1MrDfAwNRnTd0ibBq3ToLPIbPJ9I
hiiDe+wl5iY20u6m18bWstAgiSrR61rsPTN3GLAQPFJTpse9+0MV2NPn8Jv0TPfWQuMqJFqOPCnN
fePd9MllKJNTy74b6wAEtDF/en71nHjJV7O018uhoNu+NnEyn+a2u+DvoEta70I3fG+CoDz9zz16
/4+570wP/xs+xf/Cfnf7UfRd/r//17/JX83wiZLi469WvN8//KcXz/nD9b3ADh3HZ0d3AuffvXjO
H2aAvCdkXUD5ZQe45P704tneHyKwbBH6lhUKClXz3714tvtHIDzLxYvHdMmGtPg/8uLZmAr/asWz
LBEGtu2xwDq+K4B5/qMVT6i4BB5jMC6uWTdYvK0SODPYOU9t3bm9c+g86eCaBdaRziZtmreClc5+
XFQ1ZhNuBbl4YgCgnBLTTjiWQp7RinYtxaWo8/McJMd6RMN00hHcTzosq8B8nK1+HQwfjTrT0EGY
7pffoj9FDxWSDBwl9al4iV2kEryxfDIYuAQ+l/5NKJ6y8n6O7qcaENcC89llzOcJ6hPlebZX3sRc
FdxOgLbKfNXdwYMvvuDySfIL9c6Dwj0hVcpKBvspSUDMIj2WLLZAurcrAxSUnfGmrQssWTUDZNd+
aADraAjMQcv5Pcs3SpOgyOVJDHgCjJYmjseM4g5R3p0qCitw9ahKSNVCP0znKMcckzKP0OWPIP9c
t4JgDa6zB928juDuYvfNAb0DjWT/IfMUndXvlqUPZZBmoMVqtKi+efVTPFhCPQdFtqERs8XsslOW
f7bpyZcFgSy47sc035tNTPRtco7bZGtDQekiUPMEsSFW8CIOgBOi49heN+zCQ5KRxTJxRKHbNzJO
Sa9DexNjUB56FGZwakKavDjaieyz1y4ATcREq4FjZwvw32a2peN8H9HEXT6n4V50HBO08aiyNzdf
N5jVXJgvmMaC12G6WKTL3MXpey1Ayn/4aNadAOA6rUvbt4C+XmSjN2z0qlebkgZNQSaWeeEzVRgN
ItqGRntZPmXqRsThcK5OsOzFV8Mx8FMQGFXrXWuSCszPzfCEZUJjIUVvqrEzZe88VdJVG6umMUwb
B0wCUWJk2IcPEiibw7TG6wlf5ka1sGlGkKwYmlmlXQ9LVBeTVXQdmUMmrPIK2UZrfJYQ+wF3kivN
iJzaMnW4e2ze895lyrx8rILb0g1YxejYRh7p9anaavaXmW5om3E2QFLVlAenpnUh3+vuwvTBTAhu
rHGPAR+QPF70PwhWZD3n1whkyOTy0EzGbVfDl06evA7NgdgY40/dw5rNjF3DFNMSP/vuZC72bEw5
y5NLqgSJY5DnUGsFuJ0CkgF61LGxd2kQCwhapAZ3YqAJUyHqEs116O9aiLM+8U15QI7fJfdwdTXx
Fk3rqmC45mu1beE2sgGOtt60FLxBg0SNNPN+5Etiv58iix4s2iJ0aNIlCs3Um7pdVGII+XlWln9P
2UUrBKh8WG+eNpYQN3RtNwyBNgUdMSojZOWsKBSFngLEuDwr/oOHzH8wYHKQc5mcEOGiqLpNsutf
VvQ/jct/NSr7LM3/cW10hWVZti8c4S9r5/X/2pRtH4NB0lM5WcV3V8vNfB/SxykKJols81FU7Hnq
y7IlS3L5ZsG5LyxeNWODEAi7F3NNvVsqilGYRzXtsw12YO01uxHV1RCjDuy7pTW9cekTcWTcB/oB
GmczcZKQy+NPv5E6LER0X0zX5SXT+vc70NWPAhYk85+QTtoUUDBT6JfJteAFCsTFgZtl2euQO49f
dG0Nl2hCiLPM8sXVyX4ylee3EbzblvVGyatsHzu6lUZ2jeh41lzrFDFZgACWrKIueSp7ylW9/9dX
1/xPd56/XF3vH6/ugNoph7TGzKF4zeFxcjgpbZrGvKOMNlaLX7Rvv22HkJ+7icbm5IAuljecMLb/
+pOwZf7H++zYdHJd37HoiYl//CTVaBiB6nLuc81mt2vMG5unfUrWDklZS2Tsjq5oDyUluAtxboDH
7R66CEwd2jCXoABaGnuPxIdh34mzUW0KpgmMkmuQyyvZMsg6t8YRbpuRgrbc5wDshHdoBDXncP+v
v8o/GeuX3TwUluB5Xb5NYC3f9K9PbGYHQgScw/DAyfBz6IvNIKAZ+ze1Kdf/+ncBEfjnt4PfZXu+
bXHVzPCf7p80ixBZD8N65eyYCBDPV4CFQbZN4f/JDOq/+W328vf9BRpgWSaFkPColTjZu2iy//G7
qUBow4oSRJWsN3PGDCjitSJjL284qODYrs1pl+urZbQ/CI0J2TOUEW4NfVEKb0Ycb2siFAC43Jkj
Fo18iVVLzkjyb5dVvurogsxITpmKaKP5jJ03UR7CNKHflu0rXnIUvF+uQc8meZFpf5xxdpmdtVZ0
9uMSaCqfgubDQxeoWxW2B6e6+jho7GknAxYLzax9O4uPljNUOxBuQYgM7Bo216WMMHwwTRm6hXaf
d2f+w/Z6Cz5wq5BdEriAxfmgqQgclCo+UwIJ+0MOnMW9B5QiESfFzvgJBuFoQOdhqLue2ms2tyer
OLCErnlSVhlTldKnyUIhQwrIsvOmfOxle0DtuCAz1yoyCWjDFcG3jdWLxek+uggkuDW5SbkDmoT9
hCVvqRoEP2MsLwfHTdwTq2Whl5E8DZ/MhNC6E7XrbUZkQwjbcFNhNAXJmewtNj8HYh3GEaCUX/gS
37r2oSclc/F5ZQFilBHTpt7E1D0T/B8UAVOHEgIv0JhjHp9/OVjE6LhEzNgw7+wVlmYzf1++17Kh
lPUbwiBQJLeLPzmggjRTzkfcVPNn4DFD5zO37HkTbdalYBvbdOPcDwgkPDpDTk4jPzjRGdsgFl9G
6jQRsZisOP793iYHbazaHgpZWr65rTyYtrqtiRMAxCbs9Jh0AVhlg8Qm0utQllQxsNF3RDvAWxfo
PJyKNNnWMcWij8Sv29NodxDRaBPTSjrtalUsDaatHaMt9xebwH4ub2Y/JjaFGSqbpmPxt+NqD7x0
z2AJdBTbZerd/t6Xt8GMIST/6BIIRBSwkXcxCaho6l8D3yKi2vRwlXf1YdmubYwYS3nU5PneqORB
8dIsO5JbXuE7ibm4zLQ5kTjuJ8b6EXii5rHNMD5TCFnEJjhZ/JJXNqXieQwyPM/xsW/il8K0ENrw
QBiXaUCT3z2Npr5p8mSDs+y2Z+ozE1k5dlcVfFpU1ybAyc698YObaWl6UtYGnzbt6MpEFYm9kd9A
kpzLg1/z4fR4CssdnuDlWZaKahaEXx0z4IrZynx+uKNPMe1GRQArSjHDsRhu9ajOGd1Pb0spQnUT
wtNe3soUwcg8kirElgfZiydghZ6EQSLIVBsJfMx22CBqHRKLA4F1TMIH3+V1Yr3wmWpQFtW+/r1b
Da6JWHnli/AgVXsol/4hfsXlLZM8LtNSVeuXsv9cDhF+a/8+Y8hWbX3rmoNcXj5FldEsG6+RMLZ5
xiChfBy661JEKecIVjRgU3SowhM8bfUMcdVPtokxYu97z+kcLEUxGgsMr2Lb47EaXjxdb6BL0Ju8
Vt1bkzcHS5FjCYgf82kW6q3Xm0ePUPaOrhWy/O0InYIA1C7cjnSDLfJSEzPfdCiNJCLq1n0OaICl
w6Vs73ZZapI+naMnV7suITWHaQ98FBuCeME8ZVmoFkHt74MFT8NydAjZRUMeNMejgA0o5jr4Ddaj
S1wlM4FVnX6Ri701f4SgLPv+MdVrU7JI+5/LNbeblkPWVVas+9SZIbKCUVFk5/KwnKiGxZTC9MXD
gigK2OPIKIh1aYidG3S7bmNIq6gctTkwzunucxnva1YxGbxHA8ZHjyqdq8dbL98JSl5jxSbLqjxw
W7EiXobs1ay+0wpiLugn18PIPUwbOldbQfMK4ZlLh2mRaSfoO/vqQBdWNhs05BnKuuW/GiKk0Tt7
bd+iUy3qBB/2sLZ1ypSpemjQvJK5tI0sRdnj4qUjza8ncZKmEWbiznxs81PE1LF4CYdzkXw689a3
91H0nrrk+TA9fumpiJd7rap07z0X4DMH5/vvH7Ym3C/snzA85MiQ0Aev8RYwAwRtwXFSWngOUJor
BFB62jstCRYjFt9uI5GMR4xGW9fYtcumK/a1+S3ym9hEVchEtm1vxwLKfrEhYiJ2aYz5b+gbpJlB
PoNO1Xm3VfI5cmlTbDAvrKyLXnOw8h2Nj73HIvwrcUsGxmcRvyiHgPTuzPSckxTQ1f61tl909mGw
PLMDRLw+HFb7m5whk1vXGEvnTevfVMULQt+4v2fKnYLwIyTUPIXzXV/fM2DgWyxF0HLL0J+BC63B
d/nFxiEKckzbTRyQ5gKchEsx73z1EbrFpgYynYMlYPSZI57K6aTXA9RMVM5kWIW+PJrYuJhHvRpx
ez/rajXPUHBqqj5TEJs27PrWW6fgvEOQinJIcLkgPzDIF0Jxm7fxLrHDlxyMnRmOYNt5olIDdxEv
EsufiUQqhH5gFu8QV4oePUGXnFRyqFtIEka6HoBasyH4stiZ0ls73JGGScZbHAG0YzIolwfIADKK
TAURUcoiWZVnbXQsMIjMmVMwicLHc4jmN9d6qbApLd+f98AZf/rW6wSiqACyhLEO/EySknVLn9Ga
cJmN2XoiTNtjagXFZ8VkZjvAp7PApbsMFOcJ4SSOBwQA9C6dR+xgO0vTl2GRLAH5lW+SUHRcbqgq
Yrr57A4DTxfTdVWPSLhZqhbtkgn2g3a3RznpVwyBi+flF0uOom3irpOyO5YWxjliUAz1MujvgR6I
gMMGqRkpVQU1MY1ZD7v8ewGi1wfbfjEEPWa0e47xoiS5Ita3jfGoQv1mzyQXT9gxLJLG3O/lQbFY
m8zoWyvEMP0a6gdHj2Htd3vRogL3oN8g3eOSNKxzEm/H8s8eLOWD5zFD8749dG9TR+Wdvlek7Dmh
Q0I4Ch5m3IX5Xk0II2KeCVlsQoqjEoVHRqvBMfljjFWLad4IBhUSr3OGD1/POMuGcbXwHSokSipK
VmirVpbV0FFOfv95lC6cgJGxkf6AtMjz+20AjDWeyk2/TKMbHrsEAm8x8ALE+JSIdczB94x80LzY
ZAgIU1Y7g9UhUS7HrvcJviPY98OySNB554PfQJBjZO6s5LK8Y8Z0OBICc3ksObsvfywEfQM/A447
PXqEqCQYbgfwi6OgCHOS/SzjJ6crdp5XvU8zCz3JA5jl3PZ7Yjzb0ZVKaR5kJQQKx2IJWPif1k0o
7wuAP8tp3w70jhpFEwxvdPm2oK/GHPpQdWqrSIIwXBK7c3s9kOphjrdhkl3GeNotM9CcVDEZH+dU
vKcqYlVX22zKQMHT8nRhj1OPdfOTlxMkwHY2xnSc6O+lzqUrs91S9C5tw45BuaDO6+vHGP4nQJm9
aogu9JPdUnjmHVuxxjNG2wd2y65kN7excBWID5RNncFUQZkf0uWVR/WSieYARHHZslcqAMGgXjyi
lQkW8A8uOtHfPUjdn0BCAxWkA0KVlpJAXfWE0WFq93gd0eT25ka1Z5tnelJXVJaOhQ+Ae5B8daQW
+cgYQpzMCHJo6Ap4qZd5Ju2pTHB9IbRHV/Q1+9cuRiNPl3ApsgqSPPsZFGdX3BtK3im7I+6tXRIE
Lwyq6BERd1SlT79Pd/8f8jf9N5A/i67Ifz1lwAZRffzbx78dfsnrr7ge0+ofxgzLD/85ZQj/8Cwv
hN/HlMGB0sfBX/2N+Of+4duIekOXBpYpHIdj/J9TBsf9w/IZJPjYYOlxeS4n7r8T/6w/XC/w6HAh
1PvbAOLvo5A/G2d/QzT+58Q/xhz/3OwxfdcMQt82mWegX/9n4p9vTYW2PBtUHseMR1F+M5BsHtO4
fTVVXDF6b3/ENgENrTdER/ItT5NS6mmU0r7FtUD4XMlK3HXhmWqOYXRtAdkkDDyZS4+NXVz7hLZR
NtnyBgEmbTF/PrShmz2BrWgZEIDgCstY3NcKZjzCooQd70lpiFMp6tNTYsn7ZBGtNUF9QS53lSES
WA+d8Vjfm/3kUlHJT+b8E9t6bhOR8cDRYXzu6tjcRUmDqbmSGKyT8eL0lA1urZewLOwjlmoedAvY
dc4Q8WSBjm6ajBPSxPRTZwJIfOIXxJOl2VaD+KgxeB1bYAInOUn2Dbi7bhruaNtXZ43D5L4E56lz
9P+Brt0bacbxzjBLKMS12933g9Jrt62io8NIg+rxw23sX3Uev83UqnhOQHFEVAxp/i1HLClzgZrd
cVDszcj2SmIXurT9KAPaAvOELq7ODsIY6DEDVMMhKkkvrh/SgJUHxs1rKY7MsPtjUVcZZyb4jEHt
POQVslcNaywYU45zFktsyfq7s6A4cEk45ViAErMufWVUBoY8CF/KsMv55vQnPPPRq3F4lyLkSB0Q
DWHO/XGhuRtwt2jf5181dFw8f3lxI8jzC1A3bf0CurUKDl3SLmFfKZIeKyHX2acwT+PpMffReToy
R2heKSCNocQu3MDxy5IACp1Cz1YGXXfCn3qm3/Vrrgl5LLtrtGz/VUVc+RxBkAhaDuqzYRNCXE75
jtsoQeB0JOl4mtS4jtERWur8NTOfzHZUWK+IC0OrtSlHNHutEi+G9pjMxEzN6KuTLeRwQB3Hmlwj
oyQLIT90aOnvHVsPG7YlBFu+tws62ERIKNAm+iY5QFUf7Wy7IM9OI3M1mnQ64E3vOJrqrZ3hrK8b
pIfj6Jv7EE3ZagwpQdqkne8TKnv4EYQWNghSCbfd1DVsanvQpE4FTXWT9XF1U/ceSdxjLfA85sGD
GektL/ZwWvapGRHGRvr4k/y6+rBjBztDGk3nJDLqTTc0D46dqLsdkkjn6CUlk7yua0n6GYzT0JbF
2pDlsOMadQCFu1u8r/umtQ8Cel5Qx8NHQmKBEeTWT88fzS2Cq3DGcVkBKdkbDVq6lnM5/5Lfl36z
moXMj40t0dy36qVAYLSjxfSGAEYcJUJ4JnOoedSM5tTW7mtQtoKQTyA4KhEBM5gQtYc5v9EJ+CAM
FCBeTkhHPXrvBTLBuOzuJmSpiCV+2VkAgD4hfipGLDa27acbyfis1UPVi/lhQDmiXRu6T4cLsRk4
70kHnruRPXbxlH2YCiyQAdmEZMXm6IrgMqT2sema5uIMaC8yuyOshIinA3bOB0z06MCQuwQEFpVW
DZu+9I1HvIM/pQ1EwY/mL7ecn4DblJ9mVfzysuqAm7Z9IlAaiaRXXVzyOhmJoC9MFuR+UUUb2ri0
IqryPbDTq1MQSzo/N7Tn4mlobl1qhMqD4ZNLiqo8XqqqsSIZrkVoNA+cYHRIdoxnEyRNHznMUKoV
ESmpk9HTxlAFGQDUKVXPdEunPpB3Oq1Y3h/xl+XbVJq/8PhcBpe6LoWndfLq/jS7qj4WP2yi609e
tJCpzQnx8FBWq+Eb6hu+dpzIqOyXNSHjgDRnDWKzfv5S7V2VK87bE8Vvg7Cclm3uk7zccJfX9IhJ
r+hvRF3c1mXYH6ZgvM0amlZY+jGqy/qVJIBHGTtIxoGYBBVBYv30PUXTs+/iRY7m6pAXI8Fw+SGX
wZej03QTR/0PS+lDYHrPWWg+NcPdrMwlvoIUV2+Yb7EjIuSUPB0yffKipxbp2wHSK2ybCiuJrGHa
AId8ETaHoVETy1WgA1n1IrVwZCkA9PQ7e+iraVef2NvIRUQXK8MfAhTshqo0Sq2KuYOB9rzFmmMP
nJn95Gc0hXRYrAnB2oHpGY+en3C3TfMjSJhLq5alPRI7mzVjD30WlX3p3WVwJNflYB/CPn3Clo6B
pIXzIVS+O/KCQtsEKW8IQaaDLAjLQZkpkZtz1AUtuY81i7H55gw1ImzZo/uvzI9uCj5S2ztjVYtx
zvXGBofvtZNtymbHuFGUCWnAocxWAnvcuoGBCGyHtvkwAP5DhLeRCqJqmLQPY0ODtZA+nUn1mSjQ
8TgblnP48IBO1zk7pfOgOJSPSeCi3EznIwLQXwmHHS3yr4XpQyglfaWZk/BYcjQvXf2GpG/XtfNz
5hrzGqbNN6aQr1qnn1ZhDZsgjI/A77DE9NGHP7e3APFrgl+LFItsdOcky/HOyMtV2Mg3w/GPWrj9
qfgZpM6X15N/PHu3ac0lClirN1be/czqMKBVx8R+1ux4ads8jqJlXJDxgI+tmLeTI49gZjCgeQYb
REKQcuP5+94NkfnmnPZSctcNjyYYuitsQHSjzHmP3o/gnENhluUJydNm8qar5cofQ8gZEZLkdGwj
4xdnrYcIV0vWtvlzh8xkY1knHJ/l0eRt3Zii7244/0h622AZkAlFxuvc5Bzp3fAClnAnOxkwmYY8
VRfI7K2qP5BsWe3GucOhIhTK/3hONqKOSFe1BbUCn6luCT+V7YUrcT/QwWNE6lyrga6/aRM1pwKy
OANQvFZJ6zic6nxTuPYvHZbsqSRNMkIl70eoD1MEhzHEhS37/hu9PylipvssRXvyPQVV3Y4mugc4
8icCX6LqwRbNXYTME9tkAhQJOEudiPm5rVANy+FH2fVA6k0CbYYIvLLJM72KeibLM118HHkMEnSf
v0aJziFrJETU+NOq6OR336As6bBO7amx1h0si3mZRXsdIwMJuMFOUd73GCAMNJ+i6MONUwgua8Ci
1MMOOipA/fiySSO133qQFCc12ARxAvm1A6yRrmUfKav2XYEPL4wZB4mufheVtZ0SQSiwKaEiJ6g2
xC9l44IQEw4adLXWqaRZ02i7Pqs5bjj6zcDWqv69WP50iM4rnDpjB6TImcufEQWZtuBsR4LusKSD
bGmUkibQnnKRHvqSpJaoghGjG18cjHz8dB1CL3HFkJZAfsSMMT7UBFKrr3ykq4gpE8pAVeFb0i+S
185tjM/WdZ+6ZVKTVd5LkOhiN5godpJFCYFS+ysa66+shINEqCAEy659BagnT9NsUurZzHhWbv8j
d1wmGll2DAL95trZc3TT0UY4dGCcjNn6zgMR7A2U4QnzstCOHkGg4yAvQCqI6M5j9rQHXloj9uHb
xrdAtjehDLKTNxZHgY+RyQlRfmp0AEc6ZwhKD5lNMMpMBKOX3KqZFKxkKj/DGCnqOGuETdn30G/i
bgjBKqxrzLoHSYFUmAGpt6ZsOVG4D7IJ720KbiTuEzmM8UcoAlojBuGCufdghMbOy2caaBLvwTAh
zyaBF0vxe4cPLVXQInua00n8GIeAhZmi4s55dMFuNnZ4LcYOxe38qfr8vhW43VLvLgX7imFZzxvX
tulu2l8BNlQqpfBzxuOUjO4plqW9cmNktTgGL3k3PxrtfJu4frJkMKc7xzoLq3dXqR+muynp72PK
StB4rOerYXSQT5fVtoTktptwqzQlKs/S5ftHaJsrAGBYlGMV02WqeaH8jFDV6CPm4yVoIjJqe2dG
/4HVQ5GrxXQofanCnsFMGB2z0F8eNHI6SKYZI45NbfUxVMGnbtMX35F7t3TlilqIdkiXcDNL8c4q
+TihrQBLVzKGCxYpsOceRR+8D36XnkT0XmW2Phe9Va7GEdKryeDbnUDdsHBTvy9oImoa3Yb1enQa
wonxmFYQGFOmz6vRSQbygICskI1ZqErtp3yvlgmlbFgJOJiBkJTVNotAXPgFR0shAJV66ca1sk8F
mWwtBVOspfLWJiRBUyvarfOzM+ZnMzcgbAIVNNHnHiYJMt4kaq+R/M2qQAydLca52PbPSe3tZDu8
qhJUaFB1h9LUhBwTeLKNABP3d+jjzbPjOTU00ftYs4tmfvCkx24PpQPQWHNXEanHTrGpVfmMxQDx
bRltheQxYJ24g+XOV6pBSo7B4nPy3LsoAsUnEvAGg83SZpP4tU+6+ZLn3UMy9f+HujNJclvLtuxc
so8wABdlI7NBAmBNJ712dWBeoq5rTOVPJweWC3qRFpIivpRhv/PT7IXCn/TcRRLAveees/fab2JE
nIqh8r6YwwrkrP1Q01Ndt5iHncovJLdcUueQhkSyzfzZj4yVNnbEIjIvjquzpE3I7gYrxxWhG+fJ
7IDTDE/QWWeS/thIkto+TSPjUnIv6hFZWRoyhm6YllRIo7cN6vlipoIRDdNAhJXRps/ycDvU+DhM
s+4dNG+I722iAtWAsCvFzvfEULHznOpZGjd1XQ7r1GeGAqGd4rWGLZxiW4OMcQX+uY6Mot7OAYmP
paKDxuY5b6EktjmqYIEbm5a3/oXxLUQL1Y4LyFbQXmWbccopbT2FdZ9X5sSmf7JyJmFx0Z6ykQ5t
rhNxDA0PicfCF+G0RZxRFNYPpMFQ5CWW4JTKTAg9w9FXsSSqscC5w4S2jU2q76q+1Tvq0QRDVgIs
XgQvvtlDP4hMgsNbBhiG/RHmE8Nk2cYBxdaaQ75CpxKtcEwhK1bGDyXCk4JZBVUYe21u0prmmUYz
Gc5vAvzsqqM+ZrKofVMnJqohbRvO0PkF0ndD5QfZ3LLLZ6lnXFNx3Eox4pe0/6zFwDBS+nv1kj2W
ZU8iYv3Qa9VblnybcVyKoqltQ5wBzMz8oGWv1ixP7ydKtczNEvQ7ScjYLJOmryLN1hV6cASAOBYB
MTHno/tqIdkzY7Hsc+WrwqDfHItpa0/lTtYDUGYZfLgCa5lSRfaqrEDeSjPWCF0NT4A1XPR4E2Se
dViY33LNJLtZa4r7wSDkB5Z14hbMDzDtwy41rdlni2o+glDP0YKb1MEchXjVHR1XeFFg2fhKm8GI
5TSROa+wxXbAdQ/24r6KJZ1xnmnf9SxcatLSsJEhT8/1yWTvwR7if8m1IGaC03M1Fs+cD7dm1Yl1
W9gdxz5McD30nwTYQDXSX5/96tkY6VS0GQ2iVkesMGv+eZzLj87IN3MPMKdFEbkykJHzKTC1lo5E
UbA/jRH7rHlvDJ3mIdsv3V5+9xvOVgXfA20rW4koea8ylU68ishjrifiWrO91UtPaUanI0qmk6mw
yALq2Jf6+Nhn/slOY2j7akpunSSeuvraJwxOWOlCB1gbdzhco24iEIPl+5nXjMQsYooZ5xOSj9Y/
Wr5Z7GY80SUzHNJILa+QUOmiPwu8eXwbO9Qy5VKf5lV/qMN62+cK00JGBgTdYWI0Qydb1IpVmFjA
d9TgpsdrbtCHyHvut2BmRjSZqteCtlv54TfQ4ABvLaSCC3xUlXEfteOXZpAvF1I8rQTpdbEsLSg6
7CYrI1GBp0vtJgQYvWoFkaamTkpbOctuoyy5dtW1rGX54OsmbS0rW6tBTj7sQDJf5yfaPtWl/SyU
bwV/JcQJtiAgYqtZwQNq+0PtlSWmjMDAUzMWrb5U7KVzDEakAT2xOEQkMDhWZoxO7KgbYw51BjfM
GWLULPFkzl4x5l/W/A43cXSTtEluA0aGmv5eSfA6AD0FjiGjxmyTqEaHMLtJj01e1MhWiI8TIdo9
O5kJKEfnHGeQz0YDrssMD6ytSh//m+fXzJM6PodVhVMlb2rkvEcaSSArMHashmU0yCuCOUHxGKjQ
RzHGuLWavnb2yHy1rHeyxDHUoivNQIWhVZGC41G4l1RCtCaGwtY804nhVcaK/cQRjOI725EljFK1
g6Yk0apSQ7kGgtwwyJTSY6L3eO9Q18m99KjAQUSdquFdxEghpuNghx+VYvTnvPvshoaiyojvROuj
edBUL+RRJ093maAUXI6W5bKPgrvYuEkTRl0piNo11Yiu5x6OZZJzw+E1wKFetZwhRIRWueEd1zMD
5lAjcXHgHYOPe21q1VX0/s7qG31TkXe/BHTIrMuYcGk26rn0kfc1+XrpLbxEjaRp2E1g7M4ZGTQe
7rgRV+wFtVXr9Ub+gsX3I/LZTuYULFnL/C5CzpkP6DrMPsOSwxSYzi+np6FBnEaVNU1QAfwWKTbA
ZuYwOEmxf0FyAexQy8OXwR5ic4gygmwrYgNDF01FrV9sLNbSMuQvI3mJRPoMFCh3iGOJsaG95Dsi
Z+NlA7aQPQT35DU9Q3iJnCabvrWVeOK+5QPJzBk9K+hdbaT5NjEK95HydHbzDKSGci9HTWxjgaWi
G3NuxgKlbCyrLzIwN9a2UccfJGPPekwy0hfn4AmyCMXwLSdQAGUd58xGOGaO3ZTkF9RLdnrjEzPD
z2DDnUBrYMAjqZUCyIJ76AwGygxiTfBtx91r04Nrobk9qR2nvbliuFjrz0WQP+X+yA5BQWktDp06
EC+qRPFBOa2t+356qSvpbFvVTaEiuMq6Y9ZaZ444S2Iy96ndxjIiIPxzMmVYuVBT7S8hcRy3WpQk
OJ52w6JgpWftxRLBClMoAKgN6bErA8R7UEwGIKaAfSdXn6Bw6xbcabCk71Fyj44zWis2BcOoWetS
5Yji55LqhtQhAfSq77/EBvLwfsGmJtriPY8+06UDg1v5w0eU49Tak1Tyg+OeEm6k+xOYtD01rI64
mblhVNbH0Xa7HtdoVgoI7UuCaWWAgAjBp452bBJQ5hUakLSsGkhEQLWCP0kw5FOfzQnEM9FkARsf
83iev6LDaB5aT5MupZvB6K31IHKqB/OgF+I9aUk6FT6xm51fHqoFrGgn7X1kDnf+RMMHV3CMim0v
awR02zIYuIrABd+qv+SYEPCu5D0Q47OGhcq+RS2BTOh9rE1a0BYRRPG0jFDyt0rm7fmdjq5ev7ET
vXIYgCKabuxL2Md3EXh7ODuAffXkIpLgakfFhrlSiQk5AAFpczOuReZDNwBGyBDewerd8uHHxVru
CWxLkVpPlhcxy0CCJIFCUOkZg/vYWzD8EFJH1cKiBO7SIbDW0NLXprViEm9mjtFDSBOluW0N+6qC
ZsBHAZ6hVqRH2+Ypn1nNYGjimM9hVCtydJyC+ljOOMXMmRI+YzKemg3au/EWZvFHFNsoRbEgJw1z
qxJD0Rr33p2Rh3dzqeybILmLTT63QSetVYO22WufXdFh0OTJhofIT8ywQ6jTWSo4+Wt1/0Emgds2
1KQTxOKQILdRxjejta+GgY1GLZ6UpmAPa/rXIdHQpqqwXi0qV2BjY0fXqVY/SwztagnSGZw3Yqs8
unZJ7GYBnkkrweWWtCN6WVSdWlLDPspf4pJ3i9nya2kdaDRMV/E10GltaowR1pLFedTXN2VtvxLH
hQu1TW59VKCkM7w01E55zBRDF1nH/ctZ7rtUU7Dk5K31MWYFAOaBy0tmzbs/BylRkGxj1fiJI5TO
ZdkComHAp/GpA48OEEd3ntHwoTUjSKQAiblStfe6fytTxQBv505t6YzAfEBsHPVfGRE+QHnwCNmG
fjRCJj2lyUaoi9AFshis8b7fD0q4T4roW4WQKOlKtj1Rc+qoMtZp/4U4rnhtVlbqTFUAsuOGDBG6
xyGrKgUljFChrsvUerNIS9QM2pQl+wbGzKQBnkd7e9K2M/BjTvx64s0BkyCZGABvmg+SzIWmVr41
Uv9CMS7wAhF4WX8TSgpAwEwOxpITGkUq92mrIksb64NS6p4+iw+ZiTJdQF9ax6O/HyzQ7oC6S66d
VtHBvMoau5zaNMqC+tpADp4pLJBhWXOxsFZegzC4sRDLO+3EPqnE6CnRJp0iDJBa/lB0XOBGz74y
wRdg/Th4xhzD5fSkB1yMruSiTf2Ap7f/hN7FQzGwocqxdMLn+toaFy7t4sAHwSbVyQJSQwYlpU+M
wi9/PT8iCxGweRWAW6T2+Qdwh5yx04CYxxQP48ge1fsjShsFmjR39dhQFjXJNba/YDp/JpNOAmSo
XkQVvU1lspc6845It5ciI3WHesuARwaTGwHK0pCwTAbJDcmRPGmjo9vUPS2pOuy7tDKC5ZAMoDYO
bjpun3UUEVLgS+nZjpGGsXN1lFfqOVo8FbEJhJiPdkqxMXEXsoAtF4tJ6Iqx9otcSs+TogmnX7DE
Krgok7AeCm3Al4NsrWep3pO9cADiayNUXe5rC2apHEqnwaqO8my/RDar9cSsAd5ptB9NcR5SnLIp
2kqTy+FCoHHCHgnWaIeumbP52+V0qGAlO6V+N1ewDiSyQEfYMhtllL8NRRNTEqMC1Ja7QanGHcMC
h4fnpRoYY9UWjP3lADeUizyV90ZM1rQmku8203G0hArFpnnvh+2hbXiSira13ESSX+URJbZs+qHn
p3zOA6sVnZm7sEm28+LqLis2o1zx950cvLYpv8M9nM7ijUMzh/nEwk4HdH1ssWwsX0SG/q6Cuod6
ygqvTHw4uW9/psN9LyXQr3lcmVqrq57oDgfe653NCNUIMeQZ+rUNexiaZhJ6omm2DOglb5Yx6KFy
BGOA1QwSKg1MRmAEHHyQ+NN6owYsfqiRV0889MhmNqiBFgYLojfF1klLJQ3HD4tkZ7/o8EbWEbQI
vNpuwelsXQ/QuH07vZadtZm6S5Gzygd+8JAtjgFornLi3xEzdLHUQuYUxHij4MVHDaqiPAzcqOD9
ayZH5EQKXg2Ii+holXelIGx+DqTXuAGwJNvctX27MycftKdWcm6ytEdDHvHrG0Hi2jJBTe3iVav8
/r0bDaIWg97Lrelp7Jdowx3KN9T0JQrnNhbEOUVXv7UPmgm1DMT/KtfkbS3F92bP8JToKzWX3ulU
bOc+Jr44uW0jQphnUR1L38km/9LY1Niq0Xsj1a2jRzcqDHeqg/Aw9/Ypqm3CLXzC2axDXrMdJiNM
83IdR+pLSZxcFErHOgE5yR7m1pn2mdo6wm25RWP3kloSfVx0gtSoL100Y/O2H/H1n5OZ3o/coO1U
J57ikEOjmd9aKam2emJslRpGJYc8rjFnZrBHHBjTaN60kIXIBmmlMCPCuR9R9okzrau3mrmUo+nx
3dwjfS6aBVkPe17pEfqWN4paz5wXmIeSUEKZF3aYMRRRbQzC7bW4fenlx4HzPRag8maueRi12XiF
077NbWniA00v46CSDYtwETXLyNNJpRarneUo0khQvHpRsje0GBRy3KY8B1T75rwH07PI1UE8mjwy
Q9tMAD049hhRi1WPelqz4jvm1s/wWjD8IymBfgwegTAXCfZzk2UslIRtMATKyJlg11/WXAg5LL6R
cV+iXShCSJytDkc9sAlxrMEvRAlnx6Z6G22KFbjNrWPacKv8tEWKziw+XfK7RuEzqIRVXagPsqUJ
117gowxDQqdVvKqBUxPp21Sw4lUh2ButhssJQP1GJ/5P6pfxZjhi6i/3JYaIVTVphA7K33LQmDiB
DWYTFZ46n5pTK6TXZsa30gzAjGgtYB1BEcoZbNcALMBmkgI+Jl0OxypBLNEL98pDlDaIdtU092TO
D5pNpoRWIZacNBJqho5aXfUJUzYM+JbojaVe8ZKsnB0TursouvNkCx7H3OIJkKqNliXEhwZp7Wb9
V4S5BpIxkyvQUlAZkDHlICy8jL4L4sx5O5kshgLwijEg041NzXQidpCkqFHwjI/RFClOKEes2G32
l4vr31Le/Ves+z/m5v6vzWexpNM2v2bw/jdM11V0JHL/ufLuhIDl53jd79/wl9rO/JsmyNYlv1Y3
FE1m5/q/ajv+RLbx4OlE2y5mQuUHtZ3423cNnG3iYBOWav3D06/xR6pm4m7jysqmLJR/x9MPT+8X
pxzsAF0wzlIFajswob/4GSmz9cnv2XQr9Yq1FA/S4UrvaT174Zrz1/Y0mdgCOdbdIX/aDy4wlU20
MW+Y/UKWXA/T6vAY4AfLivVGbFqXPZFk6Xq17zw6JjTCnwl52vcuM81gqxt7uXNGa9WcHxuX3vE2
2xIVBNzzODEkK4WbGVs1e5SnLWf7kjiWVUGAyio79fptSSgqL2zCddk72OaZHiBb/kbO1fra8Squ
QDBd22EwsTPccBM5bG+H8CoG9vwjqRi0rlaP3So8ymf1ypyPt0MQrKfuy6OxISjd0V8OSHD5IWRs
PZGst09d9S3y6NNsH+GZ3YkVUzT+BuzZ5g3sbHGkV0IEHFvFbf+injAOrq7+mugi/AUrffW4vz4+
2qvTYfkXTOXHdNe437Q1Kcar+lgfqdT3zFV57YjKVs/e/X2wehud8tg6ZMTfglZbJY9VieMlp0Jd
HeQNrWguR8Q5gHCZx9DLI8fkZ5urb9Hqns9qFe9ahwV1hdHonVHkylhz2HyrX+Db3bZOsUIotApY
fpC9PyhqfhuxjG3itl11wUBHJVyJa/U+b+RduW0PGuY8IAzCYzPEeREc9Wt0wQC1abYMWW5aRFAB
yJvMhVvPe2/2/GNYNwNmq2fyJxzLiY7BjvvgEQr3ioCwb+kea54o8S04jYOpLR8ulZMikIxIzlsn
1/JNG2jAr7pPdkVCtz51r7p2m26TOu27UTqkxB/yiMsm9N03NijGIASrTFxr8NzzZ39CgJ5sBOXc
BgvRU16ymq/kB8G74YM7oV9Q3fpbsKPIT8IdbYNwdyH96qUed+EXLkMOa/BgYi9w2wPB94441i/T
N2aVOJ7hhmH0wawZMvbsAwdJAAA0lGIms2ekeU8UizoF/DVe4Y3bWE/lKTyqJ3FXH4dN92CYF+nN
fitm2ZEx/4D5BUvOF9DrzqEj3VCRrznLIMAGiUqQBXWuTtTBigqerzlg4g+Grj0cAXXjrtEpE9h4
sD26qnJCd01GEEO17mtxOtYgLDjke+U9Qjn6jcf2ZjlsFRjLCfiCELvlILMPL/EuPuod3+Rf+ZHO
G72r1eVy3PP6q7V8B62NJYAcnBYR7LOE7OQeGjUQ5qhaN1/GN+OUHaA77XzLSzFLumKfeBI3WE2E
CjiEd3Yn7gFl43BoCNcZZAYvuKLYbNHI0FzqVuMzd11Fo+NJuXB41V8cyhn/Tn6PvVW7Qv6y6bba
qeeU6hioot55Y5ALPXAU3mXaqvaKqIsDg3A+Hc7i1BhnkgEeJA95Bk+wLB6mpxBPGrO3N14XQTeE
lT3rrBvmun/2r/EFad4H9OvqU3qDdsaBRCX1SHjVuCV6MHiq8MNP94hilO10yj1t7U3u5CIzwdHr
3JSefnhD6o9taRUd4o/kbOxRahmvuUMA6SdUbAnw/9p6Sd/oZ+Oke7kEJ/sVsREo4/ii3opLZD+I
eNerFBU7RnVXcVJfrGPJOIc5GZPMd3mnzCfrxiXHdGM9o6Y4ZUdaN6vyTb3sxO0GicM5/BJn69Kv
hTvdif252sXbwiNYTg5uTWSPkB0ftZo3VJ/x2AFtdFiW3dfXcBvXa3snr+44J1/2sSvWT265Clfn
yXF1cmXdd9UhX2PdfKhHvlohnnjOX18EizmqCg6MXutiU/DC184B5cfvAKJ2RzfdUlC7w/HMmG99
zlf1YxNim533vIUVSU7ZrjgiWnWtm2In858QYYaFsl8bJM+sbP4be8PsPD3r+8HhBfHP01FZk7QN
vRshhdhpOWNb4yXZaf6+/aLhzJfp1wv84eVVnNtHaH3NId0wicTFxSgZqBvczOZYHQcPOwUHTIb5
X7G6JxQAGQVj1PXkLWnR/F/rZju+PNqcf1lm2KravUTD6Qb9MycaZdNNXufwPcZK34AsljCL0d7h
9pRP2nsgE6yje8INLvrmRTopvAdbc0IyzFfhhrvSMTfEYziv4vUBCcz+br39knYcLtWDcbC8hzOt
PZ3eLhKGV4JgdjX7pnlSzqRvTBcAGk7nMVB3xGb5X+tKV4KnpG/ssbz8BeSAu49aJVs39qY58qKs
Z/xZ5+HIWICifFiFJ/JYJ8xQH5zVzNahEo60G9+92g4KNHhXmym66YOtVrLP6S9AK2iJrSiwiT0q
JdSjWzgv4EM0tJmAQP59Y8f/Q3n5/1HhaMMd+M/rxvP//o/s8/3nynH5jr/bNPS/yQLmO8WjRcda
wXDxl0sDqBP2C9UGpgAETtFlvuXvLg2d78HQbdmEQvNNhqn+w6VhLgYO0zKFLnSF79f/nbpR/QWw
AI0caISCQwRmvW5RQf4MWJhNnwlBi5SwA7Ro+6mKjtww0eiXXQ8wG9PJWoDYTbsJzaPdzZs4tUhN
TPL8EihsrUi5cNY3kWenxklUPhk+SkzIk7QsXHapYnHjX83Ix5Nboyebg+ZmrkipahnNu9Isdj98
8n+3ofzIbxF8Mmh2cHrnu4//+T/M5Q3R21AtWdd1vHfa8uc/0DBMWg8xpoxonZfmq8QgnaE9v+hk
tyJpf6alggxlokM6qVLDHMDvj35QDEd/BgMA27pnGBtto9Y+xk3Q38s4hm/AYYNfY4khb0LboByJ
HIomE8luaB1FUFtHQ5OtY/WeldsqNFi1jWA4ZRFsVl/NNmGfz5ffv83vUI+f36ZQIWII+vamwdTk
l3K/1Rrk5AadAFCumVcLDLppycReinoMfNJW7lJWYVgGpxoYnavE8Xxg/rWAeWKxDafxNZtkEwhs
UZyrCaoEcSkysqdKnHocvFJMYIxVDvoBuJUNZLOIsKOTgINBg0HYIkwyE6J6zZTu9h/e2i8nGa4g
aDKOMDYTegIC1V+uYDlAs+6lBvKyjG+dWQHV32hksJBNfxNWin6gm21uRmg7KJ6YMTngTWmPhIJ9
m1RJnBPEwBO6TYZGYRfOqHINDEt9zmBfn+VBF8dRbdIjPZfj71+68i9euqkqlqHKXBoAcL+gWHo0
6FU1QaAvGYuSSWXs0NalsDMKAmoG61C26KPoD6KKwqpw0Eeq8IzZ1+9fBkvAr88ALBiVyF11Oahy
Jv35GWjGYWw7GUP5UFf2pk1h0GvIl4h/0B6+Gz588quO4WL9mOS82jR5+UQgqcklN+9s/QphwAZ8
o9n771+RVkCVufxeYJjsmb3BeJIMdlj6uKl7g+tDTBkhgHn7J96M+q8+UQ1thyLrhm2L7yi7Hx7n
JjfMSS05Q4DzmFwkWf2hFbdNGin77//SqS2/s/w20/t6W0OJoLrgHvnHL/NMHOUU02avosjyvi9B
mOVJsqlRr2Pbz5vkD4/nv7oRWNdZThVT43UvfYcfV6Gya4WFaYx8iZ5GthRwRNaRi/UxaOmgJyKC
1v4HJloAt1iiAQl9EQ32h6VQWdaAX9YINh1VMbSlL0GX4ecXAc+9M1IB8gv5pe4RHPuuL4M6NTf0
Vddq8tFG2wGCBFu8X0UXM4QE+Ps7UVne588vQZNlnIZsfaxS2j89EFOUkRZMAiWpB/ohVFqByjMt
TlFMvZbK/sEqmjcjFslmsqXgEOH578Vw1apcrEj6uBuBZZ4MbOZqFfQHyDkJiaN2l5z+8Dr/+aPC
KQnwC2wjO6phLrfhD7dZjhjSUsuRlA/A13RbhXmqFXXeq81yj4DIq0zIeFrbaccwu6sL5n6/fwW/
8qi4wblP+Kt1PJsGjMhfLpYpKUleqeQnzgBmkEfejXS/Q01+TNKkesHyA1iuQjxcdM3DZCDVMyZJ
3ekc+yQrU45mk+QeHp/F72bLx9ZqeOYFxb/sE0Rss8quZl1HrNsat3LDdF0zMWypesPwT/eM0i6e
zd5gLj+RG6XYgXjI6L46UlI8qYlGuJcxa2f6/hIyOCxD35fh0Wibw+8/hu9tqp9vGIiZ7N6qwjYA
rfmXpQvBd1C0PjMvVNxhZc4cV+xBPoeNKZ+F2Z7sKex3epfuu75p3MmQ75U6Fw/0tA9zWqd7s2dM
qmZMMtgEgpPccpiFq7xrW+wJURTafyCa0dv75QZfWnfswovL1sSv//ONM084L8Yl3BZKnH5oKxkU
x6AGx1pwCrFi+3looXXzMZ7Tuv/6/Yf1C/iLW4a/m7+S1h/7pdCX1/bDTWtkvhbHuHKY3Hb2hkRV
Tq2Y4znpYRa65yXzMMmcOH7/ty7tzF/fskLhYeAp4kaV9V/ecot3Cz57sPy15Gs1r/AcLI9keBNl
yaKLMWr5WIOTcrTJxggITyTQyP2ImEJadVihwmiyfaJHszM2gihood81B7Jg6z/sxv9i7zAXn7NG
kcpurOnLNvnD59PmTdCOJZ8Pcx/5baABh+ViVamdAd+L0U6hh7fJmDXXWGo7NC1ys64lehV9FeNh
wMEFF1Un2Tea30qjSqDJ44btEpxGje+3dzI8YuQ36R8+339xVWkMa6rJBkKv+delqFKswMh9zDAi
k1MviLBYGFF6atpKZ+qdhds5HSzn99f0nysGQ9Y4olBzsVyrfPnzR9UhIyQ3RoNWUiks1kzRKtwr
iTpebaKIIhKtYLEW8Bh9zqIp6CUtyva+JXOmXMwzuZVeWjm+m5rgzU4wmHbEOs6Z/4wSB0lrJW06
ADs1GbEkoZGbIen6H57DxdL+813J/mKCUhfLKso7WA46P1zsgisniZ4QkTyO+ns7NzeTZs+vU9GV
zMinQ1GP6VmODfsgZXhAFCZvM7ri7YT7/DrI5l1bKsVzK+HgSVQSN+sehWU2ywetteSDiqRpL2HX
I3RIPnBeutPRCN1WtYT7y6qLk+CE51ZVeKNmVY4HBDkfBm7tkgf0/nKaZUmJJUqPReEE40BvaA4R
G+bjjaThFixkpdr2La4XMmv/KmwjfEZoLxfCjDYl18FXLdztND9Jjp3d31/+ZXbx84fHY2LY6MHh
qmv/fGgSRWK34C6mdaBVBsuWZLpkcNr7xsrhKc25WyRMUVdzjbIdO4COU8XLNe3FN4ppXyfgxoRE
Y6eLAi+RQiRxrEhs2dG2rpHwagHdMznSUJOjNEZ0YjmiObMSYCgsnWrIsL90FfxuZdzYmaYBuE05
wQwm3R3kRffWBKMKe++1AgTgEace/eHm+Ytb+NO2Y3LOlmWQCMsubGi/3D39GM1WLLJ5HaVAR6TC
UC6FHx5iRsBPekn1rieBcgcWhs5jOzMBTcPPAX6mO0cJFLg0Qriq5hbCHSoU1yin6czUejonmHbd
WAH9Ijq9uHQ1ruhMGi9zXU2XToFkbjVbCWHMNTT4RW2IZdPQv3CfFdrRrIpXBEVvTT08E3MIwips
VKLqB8JRdFp3nRo/DDZopL61KidrDVy/DfQ4gh3uW0kxvI5LQlYcwwlNKM1OlGpxl8bB3ZD5igOZ
QTqKUC4Oip3S6oX0uq+mmcFJuqTKLg4UYn7MqtZdZfnGbvATkg5SmR41Q9oOJZpWguHFmZBvszZC
1uO38o2RwUQfe0CiFcIGEEipvZwre3cwK+JLusDa4eAyvcxiKJPH9o3OxNhWibfxw2mf1QbUMYW9
VBej7bVEnRda+KX2veWNFiqGJrUbVIEMoJnX239Vk3BtyOxh3XaA9ysc8Ygaw6EDnLBH7JsmDLIA
3yybZCVURjgoerZ+10XnQbIuoz8Z+B6s4kx0CDEIyfA2tQk5TcaSEhCK7lBMg3L8/suYG8oxA0k9
pVhxeXF7vMAILcTw4HMcJxUGIfj3pkNV9P6hQF6XqGe18An1nMhZNSTdfi0VhK/JJOiW1gKJROOp
JQ+nGyy7FMAifa1V5klQY54jfOKCsKqbQbDmD6G+R5Klo+RCXB0aTY70UZ0uaae9mcVASCN9B28a
tPooRcWHIFVh0/YQhHtNpNe5fp+UkoEEgCCrzecTblK6gxW0LGHRGIiLKrxmvfxE+kriSrEtkzSF
2Q/gnrkyg6bdRGVWnSyjdyqZAzQN9vo+mSvLmVkU8G2RRIJ8s3qRWUKSeDyTdoGoaEKhkUjsAPWS
NhbK6oPRkHMxWSg4ZxKsUfjNzS5VeDNNj/WpbBbUpRnLRIf1OiyOsHJ9jSTzIhiSY5RXiff7xQ9W
ylKx/PD0a9z8lqUu+FRbMPL9/uc/7B0xGzvR4WgWYo2Ow2Rp13ok2hnnnNfNUPkktNFrPwyJeYjU
E5IiB95jfNt72hhwM84Vln3NRdqaI9Mnv8YAVYStA1p2T4KGU03+MQx1Yx0q6ASjnEDHFioKMJbK
GfCFekpQX+eZvpre2x4XHo9UF+x6vP5eo0mfeokmTIlcyUDAPANYZ7W+zVXduiWugw1YhTxn6Thz
dkUs7RMl0nfNwkxtJ7V11RRQ19w/1mhFiINqD53O9NGQG9rYACgFoN2MSPOD0j332PhdIk9VN+rt
JRl1FuuKnvGgtfMqDctVYw8PuI4QcJThZ1MKmIwDimy6NY4cmJXbSt0XagZtQ5gOffaV1tiTa9vS
YSilY149WH7T3F1LFbVQMZRkOdooVIYmNQBUKw77WrYTaj6tLFqFDo6CAJ3YioMqUFHZ0LH9JQzt
BkFeGjr7ZjCeVZZrt2mpW2LTzZQ4h8bK3GoJudFm5TISvnZHqOlpECK+mj4pLYEQDaiQ5knI0Bc7
vL1uUkseTFuvK6JLEZsqAEeMAIrPQAukd7RplHLfF9m4jrsrhHzIHIrGSKL2u42fK6hwVRmVX0y9
EJRlx+EJhKDZIgmyxyfIVm9Y6nokbp3vSMDYuLTU5+Yr6HeXkkR1xwQX0tTPeytk5pciMPWa/Wwn
1UFVpfNI4sY6YCrK3g0EPS/wCiO0Sobx6LfFeBMo6XSyCkRl1fTW5CouSsI8wzTlmcVo3xkM7OgL
UsokIFFjmKht/tr6HPknafYXx7c7AtjdNWN00xFCAJePng7dBLq/HIhXTd1Ye4g0cy1rHkJ/7usw
PEQRwDWzfk5CMZJHaGNUqrIb8nsxHGVgprn/MclZhJl36r4OlD2+GaKZbPFpp9ZtNhF3lEK36Q4W
Ky00gOlKtDp5IzY/oM3Hq9rqGE776i1EXqfDvd/P8qehTznpG2hs0iRMPAyRII9TjekejMa68+G9
5PZa5d7bYfVYJ5kzjmnrwFNo0L1mBN0JfWlzNlsdSk2gIW8KRU78Wl6+BzGfvc2TvFJTUjRyy0De
KNuJh+VcIrMG81YX1K7W8WOitCNGb5SGdTDm79lUbe0A91mpZOpG77p9qfKUq5zeoIgB28J6MG/A
WGiksbGcVzWxH22bDduIurOODk3DemJPSuZ2rt6E6rZiqa2wSW9KM7nrKEHdMMQ/kULAo28uJaWx
6caMvKURo6Fq9dtoNAoIp0PhpCE6hmAgFrvvoO41pBVhS/rITLhkHYneYeEq7FML1IOgce60UQ0f
044xlYkxkmm0jjfMtOGwy/pI97hkiD40xFX1klsb2EomW74TOU4takQF9q5aLJgUkluy4T7U3hEI
4l80PhheKGvbku+J9pZABVPVJBmCOyuhsIgUEEspV8Yv6rv/Q9J5LEeuY1HwixhBB5pteSeVVPLa
MGT60TvQgOTXT0Kz6ZgeE9OvVUUC956TmfOA2We5bx6D5cO0EOI4WfXt8Y9mN268FaELRrCnKyXB
wgQuBG7GFM8UIZNznrH3SmFydNLKt9F8xIsAncBod6jwSP06YJiV2RVrG13RlnBzSxsSjFpk9b8h
s+umhC/TVQG+NCqQYX4a0uKZ3HuaxB+lQyalGn023bApgso0N5KsHDgI4IjQVDKGpdssVO0mpSC7
7t3iNaJQj63deZe6y2XwwS21vCwM0kNd9z+9flLokvMCPgkzJEmJCUojB3OxTefma25oM6SNGi5u
732KbqCfqZbPJPkvyXJEDfCfcDB43EDKMX2YO+OhlCpYtWZL0z+EAudPxkdArCGoG/fBawacjgUv
ENJC84Vq57Gxl+zEWJgYgMhAWRbprbPMS1QF4dajOdPTPbvy8+U5uEybKWFPQh2VMlRFOlB9oEbx
HpuipiebQKfieLqSU+qshgCQneLYgMMCSIRFw8sdl3VENQFq/s0gZbuHqgr8w8ifzF5SjDWLzzKt
QP6xX+HGlDwzx/hXchJ+nIAC95E8dCK1dv7Y2ohdaVzWcuHjBBYTkVldrmk0k4xge8AsisNXUfuw
uJaYpelElSjowRt0bvE2ikcwBvtSmDAgC/eoEr87ypp4/8AC3Q0TaH94VNdS5E9TXRCxadMRZHaO
gnmIfxJHKhBU5bCnUSpoMqDGHIGKXjjfUhC2bUkzSECEz66mqK4uJ72NOxS/btg4j0NqHtTE5XCe
069GfzRavbC2IOuIwRQfSezgPrTTY2gNdDkzucM/fc+r8ijpBjWcLNdCxe+JJTM6bQ5xLTe5Cre6
Kz0lLoTUvhh0kZgayNi2kzoVKDkvnTDveUyVt05pQSN/LklSglTqpSmNtySInhnTHhuWdPzX/J0T
OpsemRMND+tAl3BZS1I7fa6MDXw0b9VQX2bl7h6qpkmP7JrurEKUO5xDFY0975JD19gToUWchCbX
ic2fisYYmceUpRQR9zL1HQwz2Rs9AWMtA/59nhVfVm1eydBN22Ts9omIuVVWX5U7j8ceIMEa+AEB
hJWSTY9SvQFjCOoxsga5I6bKXXJJkXuYPlmmqbvGSU26rZhtCLZQkYEM/8wojeFUAGovZ98/2NQg
+SLbL6Icx4PLV+mSFjUuRP0ZNWf7UA/1l21gkKfWBGyOF9M8OltloIafZNFtRzu4Mdq4W6yI9yrN
QneipBHqP2UxiPLRAPXqOJcmtZ0P3ng4fTHY04UfIVODNnc9xl8cBSFIEh4ZKv637Ii2tLJOMQQw
YO64OJ8VkJhvOKlPFXMwokIkfosB9xXPLLoqp7op3ivHespzU9E72wOA4ziCKesgR8y4dvYvde2D
KIyvuHuZqEsDmz3MzczjbQ4s/KLuFpkI0Qae2itbENOKNn3CvW6E8rBpWTBuk5jHvElvhIbaesxq
HnfTWsR+dLNMotBEpebZ6w+kiUm7VWHyYLf5c5Xx+W+tatxWgmZqF5Bm40wSJjSQBssm2iMByCdW
/NMj1ts4GQA/6LlVQbpiDqIL57TPTJXOlmLOnROrj1EOFluJ4hjLloJMzdlUing9jfxMu17toGFw
7gTN1S5vgzsfVAOVm+T9f4O7fIcZKO+O06bAZ7xSX1EJPnPKVc5EBSdzN3jbwYHgZRjuBezLFvrJ
NWzNkm9a8iQH84CuDVmkSVxd4OQx2tB5Y774bM/GKh8m59w4sHFn09urZZv5xUeJCwGkCpwBQ2V3
DpMjQJ7Dnd9FH0J/JaiU3fMwrfZ5atBlFLHNRK1/GIcy3nbSu1X4+m745V7c1G6PFecOYp0PKlso
1VKslTKozibTlzNtdMlBWzXpgYeswTTGmW+WzZB7Tk21mesHWHbQ81BEbhZXRCdUiAauuH1m0emb
nf7JmIgepkZ3iAths+tHn8zt/yPPJ/iI1sEb0OTG41JcPO7fq5yHCWY1eBNAGwcmvVOhG00aR6xR
UuMmodlP2Nyvn7i3YUVrdvKBdaHW7xjY/GhIKN2SMCXuSGOB8ux+T5ZxddAGepY8tz31GofyUKdK
znc85i0YdTG0GjP7h2/SNTuIX2R2JOdBe3D3hUSNZ5tgoNWBW8kDlkI6Is8iixOCfrTxuVtXQGq8
bD6r0vpkm6JPaF+h5WLXfHVG/3HOOfuM1ZFBA9acHpNU4Ri3OU3usF0gUIHMO3vMFxDe3TfCDvdh
Ba/AzfNjVHmPnHTSx5ZzFRFaCnhR/8alJB9rgnJcpVZFjKB5UtFpdMLlPJY0ZcOM+1qIN2cS9V4l
3SeZeYLfA27a3KnXLFGflaBKXjhbp/BKJmKZ8dxV6kzbi09VhL1hjhZC9/xJqZrGx5DvNCSDjRpy
cx0IgBVzVL+lMtp5s31LbOtSZXuzSh8KIsqrZsZ42Ju/Se081p2FlDYICGJi8ztUlrUZ2PXwjv4g
/eGu84F5zyiSFzVubI85jhvT2RhamomG+8/MxbdpkgROzAgeBdyVdW1Mqyis7rj5ENVqw3Zb9elj
KdILVaJxu7hg9rvqrcgJ8Sk2fZVnfqR+8O0OYpPb9jvwvVXJSSwpdVo0yl68OGIW06dbM31AVb5i
c4qMuHLVnupAHL9xtyRX/Dks80faNI89vMLVIIFO9257og3UQ+LmZZqjLl8wExYE/ktMhW3jMyWz
ZcqDVMRb1zn5srXuZi04XBBnWJh2HK0+LLUEsbLQIVpkYLUesdGiRDj5cr9oeaKswICUNlFHLVZE
SUJFUssWB+O1Y4cPrHSBNTyM5nOEmbHWikY62brMl5DkxB5j4HGctdAxKLM9iqFbg79jtmKgbklz
KbndnXjnwunpmBdpSpOnVZEVhz6vXtbmGOJ8xCbZovywtF6yxDOZ4ZssHT47POei2n3L8VH6WkzJ
+xr2CsorziMr1lNcPSKuAkYeroupbvhTo7ic6W2WzhNjke7AFfzJybPjUBL/Bs3B4MvhR+PD1aS4
1zTrCjg1gETzmODVnPFrpmR0Y2quCumm1m82eDhtXd3K9WguwdFZ4erMoeUtuDsNLfFMbC/bjg6k
Q5X3pFVxfdaud4NOoVVXW9EcKL0EW26dmmKkDn58jrQ0VHvL6hlyzuJb5AfhEAc5q4jY9p9mLR31
tH509hHgtB1KUsFDBlYnGhOtK3W1uLTUClM9itl6WmsqCrKYA152bLR0q2zH5KaEBnUhCv6nRdWC
1ESrUmucqbmWp9pao6q0UDWxF95FwFNXs+BOC2qRR1Gkt63G+OCOh0SrWSctaY1QsaNsdbS8FU60
DwqNK3Bgrw38rt3oEjJlECYwv7YYYCP0XytXO2GVy8c0eZNaFsuJn1il5q+EWiUrcMrWuGWN28I+
cN9o5WzLVGPQEtrQSdXKC+hEhyTuA0WDdMJZmyNdBTU07FtstgqrLUD6mqMSolsTItc6b/gYGVqD
a2gh7oAZt7AkfFxcuXHAdWHW+twpcT/cjDHhgjazLaLXluXt2h9406i8Bitd3Llax+tpMS9nuENP
wA20VDGANur9EzKqna+Fvs6g7nIcF5Ny1lAaPW4RVH4crQFu8QG7eIFj6BC7SKuCU5zBqZYHG1oj
PGihsPcbaL1wqxANd7kD/XrMkA+Xxm7WOmLCKO+GFhSbLqriAGdx0CIvxrhAb5w4Rim/Z23GqVKo
cZFWHnfafTz6vNymieuMFiPnxrHVMyT4lrBlEMbgCSX7z5RFyYAL6nhBcL8bsS13WJdbnuynQouY
C33tDOVvGDPsG/zo03ES4qfU8EcszrAsIlwN/GMNGJ6xwb0WWvlsuvphhoF8VWohNHP+TyMaeBBZ
R8gh+2UyeAxEr8nS3w0YpQPM0sxwvznTQBnEOd1U7bnHQe1mRMdB8r4FFpkWZtkX9UkUieuvqGrs
y/W20ULrxIMJWbRUbCceUn5Ya+BKcIRh983M4Bj3iLFJVmFW0rLsWWuz2XLlW9nC3neAtidarp0K
dstatw25EkClVnBHNQvWBuLEQnYQMMRCvq/IX7ql3NIEHi8Cn/esEX25VnzbuL4BN/qoCpbT5Ilu
vSjCuPnSUezlzsGybw9gKVwnU2Og44UsUUdLQMh3UzpM/2CwlAcT9jOdegg/kcl2Kuaznwvk5Msw
rUyw+j7W8iJEX46ztSJ3A2DFNDnwTePyqvzkv95z35iP7Hss6KFNTtsNPeC4I1+f0TLWxGpYWKTl
bxGP+8BjcOdrsbrSivVOMQ7FuV7jXueZyi5r5odGfNC+mtxYixlVuyPwC5Tt64DDvapI+vDxCEPc
NaXWvJf43m1qsEXSdUfkzPs2cW8pZnhDK+KllsULrPFS6+MTPPKVFsoDD4JdxNyi0LJ5WU4ug0gU
KHTENnzZmQfgpjc65ujTNNyUhbY+tNpnR4vsuerF5xGZumyE3sPCgJ3d4QyAPNswwkY/Qg+Pzrhx
9aa71PYZItGshoKWbtVQ0a3t6Z+KmQOMmn1KKQ4fzF51x9pgPKm6knULYx4jvE0Vko65vhmB3xyn
9ENWSXKJqw73TLu3J6rrRUvjdbFY9+TGW5i/ee3zgClhLBb30bcUQxYIk7Woj6Wa3qKFCH4k5/pY
Y6iWk3NMHdqXUSzfuVNma29kldq38qWVzipVCaf1pL9bIuPb6WJi6yrbLj0BflNlUheE0dnEvtxV
aJgKn65glyAHIAjVOv1Ly22sEao7+TWro3CEpFHhiGttmjQ2NM9wfAuRyZ3AmoYx9qHGZ/KXDWim
e6o8FCD3hUmV3nZJwgVRdsciH7JFwneq8O37vunfHJn8ssAmJu8YuE9axzumhdiISaUXZ0aMx9rH
KLunGmg3a+RjAY/PEfVdaLOLgcG73C+17nfVEJ8VxKGgc+873wIEXUZAVRRbFuGTdas9DEDznByQ
g+/8SJBJ9JBugMobW+yDZtvDtHCry4CZnkMtS2oLmUQBE2OpxnRXmEu3t8bh4tkfk8tebIbKvar4
Ae2Karn2lZ5IhsZPz1kBIXrHtr8OViiI1boZ9YGprUIY7ICVy3Z8N+/oefPiRajNrYypgBnyUWnY
1nOWOVPzp4SEIBKg4jHjUk40LDRJq7uAWLrhZuSMekRbbHm6cPUuK4P4AakaDAfkknLS8EkxrQp3
fGGWBf1WinlvmpSdxqX8MVAngeTtHw2X4EZtw8itS3BnnmarGFe+ipyTZsbrfH4D1Qd7z4NYRt89
XEMHKBcK37ApWottfBswqU3dFICFmI72ova1Wp792mAcRNPajdgtFiCeNjZl7s0CHVZK7gUgsbJ9
bX7ZEaWAMrRgxAzZmTEmZ6SKFzD7QPoydKEHh3kroO5b3Mw7U1n1YcynYDvXYcME1kI/gVFkRqex
zxFurXy1IA7ztCyGrBbRze6OsUW99031DZ0p3qfJcnJsPlOz77awqFycul7wy8WKp7XroA/LjD1O
KBC6Tvk0x2ITs2tcd41GpwOMZ5Ei7FeqBTO9QNXDeIfWNm2Z5gZHVom3ocX3I+H2y9B7Er2PMJiq
cDKStvDt+DdU8mWkMnlMbeMkWakwSyvZKv3zAp+xZP3mIu82kui1k9lvZxifzqxYoFPmBdRxnid/
2Mf8Y/AXSV7W7QVNxoAgJe+5lkczV++mYvBXCyfG/MugKwasuCCUG4mnDHGV72oqRWJ0y7O1JGtk
gd6W6OBX1XJLsOO7CUPdWoHjjdLafXbmiO/vXN4PtKPToAFy7d487iJrlGD52D8v2bhLkjw88VTb
G2nyX6ySW9Hq9BXWtV0Q2RYbj+6fNKy7LorbnTKcl7TtT+1iXpqKH1Bht+QgCNBGyfJbzPe+LEGw
FAOvvtKigmfCg/eaN75InAeKf7G+sE12y7kg5sWXmAl9pECnOfF4NBCuNABAYj6gxOK+9NPAKbPi
icSrGmrNXRVW/5YuA3EzeL8z04ioyfQw1LlbhvyhcWSzcxJjXy0BScyMoaN0GPf1CAYahCamjMOL
O5L+sFr+6NWE069lgdiD9rcHksUlXxUUNd3OHP0tUYHfwmhey6g55CGKOG+KT87VtI9T+Ou3+J4n
UEqD9URUrKbtad2iwX0fIp7MrJRpok2nmc+tZqGicwATU5nYEpRzb06fcL4RplhAK1QYbUY0vZR1
nGT6qogYWZLyXWiYTFdZT1vzjzuDyveY3TeB+9rb4t6OFu/EIuMY8W1YZ7B52E0fJj+LL6ksIWnr
o6pc+Ev2eh4Ypc5YqP8Ch4dUbVjdJlL9DdJ7YUDcKrPxrZd8v5GsbVWSPCcBulw0b4SOrF7vwTG/
qYArEy5TiGs8FcsJETDPlnDDqhQmYSnjTUjNcPIYdQbJNfRwlvFTxftsoYFyAYOZonNxBQdPDQiQ
RITo23w5rDOrKDZpRIRiTHxzo2LnZs69fVG8z5qE92WrKnMryu4t2ttd8tlZhtq7ac/5Lx8V6rZk
XndR+dROzqIpyeZacdeDOBqtAeW9OrlfrkOv5BVQ0xRqDR+twrctQw5FDQ8bYyavUwwT7GJvXqVw
go8tVjuQKNyLY2/YiRClQMTsigONfKjsrtr2DjIN6ZVvTFzdve3HDEeFn28tLuCUCH8LZsaHjqHx
SnFBA/HR7JaeJQuNQjtlJJ7VfPR6Y7z6nuFvZp/hZUkLg2sDsqWxsr98jnQbt5S8cEOOKzzcWoYh
47sAF0eXwxAb08h+vYXtgWiUWnVNeWYWpINMAS9kLsdQddSatdzR6+1zU7KnKjBprmwFbRzm6dkl
gMm6EWLQFAbJ1mpN+nmBe+KH/oPu6Ui1hDJuxlVIS59jnErC6beiQG9XLwyLe0Vor6ge2Ea3kNgF
26cORxv97W1RtPyvqEnX4XEAPYq+mqkV2qGO6+zAnXZln0qlKvTlgO0iKN4u9wfhGtpX2LHA6eZd
mxunOJLMLmAzzkV2IgHC4hddAo8DIPICtmW9lPzd8ansiAb4FGMZBRwylzlwHO6lMN7crv8RTJsZ
EoQLK07jPeZaUgZYC4wIXH40kJ41MYxryF7KukzaIVm3KfbWBejLHTw4Gtp+f0HM8gN/rD5wrzyn
lQugmc9KyAl/zd/p4jVIK+fhZ2KbDFKayvmvBRBmLW0uDsDiWLhxtZX0Utll39lFrFbK1KzQpX2v
l+E1ypxzINP/stB+82ewYINdv3phq45tneP1BkauJqvctIt4UpGsQU8RWALHsW61LGw0Qhi1fIQG
/zhF4d3kEuayPfPEly5d92PG16Uuul2cdRgiikdwedeJ2fjKVK+RG0+biIfxGgMFB4GJc0IZhVvG
oBQdO8WWsP7xRHYiEMBX3fcvEODWDJ7m/RD0TyMHz6rgLb6MOVy2Tn58mYGxnrn1gc4qqQw3lBRn
M3tO6+hx9tqvVMKMyCJquh7FMnKr8EfRWj6yuvNoOwfcm6pJ955zSonJ8i7mkqtSHfyMFZdxco0k
sMLfduw3wuregMZZ2yJ13/GX0IXvtZy8ja5tZG8yrtGx9VgU4N9HLuKZVXM9HA+ci+O0eIu6sjkF
9X+Suz/49GezXAidZ9WLObZEwQNxMS3v2QqNdwLWp2akyysFD+aqY8A+wuw6BOUEy7m7syX+43xg
VDcW013JR2Zsn8eC0wk7Xm9HyP2n5K9zXTNOz91HhlzeKYpxoc0xfrhglJvIxs5MQG2VB8O/flZE
GbLwZmdMzRwNuh/g4JAl3C8x33BllE+ZLf8FcWxu2BBspe/uk4qhQ9eZLYVsPm41416S0oew8ySS
AwEMvMx4RdsLbO3l0Z8B4fJJ9ba2+hK5XW7xU5wBhHYA7jif1nP2Uef94xjVmFD4We2MiJhZDWik
m/+uNvHGqQGAdMxYfUe6ehVHaGCWTxbR0bz4FIgx+6566cocABN/NmuKzjNNm3Uo+fsLUs4esmaq
o3dSq8Hyw2NTjq8+OwFGRSU99wrgXcZ1YCLsDiZvPFLMS59r09yb5UyAvnqMOlZOltV+eQ2DRLQ9
NPiFXItUg9Cxpq6UvfzYye/IquOQs+aMSxcITAM9EylvRsyj5CIQcQMwrJuM/EPGrJeThsexb2Jd
GJiXkWsevG09V0x/YfRAr6kpy5E4YTg4Fw9L94ifZl14/p2oygcS1KR6YI+6cl5xB9gng78PE7Pd
Dr13WEx2JTMHripK37MGObLN3Cp0C+Zvvl9tC+dYtf7nYHE/k9byJUgSRvInCJlUNVafbbp8vhCP
QTGfcFixMubZhTG/xHI2dzmLw3YML0PUN7ypaUu4RnmfT/7ZieunrGOfHzJ0ADee3wnGJWDZ0lPp
plwXiO/uara2mQMhq5B7HC7tvh6hjXc5yR7+/5oqPrtjDJWS+Zro2tcx9SS2Vl5n8KkXXhAC3OcY
j/6pg/GH2bzmhMXuQrxyKoRY7YMpTWZxnAYwXl0DMSAnRJLnUGmE5nZbPGnQXY4kOTpJSlm4uzqS
j547megYbYCjbCI8/4q2ntHswNSuq7/mPrPY+vAcQxbwMnijceIdnAORPHoWg7SRyTfcH+duNvie
CSYjIOlohAXPdvrT5dbNUjWM+RoipGsz/qwnCsuD/y9JomxteOq913Q/qDdbmFfuzquyr1tZBhzV
fOfWzAbiSAfMd9W9j+bwsqiMGMSr2XIJC7lEjPcZVlK8w+kWLVq1HRquw0N0sSNmZg7bIxm4hwJ1
xKpxDHgF4DOSgLxmSjpxKYfP0iFwiVOAT1Pff8eKOBKxMD6uv/7ISEj2vntPshd2VgbDT504iJu8
v3qxBfT0mmcmHFgsHyi+/6kcxKdQNvzzIP6vB4RGa5JAHAleHmK8TrN5jgBr1lDasn/mQCrGx3oY
txXp9kL+x6zHG4tba2anfOL85wa8xzVhu0Y2slrCigEL28+VOVQfg189uta488Ys3Q4t64McalAl
3Gg7Wi9LEGy8luCp1xR7MZKosOKQdY1NBG/QIPcS2KgFkdGM5v49X+CibLvIBSNnuE/pzPMHOy7m
5eF1yIr3Nuf4wN7guckXgwwS3ZqJXi7zGCa2HC8Sz4/3Ivtw/LnYBV7+6U9ESlImeswYXs2gYenD
w3tj+zw2S5hnXVbVkMst7K8VY4WaTTyHLQQzDe5IiW1IVA//atK3AzaSTS+Iwg1O9jY6BZHnLTWY
6Rz11oT6BWv4GLZvZFoJKEcVJiivJE9IkMAGksSp3dk0XKP0V+S/Jm3erZxk9JIND/EIOM3Pl33e
jk9Tq6zNpCXE5IjgexodP8fu0Zya3VzqB5gBAzioh39R6LN/JNBzBCK2N9OOJyRRso09zx8hSX+z
8C8Bf5i7CUk6GWP/Y3DsZj8088kMNBHvN6hdcSZl9N0u7rCvwhqA7OLcx6UTbNXoB9BPONePsrzZ
yN7W/fwTUhRlps4PbmQoOQUOZ+ux3/mc4ddT0rpr1USAc70QMNVAhp6B+7eVAMar5/lLmZ63XohX
kqANd7w353Vmc76iKElAtxsf5vGxNmW/dSI/AnXV/lh9+2oW3ym04LXjjQNPvJkIg8L5abGXKmsy
dhmRgZr4dzosq1Rv8BjEpWfLj4o9XU4KPK2znwU/1EzUlV6ge9vQaY5xaH8bVp+fOjNYHiqvMh9G
J3msLesVS0dymTEpPE1ieSbBXLACM11Sm+pUdtI4WiGttkRlV+B4HZNgEjpxxpqnLLtTK5nYTpFz
HRL1lJvZ3qkW48NM+se6AFsulmbjLDmbLnqykUjaeyQCl9Tm/T2K8COIQAWbaaNhi3LYSYuTnmwB
7pFOLVsxHOljaHUpnRQBqXUKxMBmakRqZOJDmVTpXSfX8SHYPVoGs1E3nhEqoyt7hWd4HzR2d1my
+Z6mS/6I+W/HwvpsslY+J2EH7tHMOL8ubwbOmh0tE9SiMxGtyGMuG03LP59j+ZQZT5AAL2OfcF4P
mOoGqXMyRUaox/fvqkUZa2TU4TYX4lZMWahT1Kt5YJo/gok9Ao5tCM1pDLMIgFWIkUGVO10nf/4s
ButussFDD9ny1qmwvQSs8tcqhh+U2t/SXzaNjOyDFxjnumXCCuQbf5eMv4RJwdon2LbGo3MbGApL
Q2354BMHrC7tUoO2MdPk7OY/48gDvvWLK9ZIl2dwhgXLnvsNdBNpP5D8jLYMCI+LkydreZ04Ep+s
IO1PohkRKQfBlZKanrmmziYTzDgF/4QZT1IVXS0jo0HUBj1zEE2QLIa7aurv6AiRd3FRdvjhvk5m
WMUCoBshfgSMdyYyi+uwtChT/cd+aDj15U5+MqXcIdC+SkOa53QuMfMxkedcGZ3KZgIOnLJXb9ot
1E1mxpbHQ0KU4VMWfU4z5R4QVhKseRo/t314c3glgauEIBqw9pADZsklJi0wi4fKKc+N3R8t8ldz
Nl8Dd9xFUTfvaXO3x9Bgbtbn4q1k+L/KPdQ/vVHkVHf02oF3XxnAhGpSB2xTS0oFVtN/ebNzveGd
sWW5KmginNXEUW1U5X8qTOMNmGQqjeROVm5pJKuqbx/k1NoHC69L5ZMmxSlDLoWj1aZ0ufElzGgb
OiXsywgmhyICy7ichrlMHmqUR3wtEu8wzHufv9l/gbRugXQx1SzdzWLpexscgP7YeJ3T328d3vFA
SomKC/wfZzs2CXvXIC1lDlegKSPzwfW97q4Bsq+6xnoY9C////cd/6Hxh/ksHYwB/D0Jls7NcMlw
TMYLYNaynZIn0YbJU9jDWC49O923vi8OnKDAk/t2Wd83NVcfK5nDndC/9ScT++XI9I8HkAEDlRsm
cmmt/xDO/d8vvc+wKHBjxt4sgi7N8FKpiGNvnHRX1G7Y5RanuZFBb1xFy24K4rMRBcsrJeav2q6i
+7/fFYT3xqiMHxWYlF4XKvNIXXmBu/cps5LnQDUILL3B2//9h6kbV8dM3NmVC3tcNx96D14ulgr2
uOIpbng1l21+n2fppoJIcAPObt3Mpji7sajvTSspjlFXT+uk7MDek88grCqmB/lUSrahKp1XSe9z
sp6T6oMx+POoWoBuTRTuBoO9JdvWBPBq3x557zPe/sNuEFdDhCzmFExiM507vdP8+yVXM9tN2J7H
rLPXf11+U9dG/rojf7/9+6Uc3DvTX1h5mQOzwaxae6UIT2GPyH71VztuW4M1tB/9NGqWj1gcPZE/
DlEoHwVwE6ChFIbtj9k2r0vPKJU8//vUuAbPq3bAb56n76nJyTHo8VwztXqYOTlu+efudp5QxVk4
7AudpPlWlZvft2Zgv3SW/B707/x5CTeTF4JRWhS3Zj95LdkrnEesosTJA++RvLb+T/5+abvOPRfF
8EY699ckxfY8DwxpLAqFry2oyk3P6u+haFS39zrzJYrpQY0BcTt6qfXOZSighxavkFfJmFG/Xk/T
2M4riYV6Ca8VA4Ur0wP36l59qw6v1Kz7LZcgRICt6ehesHP2EumcJ2/4DRKHEbJgcOHb7XM6J/W9
5cv6vkOMXoVDeC7lsceNDWA5SXY+y9Hb3y8dJkVEnsyocY/dJk2Ct4MU5GYvaP8a7kdR7emQz5/U
y41dBQXh//92zvkOKelNGOajtAr7IZ0ZRoUTGqyRRPRmCflOkc/q107r8oGhiLE2GDq+BDXEOiMX
/WuTJ4QXEJLyKl6THo8vbVXm7yF0dDrIR7Nui9esqeRxpDhzM5b0TL1cMdg2WKj4U3MsPLX7k/Ma
fuTvkgGmcEvkmeu+sHknEKUhE0pTKOneLFGF/zGnlYrqqzJLXgGWP571sQB/FuhxruTqmrfeP4YV
LlimrlspqwLNpb9pnLfEE8OTwrWGJz8rmyty1B3nZ+tsEAdqV3//8u8XJ3fBmMxAqoIsD/dT9GYk
gf3ELT95sacAQIgZXevaAtrZK5C0AdwLpaQGV11RSPy6rR2fAzqnW7/ry1NT9z+mya4H/Rbb/LZ2
7Ms8YLr1Bt1R4Sjv9+3OllQmXSWyiz31+9J3HzreqBjbPGBQdtwd3EENTyQDEZDZu8IN47u/X/K5
Sv7/r6pa/dYmtQOPqtTKz6FY0+olV8qz9VY6mXUa+6njcO7ED6hGOCdFX4r8zK8ZVjxKGes8ecQS
955ljntYCtnh7zls+0F5iukbr6RZuLsKbMjWSOP7WMJsFF0fP5Dg/zcRXrlXSR9u4zDZGQT4zn7H
E9oMR4/7hL/npFrujZn7WzqNJF5rM9r/PRyUfiosih8iq3fIgfFOmAzYaWfIR1+g5x2nsDsBmiFf
mslXuxKEmEIO9HWdpu+RiVEDpa3aG96Yvvtp8CGKutyJzub61szdOUa6dXb0v0L3ieLEyh9irvvs
qpsP30/6PXF7d4eNbDh2M1ijPGCPOPTKJK/olLe/XxzffTNIx57/fkePiK9znGwyHn3//y/QYlj2
gfHTRQ6bVN7a9wYsP13cdSPsHV5qBAcUMf+atjoZZf1TNsnA2jpNX/pk0vSc8SaNeFrZ/E+guBPP
DGQ2cTpgMKQa0/k2XTYKfmH9ipgAfZXmhNhbd3pwQcbejzObGTOsP0Uyy01YTOO2zdz/Cjss4Hqz
UFyLiXRH1MM4m3xJDQ8j1J1sNGKbpd2u4/3OLNe5b8zRvKv0L8Dm2Wz+/d5VVbKj3O38/7dhOYDo
G3uPUEbcXcelwSXHJe00Cl268psbpbSMDE4b7Q2H2+3/uDqvJUmZNIk+EWYEEIjbzCS1Ki1usBLd
aC0CePo99NjarO3F9HT3r6qzIIR/7sfhiePYsfToiaLC6MnACA0P32P8tuAshsmIITvztwy9k51j
G5cKj0Npv6GdvpWu0X6XbvlcilPCEOBim330ZFq12JuOlq09J7BXJkYjf5aoOv9WOTwT+CmarUft
UVpFj0ZXZHty2PY+buhg0ZVJr0p7V1EG4zzVFDC+VrXn//xUjZTGitEkTR/hP+tT8Zo7k9jPUTtu
RMmZXARC84scTzG1Xt5jHtX92Si5V0XErZiIuW/YLO5U0HigrR1GRBnnWnYgpDWgpQQGW7NVT2qQ
9hbzDUNEL8JYxSgi7EvSNDP1JtZwQLIaOTlSWahTBUUNzKpzAFPn4RfLiZ9EH4be8zQGx8T+fDyQ
gW6+VbLKTrm5xsUuMGz+pHdrU+3Ht1ZuMtCaaEG/+QWQ+on0WLhq3rpq07p+f/VQnAEH/gQk3LHD
xQDgMgDE60qs64f2jza810pnSnkMaQ6m6wgPqB5iUrvJEb7VBoILOuSPFaivFh5P1j96aqNvVfDl
Mtr3ivf6fd4tjeiYtPI28kHnJ+O0q6ek9O8dZQ8bDOl+yYHfq14rdFaI04QF2rXuvbRgG8XKNMsL
mgm6OLUR6/wSVw+VnuAwrZrvpDMYVpbVj4X5JzTuA0Zr92p+MD9w3WqXsqTkgDtVynmZkVoHvUAY
1Uk+6lrNGoOf4w00x5zYa7RiciruXxgnkKza4tVgQrIm7rqdztW3B73QG19Nry72lSy+bI5zdeJj
2LSfQ2pBV7ZOt61gt1rFebtx8Z9Iumg2wxqnfuwcKp+GvzhY8U/rz4477PBt6+yKt9bozymH1XAC
VeWsf84EmIf8bmN3Qj4x0pWl4BPzZ0StpcRYwPWu07uBy8caraMa6500uGj53PdPyaZvtV2egVNb
9b6N2k+1j1YxmuJPXZZHmQ7bZjxhDTmxO2HzRGnwzQKyi1YynTlQRoi3pH/2lg024YBmdcMuw9sX
rrJvrZ0OOpoLt7u39A9tf9DWtsHdvRsfxkfcYbVJJ8Z3FTFlZCi3n/yIgsai6NZSmCsKA1IiK6hB
7rOZMxwN3xE+J8lTRsn8a/TNiyGTdx7McilrjKFbrxqcePx3+Hc/iutgHLLTjMeUqUgwnfVf9+y8
jA/iUzdJXeZKXAs6xgmnUTVpn2sDFC0lh/j94h0Wt3oaEHcxvWs0bK0q3LOm8z5nybdNTRsZU0VT
04P1FGEJRtrTTZucJx2cO+yDOA2oM1BachfxCN22Hv3pHp4tCjjEyKf97n1FY7TrP0B/GvQyGmtJ
s+pvrVbL58aTwaEjkv1ji9OI83hFoc9qfBwfUmIG0TRctNf5Ot2Nw2Su7F9s4XTS/QnMZY1aCiEf
x1N87HfDwT1O4UNUZ9l10MZ8lcyCcGr83uvmOq8QazL8gyMc8uZkH1bdXlvWiNKJnlKMfKl6SHcd
LnH0jMTeB8r8GtILXvnFwoWbVWO5XGMZHbj7kHvqVqtSPQRybYOKP7ma2R6HiSqBVaXw573Eh3Yb
bMPdo5kfwl24C/ahftK+Vst42vGx3eCxpYmjf5+SjZg3zZvxq9Odo1888p4s2WvttUvWBwItZv6n
sRbKs/ampeeOdW3rHmLoxA2Zto35qe7TXV7Dl4m7s86Ebk3mUXDxn9+9a+dk97LVd7E6BsP6T9fn
O9GGB0MvN4hY9OJtneZRBufC2MO2StEFGz82rzwDoOF9es6mbaBtLe9iTNd2k+iHhMgIGFsmH23O
47HOzwV1GVh1VliDmPeuDQaBGd7tAsMuIyaGk1xyxQkIMe0K4kouf62GfeMdRNE+4ennSXV1Gl29
S5pBbpYusPdpTVVCPEOxKM4mRBWekpjRE80c6QvDXNOiHG2h1FPr4d3DctuTahrFcETO2DDAQz2p
IBjW1TbGxjOTdst3zSh9UlNJF11D8QqeO73P3basqU2J13N6JDOPrLEsTPR44WVI3BpqxW/YHGky
xpnLhBYJJRu+HWdjCD4MLqIhpEIAYGB8Oa4mj9kS6uAfM7Ri+zNiK2bhAL0XXFSPcV3S8YIMqbVY
j+IvDlh8Yq5xwriH8wTcsxjWSR0crIZdea7fbKvinLIlz70Z03dj1Peen2QCv7FklIRTUTtgAp6P
X117bbMvpT20U/aL5ejUJBqCT/sW2SApTVIVqhfJS5N2e0Wc6SMLQZxqusPWhD3HGfGQq7ijeiAc
qgvZLv1QjpXcu3PVXuuB/mjJO/McqWUEQpUIFXJ8Rpo2vhVI2t+FZfznJ8vvaCXDqzgkYkcgW2xp
NAn2uHK954wWgp7YMCEjPO7drDJwiCSqncGlZiM3jBfP1tWF9qsnwk3b6b2RVfVeUYFwalFB13ZV
LRAKdgJi/hEf10wYnxrEJnHe+hBJF/VmvKBLjLs5bvpVUqfeIRfL4avL5NMoRm428DZkqz2mrfNq
EfdF+XOeTJu6hj5hhpyLuroTr/5oE2ZW8RA+d7bR3aqO/DKbJ4Ui/EDK8EGlmnUC/OniCw9ZHP7f
pf/fzf/f72F1dzCK/akHUT2QwidFHqf5Tzq4ezuN023XqG5rjuiNtoxfoyUR4gk+ZQ7/wTnuhGNu
IwPMnL0INwPHPFrWum9DlFw7FkjZvx+CCX/U5FEhNpjqNk6NvU0sxCtvquVdc1VOZYRxEsKJTs3k
DPvQBndcMI/BF5B3+2k5agqt6C+cWyXBM9ozujPPK/oR/odrFEbi4uGtDCBFfiZzu48avi0+s/J2
n7U8nDHBoc9aiIOdpd5L3iYzHN/4u5DlxUi4PenDIG6Gq2E6ihCek266wi7wdtNIu+5YGLqf2bQ8
By7wc0IX4eGfIlBp0XhLwJyxgiv+wz2zG5tc0x2sW3d1VRusQsENPscueuh0RmRGD3ClmQlnTk3F
1TnWo2+aHfeDiKx9TpEXC41eXrqmLi+yrre6VU/Hf78SaX/09Cy9TPUT0rpzT3ojeNAc7WkkdGPE
Hru9mDGAyETcm5wGGS+l+bpefvnv97yBoz4t2cAkpgXcmlW1OPVJx0+Rmb4qYyp2FkaE878fStsu
j4qvIIroHWq7mxbVXMpx0Z2mvhO4Vanp6zx3PHk0fvo1PJQNrVrmAa8nz34V0GRY9VPxxseDj6mc
PuOEDkxJ1dwhGBQmFhsTkAKKu+G/JAkvdM5zYqszKCc+ydYw8MENaOJLsS8EWZYlPU0U9XxRdHFA
2eZUQX0UDak4XRSY7PV81wnl7hvDbp8qnSIi8ATGRlYYO7XSzc9xZR1HstJ4SdxzN9sATxjrRNu4
HQlBFiq/ze0pIPH+atYgObJh+mxNQrlhZU+HSI7Wg115LzG4AVhjsweEorevb7nnYXYTEsPILG11
YdZ3nboYzAj8nGyfBs4fnOTFtjdD40QQ+R0DKVa7bEi2mI+RGYeYoUU769SRBPWh7UF8NG4GgUCY
hr3N5dXrw/mPlUlcS2MYX/lUOmxNtb4HXXAvHCu8iDootnMgIDjhp9tGduacKMWOkNi5f+BVnT7N
jk3fm8z+luIkuDlD8mipvv8qq+AqppRFXAzs5q5rPY4WTSlpNk3nIkBSDlxp7MIJ42HUVTpVvhme
S+X1t38/g8c53CJvfiY+rI5lzZjKsRMoYMu6186GOufNexCn1pU6Pbjm9vA3TPjVPw333+8PSpe7
KLLZw6eCc0KJDVUv8RPxDMH2w51ZtASs//cvaWrwfB1IIkQSxzhaGKj/sRC1ZYX59zMzNocd7LXX
tgqn039/mIfq//6yTSXiXw+v8z9/S4yrtfJqqiQXjfnfl/bvKwXzpK2jCJPkv7/Qx1zihZiSk6qD
U13Ow6cwWadSgrEM6dN4F1L2egqajhoLmyO4TgoT5+r0MNNY/ZDP9aas++gWdAOb//xV1l39EBr8
9dGUfJQa56Llb5SRkjzBBuRGx0iPLjRjIEH3GoPVmcb6CkiOg5n5v7/OcW57dnbTgJh8Cdchc1Y3
7UPnMZUaB/pXcxpZAWzNPlznX11Yz1EMNmFgG93GhjoAzPnA3whkxcJTCEaLK44F0sRMtjzOrNKe
TFe1EcdbRN+DZptPCV9lGD70RjQ8t9r4GTNa7poAd3e9DdnQLo703rFJabto9LvKsS6enYQ7MKbu
2jI2PTajdWWl2j7PRvE8GQN5ZYw/dW7haB4zWqur8owulRyVniCnpcV8EIpP3rXKT1WMkGLRi/Zh
13ExsBt6iMLuuwwy9VgkvVyTSTzoRub661wjCIPjMiZ/qfUnvdRc33MJsejxTCUuJOGzNzbIpHkK
QppfYYDdA0p4DRwsghAD5UbFCA5KVce0Ce9VC+KjElR2GcxrkAzmU0UgOtfjbV9jhtdH6DmNE7U+
4Nlbbc/wLZdjuTO/uRIbhzTxdSTNkfHIX1PHiGRl3biSXfha5ZlgzR83U9fjfXc6+uPCscaw1YxI
QTaorBGslOmYG6Cp6445yhpggbHmUNctt/KRCFEEE0TDiJRkxyyKS0YXhHCjAjCZoAKiZbqUG3nr
V0a9L8L02+nbew7dAhjULTTrtxiyw4Pe5pfOGy6urKlfsJk1sIWRY9PKQ41ozGEfjymVrM0EaYU4
0YDbVlcv/TL6tlrsmwbnqA1kqeqczPKI62WmbjVsF5F1rdeTekbwu9OuOC9TDyahunqi3MljthsT
wtQ8vdtTH4fl7iwT3KegA1yO2uxYUmME0kATmxsqY1WfmZc0fmvK/LWeXfRkHVdxrUu/jfUz3VHh
Y11jyCmYujMGODE/vPUBOa9SuOro5mznpBtPkzFZPkv38nRSGxN1wyawu3yP+qT7dSn+1HQkSizA
Y9uZ5zIvDnNdYEWCcOs7enVvc6IslM9dgrb5Kdv4SyOWvqampdjLSFrcrkOXoMlIeWFjf48JNYpq
aBp/mFSzU1FCCWy8JblRI0jlP+HsnfoqJomFnx0XO5UdZoSdK095GmcQga771x6mP2zwSL2G/FN9
UUb5PjLdIMPKzLSZ7EumK0p1AuyvQAvYjayZkG2dIGXafJX6RxhCPSLhde8ZdJN5yj8N251w5it/
FPOMjaUZ1xhBgwNGQ1+r+9+616sHTC/8C6fphGNvzTHJJcRVM9+v5/a4PEGFlhy1unEOC5UO8YOD
Pq8/KYlQomOoiWqH0o24JPaMuUUNkj0VE1kfzHwLYeLFVcbDmOoF1Qb1x1BMydoUwKKsLqB2IcD6
HvTbwnDdK7R09IveJotreMDV9B+vQ4rG0kNQSmXg2VP6DxLoCzNFeH1D9QbfSF/LaRZ2gUGRkoOD
08v2K60BkBM/wqs4vzVGuePKiOT9OhQy2+MPp/xFVZbv9cWTVLI95El4TYcaEtZAV2RrYW1yUiwc
zME2VWaxLg5PgkqxtabsTRmM71bXn7wh36mGvtU2Z/vvcoF3j+vdmAAUCPB+JR6uXd1VExwZTXsI
D1YX0d2kJSy6lHOCR47+BsRcj1hdC5QhQA+uKvwh0s1Dqi+1DxBeGKyY21B1cIA6cAyZ+RyNs4av
hcL0ssH5GBkoSSMykKEjzsaUznBnHgZtZ49c8vWOQrt4DO51JYIlrSmxK3Nb15R2ndxnLeBU/AQh
CdKI15LY9l4n1VM1VJDRdZW9tr3+09O5nlGDZtlWtw9pcxEl3iXebDbxWOvw99vUoYbzEVzige7F
2BcCXtDocPwYmwJpsoxwlk4kc6QnTy5CJGbHlNSF9VCZ1TpUoYdHALmTuFy0JQ0Y0J3t3mj7i/0s
b7nME+fqsc1Oo4G91ayTfWaYNAYnLIi4czFuw5tIsHuxjLFicLq0Y7oPch4IhzsJL8lE7msKqbPs
5GWiDeBi9MM2mYQfGv3r4JnMcSjI5eoL3qcur0GqrI1wqKoxCqOA6BqTVF9GsUPJTD9rKY5uFaKO
nXW1LzFcrFkuuNlznsATT8a5x1lKW+MxGqr6jOniHUznaSpQNCgc/HKZodcFa92yJ25SRpMalAD8
R02INVvtPPMjT5OHNCI/3M+odPX83VnozHnllhun6r8DRWImn4oTbqfdpNonqoyOlhbmm0Fa9Xbq
jhACUHomJoawnbyT1/TPae68l1NEecDwXLV1hEVR4gDNHMb7XfVA9TtcTA0XwZBXf7Mg85NEC/xU
UGjtAQ/UJlLiDQE5pPx9XiAAYvLhTDctQ22uOWXs3Drl0Ak71PrWTRf/W2ID4zGEuEtiDXQPz5s5
VphdknHrSIP0mZXsPBQIFgIMfhr59hX/h9+Oy0BR+0YdZCcR/05I8rQJG9eh0NxH4Rg4p4jrlbPO
r+x7zsq7iZUwTx51GFj70K7I028nOWFg5sBceNxxGsIIeYcVxiIJRayqMf3KDt+yiOxD6L7QRN2i
5TDHMftgPBQh3xSOY+2Iy6WMtM8m4ziZeBAdrNT8E0sGB9cqGoNLcuKoSw1nFBHaARnJ9vfY1g03
2pisWy59cMGYd2ln0Ceieq5HTih265ogR9T7sagPaalC3kU0HTcDvaapt1LWzVtrFM8wIp+iHvWN
VxqnoWaS9Q9vUS5mdrLp1BckT2SCIu9O3YVG9urCeVSSP/faA9BK0p5yR8ZiMbl8myrhyAEZDeBS
H3DkL78rfa4eauFCAEkGWE1hjLJcMIDKitwflvuxGXRwcShp6gS5JmmM314sHtOuuw6yFYfQHD8b
SjNoDzb3TiQ+7SfDDe27M3q41WwYdNxJ2XnEw0xMaOPU8kFLaQ7PZ4mdBrRQfDYqVLA65Jlqm9j/
xwLOArmQUIjFR71+b/F6V1+d3Wg3NmPkLQnDJZpXODG4FlQN7XFLcQRAzRqiI3ETVorgterUaaod
60jhSL3ORfvDq/Q7pO+p2zV+phnYaxXgG8pTrhnaHRHndRIMPS9DC7nBYEiXlzSOydSfPSfbCDIp
G8vtdd7CkQY0hlhKeX+pT33LW5gtjYV6OFqIeH3CGH+QjNbIqHub3uiJQbbtOe5j+MQ2mpxuDn8H
VoNThge1MgfALzquKRWSQ9JanLG9eaQ6djcX+pOSLFN2ELgLxM3xY2AmcFg4r5luQ2ZSrM0UOzCJ
GnOnBc2PZ48kSSBD4iQutmVaWKfKSr6ExvYJbm2euKJY+ntngCdKqB5KoldIFslWLlA13WqBh6Z7
ln4MwDbDfIuQsSYJ6E5bK/cAyJfuUWsRCgSXJisLm2082TEO1ug4eeyrHYE2BPb5p5pdLHMNzqDY
Nb6weQuKP/ubPkUOwdkUaY0qmUz5boKHRNPJdIzDo8p4M+18YqYUocfagoIuT67ZqSoOx5i5o68h
k0RQkuFVBdmeTvjxkJXDp9t2a0ptWemZgXG9qvlCyAoFuXXAsplT3gYOm3jPR9V/uDpSOm3WCT6j
AEVkME5FC1eOPAuGYkz54C5n1uHS3OXDHByGeH7Ct4hZOvbeE1f7C4S13CaxCzaskrsgwahXJe7H
ZKdcufJHO4iW9ENMaDfNDo2Z3Qav/Vsq4yVi9SREHgTb+tRUpXaubZBBWfWRluhFct57A0I/wwjB
zICThz4+DhVicZuXxyzOJ8Lq8Y72GLElupUTu8bgl+LjdCL7K8YdvsmCCOFjeOlnCgmqEEptz7mJ
U2skzzPhg7BqiC42Ga0mU/mV0ee6UmBaFOyqik6u6mUmTlVMGMon7egWB612xc5ySoN8X/k2OeKh
Jus34ImHpZ2+w0wV3DwwoHgTYrdRS76VoiTbTOY5QGvYGJ8zxFX2QsIkbsr3KHIv7VDcas0mgmhX
L5xh0Pk7HBOOy2vLd84vxheIh2rhrH7h7zIerXj4DjXIC7qD/R093pKskIdssBtAN3Bw9eVMbMjK
fHAK98Ntcxzl7S3OKbav8y7YlZrDZDTTP+3xV0dXToT9lgh0cPqfvpuy2lC08Y9J+Kxq6sp4N55d
oboDKfF1aCiivLO9vApUZg5cUQGRH1x9egJ8s6Le4h6w166TxS2uOsr57PBJQn5gogAAVqSEX7ip
VB3W8inIk40yaQYsOTRnToUxJiSf0AzNrs94AeeJnBqRAbLgCQnAjsDpEEaM3jvnr5gZMfXZU18Z
RBBbee1xhQlURdAVTOGw2rLPDfbZPvF5bXtcAquETQ50EbdDjZlX7JHQMMoe5ElpbQfBJaZPy9oP
ZeXDAHnSXJLRxIJxTTEaadBmObnpcGUE1lPDhDZVxlhn0Q7tZFAbNyeqBagh96BFaQEIAjWeiBxu
+O7TaA43bOyTL62vdwEtg5lDkDiR6QtmDt/JudANMcmXav7mhkvNbjDzzzfZ0Ubo7UGtV8HaZZKo
QU2Q8ZfqyAum8TFqm8+u5r7iaC1hgiz9gcwGjxlSaFVHV68783LvnL78MHoSt7hf7rGbfXmZ4K7Y
kXLoZ7pOCSclov3Ox/oYpv25tWgfHtvhAr2IM7JRP82a5VtaSeZHDG8hKcLVlAR/43ncpxFrk2vw
sMCHoE9o5TjVm/KsS2BwYI+ExUI5nvvBCreWojLcTH+cKPaH6jxrT3qDVGQYBYd6wkBj+lgp75yZ
wXEewPPLvnxupfOat5g0ZwY4uEnw72bdiw3IJkdOin+Qx20spcwJPa18rUauNbX1ovUdWfESucTQ
1U54A03387AD+cQcMqSumnttNzL/cI3iMZomtWF/ONIL5NfWweOcFPLdpRXT1PZTN7+KnLpjnX2S
zLWZP0z4LHjz/arG5DAtCwhEr4SjgrUyG72AuYr3rIKIsnKI+9N9QCS6kC9axFgOCW3ldQYNPqzY
5x4csVnAo3V0TmlTjTKZL1nejEj+xdK6bsXRtll3YYXw7FT30SNDUNf9VxVpb6gC9TYoR3wao/lr
O88krQDF9HyXCMwJf1ktCpiRlAWFtGqTeV7irwXpishq98ipN3ygv4tZMoQEtC1MCdKUkvnAGUKf
84aB6Y0AejPar3PfP+PLA3TpFM+OyM9ZFNzCmv3I0b/N6C9QbSb5DeJ5lEfXFPsO8Kh3XEdqnSdX
hWEA/tCLyUR0VvSzGw6vE0HRRZ/xfqiyTldJQ065gQpBU4Vh0fAONZQxpSNsHnsRP5hkN9EW1M6d
9G/L7p5HUmozd5MEzVizyscohHmVRhFpiwIykt7k367WentVSID2UnxrMaOZFKfQRk78ST1l/SLD
MFE2SX8GSbPqcy6ODnMaHiWPj6FU7DecQAvtMSrYBPFWlr7JdWAlxEx5T0yInO7ITos3lQreDZ1k
WdgQdKwc6QfEZG6cG49ZMVyG2tprOfVpmXdwHbTzSn3kjX4zsLdvsLlfwRDdzX7aoCw9Wx6JZnDp
fCYQ9ys5EFGHtg4UGn6r4VLCMIB8Wre2IC5TYLHtTGP7a8DQ9V0Tmle91HL3k6x3HDONGdugI5pr
bIOCdMJ+P2Wc3jlDTjAoKo/h8eeCBjNttGl7xIHO4fF5DotfAoaIo8lAaDgTHHDwZXWAFS0YjRzG
sj9yll8i65651MHQUckG3vQ5aFrAEBoJTJvLH4yFBrITT72GTLvKc14zHUze1AbymnEpop+cwi6/
EiafvqOhmTk7UtUembx7pmt/5+IxhTy8UxahEFfF6Kkdt7xKSx4SrF+TSy1xa1MULSdr0xbm3amK
H4YF1UYO0VOI7TykiohFKPa7OcKj44bmoYWPlbTOW9OnnxW+64mB5iZ3jIuYjD9WjztSXWJQC0oB
gIOL5/lNCbLMxV6qj+Q4YjAauH0g+U4V/Q9W9Nx60lrrBS9iOTicZuxHw5CR3/TQdSI3fo2DIj11
pay2XgzXWVcOamJ9i72A7town/x05oHMLPukApJ4E+CootZ+mIBW/Ov3WiT3hddFl1rmfEsC9uM4
UBsoqExspgzzSuCPM+8cB4bD7IXMk7RlPJ/2b3pehmdcsKAHOb1AiBULp02OhrWqbbFrHO1u4xg7
Eo9ZkMItq3gfe2vTe41RpHwwVMWqXDhrtfcRNQmqrqyRskf5h/TVTAv0wGXd9rY4Q9f6rFdbrcKO
Yc+InbMHEGRgmgQoCAOL03hflo6rLS7vo838nuWMPhDo/it8wq3PGg/njLBAFuQx/Er2evKze0MM
+5r06Dp1AuAY+nl2jccC2M0qtL1dhBeOL9tRmFbMYSkgWxVQdSD/cGjGpMnSZ7vWRbbqLTc5yPc5
WSVCfMA0UrSAKUbaql3vF7MqOK+6OXEbLY55OT0j/FVoosa5FdVHVUyMtxscbtNwLym+UOJS8+5k
rYs/a9Zhki6va9t741HvTV+Knv2mj15D/RhY3QuWp4a1rV6e3mtk5K8yAm/ZtU5DjESHOZzG7oVs
5rASJEp9Dl+vZYeBrYMsLO35PbQMlAU72A69fHREiCebvrshB+Hs6sNx1jCzuM210Aa58nTmx8nE
lUtHpY4VUbqJI/bkSJ2mx+ie2/p3MHCnZrk68gpgnbD6i+jLR0M3ynNO0yp383yFBHATdfIlzZrJ
mNYtOLMHYmXV8tV2CJ3HFKuC33khRa7490sGcle49RFQCu27KTjbeK6PidRjw41XYyMAGsKgltOL
clzaill4cRevEyhem9bgkNdnIQu1nVgb2cuLTSoMKHKJjmw/Ny9aUiw5THekdCA/6z0OTq0feNTC
0W88yXR3LOU6dHD25Wm2T7Juu/yvadNrUrvGJQWuspnTlMwIfjigJMYDpt6lyHr8pBhNMn/cgm70
i8gaOUrybhuSQeWIaIlkwnqaysxXXYPkokFcrFsuJ0G65e62Iwdxl7P2t8AdWBqgmNlsEiyBzjJE
iE65+9EVWnxoWlCNINiwpIRQnR2SUWbkXUgxRQyW+U4jiW4Nm3wb9kmi+rnOJ+fqxcNsDdGazpeZ
EywcjipCjHDCmkt3Tw6JIJy5HSjqDObuOpFvlQWGrdlq30rapPwgXiyh2rHrnJMxjn7Y8IfUdaJj
idDw5bUmuQBj5zpd+OC6XBfrmCNWwl7/ZUnzNoY9l9zhAStec4hM96Qtp16qkObtABpkpXXq7o1x
5s+ttSdD2l9jHq2kRlkfOhoYQj06CEv8nWZ4A0IO61HTO3bV6hzqHSIRBerQXfHtdeu0DH/t1g5g
l4K6snjfN2XXfGMHQZxLGGDNJ8ty5bHHd+qGxV145ttSBFDmv5Zg1zEtZ1x314iu0rXkh93cif3Q
pq+tG+rvnABDsnPBvbGN/so1Xp0Lj5N51qSvDHX1S+qO7tFbwG+WwltSfeWK2P7Y/EIYk1gD2hvs
d6YdOrjiOIxw0/XvRia0sxXVF0D/9i5pI6YKVcXibaS+nrIEexPpOWduHQxmWGcS+jKm93JgeBPh
EFolJDI2omLKXuAXLR71rksPBS08HTMdbrbg4kg7zLtxMkpfp/GVdWUdhVRttiMwHejLpzJr/pjF
UBAHVNHCwCPpDonVd3XvOYZR1dY5e5ClNXvdJfGGq8T3FCe7wbKeqtjaxZbjYduMdx6yYzWV8pZB
WHri3QL43b43GgkUmtQ74Rs43L3yz8iyb+hIF1IIJoHU75CV7zG0FyPra8AYuQ4lk1AQMaDSv9O+
fq0G72Ji1qr0awukIpzq/N0Gucl1THF/tcqBOXc9f5khyoIVb0HhTWujG0bkkOFowH4/pfI16uzk
KMPSxp5GM3tHLnhcHGpguTOS/QCYJth+E5HGDqnJrYQft40/Tiwj+hQ6GxFFDzJJnqiPsJcGl/Y4
EmTLOgRNJ4SJUTfNm63oBefj5NyZVicNO+by/20SWU8qhGezJCItHQ9tGf2lDOhgc6nzjfncMh3a
lYZzKxvvqkIEYTFM5ikerPkAiAp9GCQZtJwQxGTXPI+dxfmzS5OdunmzWRyGsvxQGU5BoYwr6Alj
o/9DFEvOdgNYLQKmG5YrEN5kUXdVSyIwzOt76vXlK3Thz3AjTIDHXIMILiAyh9XMztC/RI5HPJwn
inv2tx3CC+yWy3XEUhkJPIa2EV1EhIutc9TaONKAy+ViAu1oE77rmPGTRolvseTgIBsRrtm8/6S2
8xnUyT0VZbGdGEbAv66fBcobJodsDa/mEOrM2DgDcO0xDbBcnq9xYkeXGY8MSOzm2QkWGMxEvAxy
C1SwlijVtJHdZEEbAUikGel2tJpnO/vj1sq6oav12OPjeXH2ZkF5Ubp7J/BwlmZcb9vit9I9uW37
xUrDUpJzzCOAzWomy5JpSlahAwf3RHWfYyheCmkjQXL1zVLnrJEjDgFR1y3z0jFEquY8BNqXGQVr
40a2n1hWIHuQotooNfz2QNh8vMyvBCRGcG28XsaQvsw2r4SLvJaRzh+rbF+XaoBBwIk5nLJ912e3
xHZ1v6kWqxW2EtD8fcqCYrZ8QjG+FU7H1VYvkoMCC5jLNiDVaD9Xqt8w3//kIvIT9hxh5xYroW5M
u6atQZaNcIJM5hZOJ69jG4MBGt/+h7HzWnJcy7brr3ScZ6EvgL3hFLf7Iek901VW5gsiKw08sOHN
r+hFHyP9lwZYfc3pGyEp4gRPkslk0YAba68155gyRYZcl94HmWZfchZbOBLqeEUPRK/0jtYOTCHq
n+9iqh47ItEqh/aKSskNgGMWQXb9xl+Fxbt1pzuDs6Ojo2Jk4mhLeSUkudDLaGNJSnRXvWVoqxYQ
+BRfmjFT7/ibPrAarKsRhLTOi9UrFJJm3o+c+NynQRqvWad9GqXcR57VnLphk6vgwXGGLfe+aOw6
lrkfw640o2GFv+KEwH4+aiwN3g+Di8DQnkCFeYtJG9Zuhbmw70hvVvoaa+URDQqACgZceJMyWmGQ
9DuUCKLJv7N+bvs0SAVc8e134rPTnys4oR3Dj7VdEckQ1p5c5j2QjkozPr3Eile6i6eqFNOwTCe9
38WIAbyvOHvAT/aWiLSmvXMoeoa0bjrG2xKDN10kEI4DmwNJjTfo9glgeZcG17Ka9hCIdMY85Cfl
yU8/tWk1sWTfATb7HjSwbSLrkwVWpCcn0n9KRi8IHuTFTmNO3kzJ4xAENXbCkNyfcdiA8rorggX6
mUsokkWpvgtnS55BtDaq5IPgb0bKZYuUYnKqlddYJQNANtguCm+a4yEeCkGYRcIeuAXwpNkSfUU+
PuuJfujwnkw05jehh5XYBKYVYMtBVBd9MvQ6YOsHbaLp2oLcsY+SRFrAx/iDg4ZbKDXBdT0abo59
tMEV384tXemsY5Tunh6+VLb7QKzPehrdcGc26pKjMOm438LxmZIGgGbsouQbGIdvnPdxGdQT8hD2
6FBcexaDGKCl6/0A/l4f/ZAV3KgMf+178mqUFBlm1R1Mj/AcNyovExa/dTQnf3kgUWxNLfUuZPkl
g1Kkzrtu3aNq3WfO8DJGyPmK2eASMVphbl5WRBug/diETrkMghhYrC0wMDOJQfMOoXUehLVE281L
wNF04wOoiCaPv1lOO8bBK6vhGIjbXmxCCSIgj4Ai1ikbewG1osVWYvUkDvhshEhRmXVw3a8a4HiO
s5HTuP+W5HjjHDTCJuGn+y5Ysv33Vk3DU7Q7LIy++E71gAyXcvyhtbyJJZYfwHDPnjHAJSiqnBlQ
wQO647bpk6uTUjZ2KE6GfkSSGDC01SZiv7ATHsch3TrtVhlewmwALbhKwOIlrb5ipxcghzBe0ZBi
/Y6aBgcNGakh4ZuHwpdXG6VQ1OPmbIT49BUdLjgMJ2H42raf8A0LJ9OXzpj397Sxmqo4uGgI7dj8
TJjjtkGwpWsz3Dl0ILEUYM1hvrP3AsNaCCe02Begj0+NRz9Oz61CMat47rmB+cRqxZuQ5f3Y9uYq
hwVwnQj6hnW0C3Mx7dPJ0ldyhBYKNaMx9CflBy3letivx6F8L4M620bIC21yMzeU1b8ELg0cg3is
6vzCyLbcT1Hx7gGghyqSb9zQ+wJ38nMCUx3H4mPUxbh1Rhh4BsdB3yUuI4BpadjjfWV2IB9pERSl
lRxqK9v551pP3Xuznw59hf7cwpK7AlCQLiuVtgelrAe4/vWDnOFso1NxOpw62uS9PW+ZERdQdB4L
y4PRZki5do3cXOmGnh+qgnRlDcN3nrOS4BnLNoUlrc1AmaIyDaE/GpYJjOdahTPjhOJpM5SQOjy3
n5Z93eFmMjWP/XR9sEzCRjvoEyuNw/1OaHPFJPczipQ8HvMAgB1IECb1RROBx2x0tSEMxbtDeJyf
+xr/dr3nfcMvoZn8nl7YgqIO14HotiROPrLqM4FnxmHJSt/lqJfvXNuAegqGMfGZUxV5tC8FWzAd
wReQgGHZhuZbxZNcdTpNXM2IjIOhobMyp8Q6K7TMfqS65UTdyGdyDpPaP9hR8iOuh32cJTScstkw
UOdEIkVPqcvgcIizXxAo10PXbUgQfIiQrLuhtiU5srhrraG4uCVUPA9vhM1XGzYgBAyvH9fAMcG5
D/SwcwmXyx6+61Se4op8hA7ZYOXn0cb30/u+AD2q8z1YGpH7ZQTq2MtQkCWQ7ixRvBfEOixcOtW4
qhl+O6gfzMb4cHyzB3WY0A5p1pGhHKThnbkaWgfsrgq+3SR/TCemZNU8VBeUOtbg/fDC6JdvEWEm
cN/deQPfilyPyWVrI5QurDfE7gCajPk0ScpgJs7SmGgGxnf2Khr6GgzgW4JmgAR2scVCoZ9qwdJG
sQ2Kq9JpStuE8eGcP/bB+NjLCHdn+O4FaHanJIOFjD0OY8TGoYAnF9le+qhuGyyRKF1de98nONJq
YzjpRXmAcIs6B31qy8j4/xF9+F+DD01ihnXdddAAOZ77TwnJRdE2sgPNSrYAiZulKtEGDOwNOXbi
TRTRqAWwv6iCWjtE9II2Fp7txS0dvPWd6tJ06VHMxoVmCLdsycbzzf4ZtNkxtqYL9BRje4s7jZ2s
WtoAiP27cMiBGsN0Pli+7y3Kstq1rg9TYta7MwbN4VKZfnDpMkvbMs+0Dt5YIUQo9C/VBcZrExM4
JFSXb/uBUSxJX+caiBRGHrJzRiAyZINHbChXIgr7ZdeqU9TEdEzZD6keohcHMbk6LW1DPPsRWQBB
8LPubAh0NfPQ29UhZ5sJaxj3QJS7B3rbULYnAm2F0naJsF9IdwJEZDa+2BHifNbQKi60JtUW/iiT
I+67f1xERv07qfZfPob/HnwV19+hlPXf/5XrH4UaK9an5p+u/v2pyPjvX+e/+ff7/Pkv/n6KPipw
jN/N//Vem6/i/J591f98pz89Mv/6P57d8r15/9OVOdWjGe/br2p8+KrbtLk9C17HfM//31/+5ev2
KE+j+vrbHx9FmzfzowVRkf/xj1/tPv/2h2kQWfwv//nx//HL+QX87Y///T/Ve/6//kcKAeG//NXX
e9387Q/5V2EaRNC4punRdZY2+dH91/wbvEZ/NRxy2HR6M5L2hWH88RdilZuQvxJ/dRxHtxxbzv/T
HfePv9R8KfiV6fzV1jG9uBSehi4sw/7j357enz7G//hY/5K32ZVk9KbmgU1X/CmE1LIdIYXhSOkY
JlZ73Zx///EO8T3g/sZ/UyMJy0nafUclMxrDJDYt6lF2djPrIffe2z7oH5HljfDWns0RGb2s7usI
W20haCkqbZjOiQVnFGVU9kFLaGTKixq1tQygIjNjItT1S5wzZPOordbszoVriH2pn9DnRHdkN1OW
VYPDSTYqnw0jX1ipJl5ajfGXIwa2d/bgIkZNIVknuMaqPn9NOw3jJOkxdOaJs5z5HNJgDMyqmGy6
yi3pkdrYW6EHzeFsydOoEZM9yY8BxOfVR/9xCYrzbYnomuwHsKB6TzXgXUo495g1ZyNibEb7tMwf
KqEnQKb85JhB5mNAu3cLumV172CEq1yxaqA9LH+HZ8P3E3jpXuGeJ/cdE+2TP1h+tSoC/7ObH9+e
IR1h1H/ordPv6hpDaR51zSEr+2irS1IxG8+Jd7nTN8uu1mm4IS7bhjHLorTwCN7+3s2LTz9U4FHn
h1QxNUtYDVutcd2tLjK1a1WTnPWEPhSK2ouatPEcxoG59UYqdlCo3o6AFeDRsYIXUTmOts88BBO3
n9R8lZED4lNRNxiKKxdMPyUC5aqmr5RLujQGhJHy0R3POqX3YQiyhaw1xvple00ae41QaPzZTxGY
8GwSmxZC8AOmENFkdJH0aRTXwPesxzFqZ/pY2Wyt2XWfaT2ATsu7puxSN3WrOKYkmt/tLdj4dgEP
AfiRL4m9uNdzBooWPo4Xl17BpqhHbWW6T8hrbap7k26Zsn5iyJH+EihaRhDigHLg9jSF1x6Z3sIY
0e3iqEsgP2GCdsvyqSNyr7RJyInrezNinGlFFEcBqT4rW4vcxe1TFF7uXn6/GtfLEI2SRnVtKmdY
2YiOF1TY+kyB8rde2XIymU86twsVW8b691OQE4VyCTxlj1kdilLZtQ+93OX0hqnmkBYAtCXqXDN+
DWayK6yAXeMgTwlWCKYUNshMi2434g50IvOFI0k5RoPB5E0ySRyi2Z6QYYE2ATFh+OyNq1We0jGU
nGTh+TTA8PqSBKSyDzfkz4llDwo2jEHpynyjSFWmF0BDHGdGfvUcA1ANuSO84dIEEBrWvEBYEfQW
joGA/FXVdrv//Y6gu1h1N+ZGUTrryg6ZQIrktbdS94fWBUytO5emg3LPv69JOJEUtz5esQLAvm8H
p7xonYUTGc+kajAdDiHKHGBnTERpxLh55mAl3ZqQlvWET0vn9xVvvrnTDaIus9Y4IiBzS894Mgrr
CUsN/uKZ88NSrV7d1n4bmry4d6P02x0wo3fzNWJ15vxpEoB+v1SQFD/qgfTz24WnnCuF/qMhHH2f
x2Rz+Wn7iZobYoCS+daLnOo+VczKJrJSNbEVWZnjII7laiLubqlReW6GqYDNON9T03xrGQXBuDQT
BLudb6/sVBIn5DRfbv4dBhYt8ESGSMS7/m3sJ5pEtuGzbPO9tdNBHHtDvfARpRvPJ+IXLVLxi6XF
yrtfKS1DlIr5je9H8V3l4lmDw4Kov1xF9I1peNrmc5v6nzZez6WS43ClkXwwNemdo9LAfUAQ6yrz
0CnRuDv7fXgl8bQ43fyg6AS+x3lM1JtdR0+bmWtnTM4FE47LRpkuv0nAN3o36kjVY8m7HThN50XH
mvMDztkq3PX0gpg35Fenr868a9OBhfKHRun7SADVTisGY1/VmK39dAqRe1U2yRTpT7DmcObDUTuN
uQutow0Jn9CVmzHjsrexR9AGEzI6OP34s50aiOFR7GF4MOvLpKbxgCDxoBq8yWnSfOvzl7yyXNY7
6fDN6TklbuUwbmWfgYvFJPcUxQEZv8klgyKyGZGvrQkoUC8eOuqFgQ1nS3thaZRudbxdmLbvbjz9
hXQeKr0zQjT6/Cg14n3RCVLYo51MVX1BhVtfKpA2d05hVevWbodTgpj0rkzYmtwcqySfEPo1+gQg
1IENjIttWNZ0ezUgWXMaZNG3Zx/gN0JOOSIKBmplkC3XlztnmO7ZG5DWVhA67eZViHHGRPEpi8vt
4HPz1VSwJBtBTc+/fUF1qPbSIxdkmgUm+VTVfK1n+S9qYi/VmgfR6wc3qQQrI0vjXVIU2Rut/pON
FOu7ZdLm2R+ZA0B4MNEVqtoZ1wrkE0ewAyXSHbR12SvxrNyKF+QShBdH1bWh6UA2JA7lQo5PfoRM
g2wfkn76CKWS0RVY76wn6ZiAazGOXSyRjDvE1a+DAj9ptGcxf65DN0uIfbva5L7DO0Cc0n0sSeXS
HdhWbM6LMwO/9DiKcdNMjfgxhNE7SfblT112B+XQXhUaIJREOcYhGRA3uAMoCTKZ2UGF+jlBG0gv
LR6rT93c62Gh4y4mchm3HrJ9sm3rcdU7Inyx3CI+EC83LJjDgFHq6u6IHtpfOj3aYvIY862P7Op1
aDvzGPTuRxGp7P1PPwTMNvh0zWrjkfxK7jZxxJXfrb2Q+Nl4XufD+aLjEDkahPSgj6czFPrMs0TY
HquBtKpmABsd2m9tURyCvrB/egO9744GOcxq7hmlfbwTVUfzdHY4ULiiAUKTxGFela/0LOjE0lfW
CUzblVEMMDCtFG78cTdqlbkxdTdm+szFfFPMOGGnqerew+WD8M7+iaLpqgqGpyLqnlrCT59Aol2E
53tnn4jbRcVUes+u9+A0WvMo06m5DMCjyDuqoj0oUbxYoZqu5COwKkfNg5nLd75bnj170wj9MXNj
S33qUfNIfYv0jahWSop17fcMyjIfLnkP3tJjnHPoLfUUMP5Z3ta7cI5QCIGS3VZmY16emWzX7YmY
4PxF0xNSYUZzuvdMVKqIeqVLCGPomc5z1NQHiTj53W9zMqSFbh4nn022b9arISjqLUVTtRwmMV0j
XXubuhBxq+bbnxVYGV3gdRf9ABvHyu0TsmgSnFqlyMuKX2nfwPPohbEe4rF8jQcQkq6yDnaWqCVk
qa/S6cRLBNp0Y/TA1E27lC+GMJBOQOanV2WtCrtyVzp28wfNrY0HhJpINN3kKqKg20TtTAIde6rl
koLjtk2e+tY4hVqya2N1dpLY+uEWkllSy4hYVH7zgE6JyMbETN5Ja9mpkEjh2qnfh4HpRSAZa/Rm
tZYoeYYGYFTHzQXCvntgh/mdP1XJHpMUM4shq+8JjvA3TYAWHUubgJ6MPL84APgcT9JX7por1u1W
8NC304nTwjuPEciQhexALs9jxNmKoW6J1gsTAcGbcc4AechQag01LgX6cGIzFLyFpTu8po4xnxHg
BOzzAK/mfKrQ2GYfMxOdPSpHKqe26S6cFsolNsV8Se8E9IsHz2+iWbnNpAdOyPOG6+CBGwGrKc9y
bOXZgePM1MwCE58Z1haUV3tqrJ4XX0/xvcMZYZkObfGMz4m2QVC1hyZkdtwYEis5YSC3ovl2MTb0
t52xIqnUQsDUgANve9SsDgyJtdUQYOBZQq0bw2XhAWisMFCBg+Vs8Dn/gCy1ZiSrPVZS/PBDsLo3
BpiI42IRVXq9dNIcL2IXJ8eGjVYCnPxzIuc0gQDwZHNuu5MMtO/ibLBPLl3HTfrvP80fbD+54eF2
+3/cwxgOsnJdxOBG+4DoAugbQEAGxGBDeh0lBYslI+Ixw21D3IkQeru9nZ9Mc2ZlxbxpTo6KpkDz
yAh6VAUlAx1yoydRqo5A84bF/nedUGIOf6POuEu0cvyoPZplt22DNXnWksBqxCUdZ+15FxoP+awq
xiYWCioFp2Y4Hk8dAyetezL1caPbQAfnBIHGNrXj7aPM3Rhkcs4sj3UfTUx4vF00nRli7OXiP93W
2GoLeOJnqMhAkhyK+16rdg59xtM07yMjaR87moDHdPRQ7Q98oDfkxO3CRQO+0vuWhEKUvLfz1++T
2HzOirJ55hlzEmNSBSNZklsT976YbZDiBAWXTuV8NeQLhrCJobjpmRtPSeqT0AueIt/7yMPI2dn8
q+uoCt8Kg11upQDZxx6Ob2Ag2YtH8GgZlMYv3UXUYELMAqcYoeZ3EYKH2KZawgPIsoyni2VWDEHP
bRMZT1pKnzUL8vXvwnG+5iSzKD50NoVqLJS+bXNtcf4fq4we/FgzGUsLczWGalelnTrEnYbyvKu2
BUKf+8Tvoi2e/XDRmqKGem/RC58rr/kzzCswLPNNt25ClhHtrdmJfWiClOBmEAUPQZC9dUPzxgfX
H5GsV4++AFQFpmHOxG6rx8mwq0e3IaqmZaRKGVQ86LpiwFuX2nogMgEELE+jcVCGk1j2pJzWYEug
E5JDzlhn80f20NebklzshzDOAuZWZIxM3qBewYuPl7KecH4HAq+Lg+UF48saoGj5mgmx8zXTfuzI
BvNRqRXBVStSfGdoFJilTl11ToWx0AkE+vBTkmK8xGme8zxnbdfIE/HGnxg8N63p0ReJwmEH5w7+
sx4cWqPlsK4btPNeRyRDGGX5TyTdZwm7IheMXWWO/f5WQYs0ErDNyPG51dxhSXJW0OJzxCpcbiYN
Fcdoal9jEKQb3erQARg1m+a2Ip4FNHbcNe6+GmD15ZM5LnGSDOtgmDnecc+Grw49poJ9mW5aUbZr
Bq8YBOp7IyEfR4uRSGfIgjICytT4kNvdu23G9xEKZBxLFKrw8xbAZgmxNx5drXismegzDwdSRRl9
ZyFFHpZxGLyEMn6Emf6sLP9X4GKPs5GwTlN5LD2AqFHGdl/WD0i24S4mC5O0vDhEb+nqCWfv6qEO
Y+hW/YhQfRVrybmJJoa8nR6uZLsKVbmvGx1AU/yMZsNdRqKyt9nkvsUdiRux+6wX1oNbMR8l9xMp
f/VUdJEJnHc6+gzh7qoeH5lTmneF8ioaQCOODSjc7KHjjTbrfHPeGey0Cfbbwn9NbU4q+fTNTkIu
C6Sgi8oYf/lQhpdZjZYzAYxyAki5ChrhMMwF6iqCLjqlYNSjLDvpGH9GOb45jNePNkJN7ELHNsRg
NamzZ4beKndxh45AMHxjgmmSCEKqBvNeDA7KYZOYu5TkX4UrOaMdlTPA0MSAeEUhSPPg2CxdO8q3
RVOe7Rgxng1iY2uWCB+iVtlMbo0H2iocHb79EmLXRzxUNzsn77XHWiZv0RQmNPamH6T1sKqQd+Y7
WrBvXS2AOoVhhSxZZK3GpdP0d4Zp/c5T9rpNGPT5Y89ZoohB6AUaDH0yK3CeHT1OKBDVov1QGmrX
8wWE6EqGVaLfhTTHVvIjBZeyjuuIJ8vZrhnrs7Cf6jmnvCXRqHD0/Hmw69XUevdeVnufdXFJAX46
7Whf0DfAkK7c6aiZsOPMdjNosUTFRSOlYkIWGwRdxmK4T2MmrHFDoEZv6DNtDEOJ+eAiRcKXUmBe
UsNOWuwuKQLJzcasT4hAvvILD18pLeK7qHPvUzKn7gCF59sxs9ZWND0UDBMgefkxoqWd5YTV0tRS
mBKD+eIxZntK3Mlay4ogqtLDUluFhHCUxOqcgLB4kdoHJdibSQkDCleKHBjU/JbeFWWIyO+1cfhm
j/Edx1A+J9JbFqbCK+zKHhoYa5BBZqqnleoQBsEBZid8AH8lsCDfCZR+zNXR9vUjeGtQhR0qrDj1
2dMqyJp6Et2nQPfJc9vpOp7qmtbDAtACyS0J7v2y6eWmQv6EuAs80Ggc9Y7Po8zURBoU78jUQgQr
zHSbOj0IHIub2pk24GmECWLH2nXozZkQfYOhacl9MOKNg2BqZQ7hT+U23+azPxXXKtKLBxfPfWpl
YJ2J1CgS2h0xjT5H/Gj7KlipqiDorWv3g1WtbBuJTO3Q6jN1sa0N4Mt9c0BltkxhPOAGpcpnXaCf
jPVniLQlw5j6MTejN0ze6c6rIQ87/O4FLzMBPcneDArzhFbpogf61XFMDFjWWiuz8zjCjRAJ3ijS
FB+6KGqZqIJfnQJc0ASMYxlHj7VP4WE4IsMi6fRnGCTHRPjWjhEwKn6zZ3JO1kAMrQXb+AenqBqn
hQn5sn5EQQ/8LcbbFDrNNnfeokZnBzmRBswUdNyD7tbesh6alMMIcAgxtpg1kEhICw5inv4nHft0
mbr5K8yyknRRqJ1euhZz+HgpiUxhc5jw4Pt6Ms9FBfMOq46fRN/ze7D0nORlNMdvANLhGmlsshnT
5hKM2rfIXPJF8eLeKRpbpy4w7y22HvRBkIfjnU9z70ySY3VMknxJszPd0Y3dCUA8fPYST6joOak3
bvAgr2PNZCEibmijGlIsvNG6uAlj1r5wtY1U5Lq6BpowewLkODDYq01vP4T1Y6UUqYzej9Aw4faw
T8gg6w2G85S02ScuiDtRxAgpgCmTMUN0bwrAgy9svqE54KD+4dB06ohysdDnmepLOI0vVePCVcu9
QyByyI5x9j210kWaRFe6KZHHSXPqkYG1E701iPr16Pr0oVNtX/RqO2V+uwJv/l3YAYbVHOauk19T
oZ3j0Tc2w9ADiSFnnqKHVGBzpU0decEl/ogevPjK9NUbSU01O9XsIY1rmrm+6bKssDvtMZIVpCj8
nEkVoYRLIbwpIuIwID0wrK5oeYhrzuWx6+1Lq2vt3rB2ZsUk2myNkrIYMF4Dy/eOvNNP+vVYmmKR
rDG4UjIJW12jvDtT6/7K0DBQocm72rskcy0VgbpalHUXHHSrH+A5dYQ3TvmS03pxN+kp/e4KGVRY
yCMIxbktgsHRQErntaV26ZwnXP6gXlPzmYd7gUpe7QADU9oPZPYpHSFWpMj8zaickZD2RJFZKdpJ
J//FkvJejuWGqqtYukCiwIEzCW3c7muS5VePOtuEwAbjKHY4hhuiB83irZy8o8+mjeFzcoG/QDAE
kfZzxhe+zqCBd8SoIavIWuvdN6Zsc9aY/AoGNNphRIKbsq1r4ALDHyOQ8pzE6O3UZBAGiKO0zH2J
Cw9YtnouVWH90FXzJeiNrStsIAIZBsDvXK55z75KVFBO4f/Ue8Pb8SV5JvGo2KsJaKuwyxrJEwBG
n/lWYmf+vgQnLVo1Z3WB7rRyi3jDDj+wNSXG2mvWvo0wzzHIThKm9emSRSyF+WVbxkdroksYaOWs
kjF69m0Blw07IcFQeCnq7jUsFFVukGQLs69OI9u/spypQKJZAyZAg4uphqXp03UC+Bx28kAQQLVC
K6ZK0P2BMyAMbAXCiHZ6rgNI1sq+74l+OKaZRsfVBsrqd0G0zhZhDD8BGfGqdVN3b7kAgjhn0MEE
GrPTArIVUc49ROFXrJbsHNxtaOOAiirQUr772oV0DtRAw49lOaWIm0Uipb/0czvcTZWG+oRTf8fY
f8Me7WIkPc6syERQGLYbugoB1myQhWh/SMSzG/8qnXojsehuGHYtvRAzeOTreDfFFT5Ou88h7G5D
BEzNRCBIHQ4IO5x2MdpCviHJGUAxio8YNfFCJfo5ykCIZiWzoxjYIzPFO0NviErNyjebwnMxGfip
nIiXrCy9J2al1tZqGOSaFK2NbItdFDpYJ1qa3hKhZpPll5Fh1SLrGuAwXtGumPPSLxLecd5BWEUJ
qNF3td3UfiUOjJQiLMCqtNYxHDnx2h2iuihRc+T8ccjSnT2PkthNn2Lb/yViGphp0GT3epTuQfRA
1UZ/2gdZt7Vr2jJMT9TJt5jvRPjapgkWc2EooBNoz+7ACL47scNSMhUcoHV67GDr6hYhKanKQkKU
HDp4WLr3KpYlXXnvdcAreOHTPHpVufBYD5mYWRt3ysq9PfgAw4ps5+lQJcnRnG16Vz/oUvwIxUVY
Q3mWjo75lnCYxvVG4M6YTvL404UId0VNsVbJ6NIqqCANaSjHcXeEC7IQHnyEjGagQ9HJabGh5mTc
VsJC0pp7WPr0MjO7wDdWEThYefhDLAtXlYUds3JIFsUASN3djz/nWglmNJKsvlFsE8tr7gYFGQIj
0mWAkbx0AxERcYkl0mfPpCmn0K5Tp+LLZ09dddCGguRXaE8EewfAFUdC2TI4sLpkhKURS0R1ABmk
tQm6mpxkdpSuBraImQAag/JZu/M1vdpLAgwHUqP2ZhiwczHTEA03xOkJq+pmyqBLj/ZLpaMgjJGQ
VvLapQXmWB8RVQTsHl+zVDj3mg4Mu22VpMtQKuopdLJKvWgUSMAm8OrsbEP7DscBGXTdsRaSZowB
pv40xrJeRRmuWr2SK+Hp45E5Mk2bwTcPRFwNx97UiN6YT4zTv+Wd5GPQHwIv2E4yISNdy+ZALXEe
kGDtkql7jmYuDe4AeHG+yx4kZ+57u60gm+G3JseiYND0xjogzUdGNho4eWLnxKyfemUK2bdyjYQX
YDuJTAiYT4vT7WJK2lcdz8xGD0jKKlw0zUEr9YfMlvXeLkmNv111zGG6IrZaEmZ4nVLXfLEnsvzo
X9DB0v2CqsvpVomLKznFWb5r8ojpMyp5RZUJZ5B9dqY6+nQaK46MkR+kCMIO0zQ7KUKdBJdsnvB0
akiO0xxYqgzYBKGcqqPCpc9Vd93GkgBlK6wXfQOJbZoKgd9U+mgBOx8pYbD6/XBeg6ogGaIKt/7Q
kTR61wSkPM0YTnQNbnaFNjebXYW5cHs3OBkE+i2qCBJZ5H+BB8mv4TxPk3J6M7MRAa1njSvbY3Mx
+KV6pd2tzdaV/iTqbJUHMnjNAb0kmdcdyp5UoltKBu3Ne7uqxNGZ0uTBnZCpIY+VyUl28XhNq/ZV
zWEX3hSWD6b/Ncsz7MZBY9CP1X2gbe3YNtac0+eYJVW+wmKDouKgrgxvg592orQT9RaPTHClqF6F
hoqw9mnewZZwzxT7tdtF2LqHALV0PfeIAtMO9rpwmkUBiSjQg+xXT+qMnpry2W/aFeZtf9Zw4EBD
xfW7bZoTzDyoGvCW0zineL5wtS49lIHaloPCXzWR0+cmlnzUZq1GH0Gw0NrqdxQN5vBFiqFuEfdR
ubwdhbeHIBwW5XrHHugGYuyLoOXTcwfQadR0lleBDPEt66C7HbjM0XJ7QhHgQa1NrzT2RR3gAZov
sGSh46Z7lS7hGJk0pmkFLCUt6uMg5ghdIyFk20DKQNeFAXqRQIfKmFGe82bwz2NpglFl84X/Em0B
kCT/oBHwIiKtX7u0J5rcTI+p44uzYU8QPYdNhveUPqk1sJWoMRzGjvLw0fKItwuNtueSRDgKrdJI
fYaGHpxckHEcMvFhGJdxZlon2ZjturAzAYEUa0HoGtVjHDXT4vejNzPaBagO1BbfeAx8jLRrYnzk
kspjAH7i+Yfb8/V0uOC/u0spxOvF7X3X58kjotQRJmQo1aHQa2rzWRcy0XfEuT6A7ENEwkaHU1fq
E7CRlxdVQ9aXUDNoTSe8blNFKwy4EZCAxzI39srry4vvGbAkCNVYNyPGp7u6I/c06/sPL2bKTcAV
31Y8pQdAhuFdS3wiWvIUA0elttaMEB6yuV1cjvb6FhrS+sHWb3LrVGOAv/v90tMI4EPIvv+gdPvn
7duQNBZGZqbpi2AOgRFz6MvtJ6BL47rFw0hqnwMRVX7c/hXJjvoUOLt8VhmVs+iITU1yLLrq4fdq
2ej6MRuzhCfb/+MimDm/hREfbqxRAH+UKgEG0qENilM9E3t//xQHYo87Y3X7DG6Hy+2DKNBMQAO1
R+gJCfs4VJZ3eTIfjjadKa8DXmjnEfkd87ewsayJ87HRmJcqzL7tUsmzO190JUWUDQeHiZm4B9oE
7cFO2gPTMbrbpnhxe3AJg2gl8bvyy9StYcOEINqCj3YY6CXaiXo9vJOCxtIU2dqGRu74M6/yI0iH
9LGrXXup4sJG90C0aIpjkugaAHHzwUE3j+k+KRXqF/FT9iVtaAQ2THR4j3RM8IT/Gqoc1v+HsDNZ
ilzJuu4TyUyNy+WaRt8SAQEkMJFBZqK+7/X0/1JQg7r1/VY1iXsjO0AhuR8/Z++1syjdslJln5mD
P2pAuAWbifblCKN7g7QtPyhN2/00bilHTwjwncV92eVAFx9+fkNVw99YA4IHbKhZJTMhe5wBDW4u
rjUbjU1XuyOwZIcoDsOxFydLP0/bU2FIa4HaRidgAyU4ImxaL04qqdq4fQvkbvvODIN92ahsxqLk
D2HWunCTtWXT1MVWE6F6QXbxhDwihUyUzzArZkOdV771huAYZunDvr7rLH42k1qU/sEoYSh0whRs
Na25cG3UZhUStT+Rdwtqr9n1RlxvDN3ICVLihN10IJq7e+cZMHbxPtj4vJSQhC3uS4lVWRvH6uSW
4fijY7troYpuEKuOKMWuRy0mIbie7iKCwiGEvY9ZnplG/gWzpf36eeTVAAU7iv7cCcy4Z5m7eRxT
fqY8rul3M7Kmvlhzrk1nQbYLupPOBxolsfbLvM+CZJD90ZxiYzt68mS6PvIW3vkkky0iDEQ7i8Eb
UVrVJpBI8A0dQ1DdDGdbashtM6S1iBNXnejMl146l/tuiYwFoiV/rUijYavP0nmCj4bzfcckoGY4
lymd2BjHGhkscCzFYJkfqHDXE5mePxe9t6j07kvE/YExelRHCkzlItEDQYHP7nJ/mfwRzl3LtiHD
jkSzEmX+ZATGy2CmT35cdL+JZnvyBzpx5pQxGxPLlgBMQKUuX3zOLZrcVOPMCWvcqPt4S7J6/1OY
jTVN8Ia8jy0X8UvUTDV0pFVGEtn7thLVa+/ARIgvPx+FWUVXvJ3s42RKTrC4brQvf37kwJf9zmzH
z5+1zLDHPZsl8cD3pSBpm10LUzsSOJQ8VSTvedg9Tlg7fnNs3liiHV7uqiK8pao43PHtVYiqQBEn
hHFe78Y9S5m77+vZtph734afNK+2o1GopAydbRxpdF05BSjMwGzDXbBGn4KGsyFAZOHW6ciS041k
Bc4WvVILn0Or36Iqr/F3HDIG1qcWztXCS6obqDTkaqPO5Qo71t5GZGQGTueITSnSZjueVR00I+LI
PXBkY/FnAbb7W0zq3uauOg8HpESRQ/QCiavLNrDcQyP6fOuhyuZoMGlr37JRUdoKTEuvYQBJvWmj
Sl3f1sQCNGX+dR8ntb3XrUhYWg9wKZgdeqBdaacVO9XFzq2yoq9aq8pbnBQ4Hipr08/8fbsvPuNQ
WgQ6dDczCZkR6131CJiJDG7MwptUa97KJul3Gb3rOeou7ZuB0qqJd9n8Ngn620j35Xz/HmIp32JY
X8dMyff7oFsYqsDzOzJfz8PPXIjxTW+zgUAV7/M+qZPU6KuuIEPJoo907Suwoq6kyRCWTvmQkcOz
YlbBvAEb0EOH1ACxjqJnvjAclBB2bv9LQ2cwiKSVZYJXGb84iVto0Npmb1mQivJqOKtu6lAR6u7m
Di6PhvZL4r/faTb9rqok7LawBOGPYDgIs/CJu76XBCCSho2IMOM1ZVAjDIEW4bgPP4tlMFy7Pnmm
I0EXba5S8wwY/319Q2AfbPqig5f5xXdtHMY66C53xSNGGlROTHq20Rxl5UYpQj2gCjNkw7/IXPw2
6Hz8omci9lWvwHEr99Bq0tqHpv7aC7COQMb+aKn/UngyeYVy024cBfBAN0ihskx3R8IQZoH7jA1i
RHXVx19eH4VvNnMiY9YEmoZJZtlo7p1OzA2wXmzuI1NWE3flYJVZ972hIaZIHu6Dv/tLOF9H/vlD
5YXeysiTq2xa0JqNx5ofji/BlE6fOtobjOC6APbkEg3nFdmTbPtnmO/Fu1EkD3VEYa96uvHGLB4c
2piZeQyAKQjDm/CIxsU/4G/pRU7HSMl6qRx4R1X/fj9qIH5ur5kp9KvyJ+AUaFNOsVEap1TTf/d3
qZ2b4uwcfXVGDueczcZ0zqVDISlb0yGHqe0Og0M4bDtcsoqzsOUxYKdSHui6zLpIP+oWtTIunoNd
dvS+fR9UlNAUsbAezl89JX8qb5iMIL3x9NRcwHZ4rYVh7jhe0xN220drHlc5zOjJCYZAm3R/GbNr
epmRGAFFtfOwo2nl3oJScbX9J2m4NGaZ7XiqvxpwuG5DsrE1PJ1WU69yR3Mu9YybQUSz6WnYARnJ
6WXQfonCvN7WY8xUhlFmL2wO2UzLkXom4QpTKUQRz/1EGY2H15XHNE2IuWAkquGDDmgLNM5+dHuT
flZ8zkKgLnJ4o/4goF25Z+40a+s7oKdSJMLkolSshjLfiYz+ixtckzAi71kh4OKM+tn4EBsCYWKq
qL7LvHW3euSdQBSsNJR2y4DksQWTgy85aduuc5wdWc/0aAP13lK+7qFfH004aZCv6eGylO8yq1sH
vkNHsinIIC4gqUwSnQeDs1XohbcyCQ5Uzxe4eIcOLaI+hQMNvc86DWejGpE6iaq33szcaug8LwxM
SgmlGeK/v2QPKBTy04wQKLp1ueZn+6sMEze9YVyxyz44PWd/W2iEXYVuuMRwWYnyXN+EaUJVTPL3
0gYaLLoq2qui37edrT0Vmj/rs4nJjTQCoY2dmzWYfuB7R9WEy51Bp9d+pgOt9o6wXirNvtpXqO1p
dat5maYLUkx//QTqAU5byDZZtGP2QpBPSe+6IC1wjHVjTxzCMkqt27hjQe+A99XenqCj31UX+buo
SsDnRPQfOiN+yGejpjXP9AukW72lb1B7UhVgU9gMZMqu0RElG6TWPNdy6ds8BWMPXKnT7S2JCYuO
fs2xa4fPCaQVMcnE5fXUuN6M/NDViAfNEOtI8QFHBW0/1lG6jciaI677YiBQfu1ZxbWbqoSPBjOE
Pt+0E5cIOjWpTeVpDNybzATBYa225lSEZimYPhqZnofeaJcGUiRTk1uLwndwyuuob+ljjbq3KBoG
jT6pFEwcevXAmQNIKunYNBtfeswPQHL5WrkCrJFbjBRUI89vRccNFMUtTEzEA/BSOYlU9krXpNpn
XnAg60CV3s4uQiZoIn3kmL4WGcj6DgPuOnBpSffJJu5jVDMS7fsU2q/hWHyG3qxWYMza1PWfxJcn
BhUeyvOYVnVT9ocwSa8u+ZJD5L/FMyEOmfw3iujHJmNw6Pstw26NtYCNjSoo+irt8u04dfI94ncA
R+ULyyFYwczC8djWj8JeN7UcdwUwugiI7dhJVMQQv+q+fekmnQR3pBjGxHrnlnDIKywYINHtvz0V
E4aY5Ml2bH/bO+YM2m1/NbZ4aaOSp2zeNuIUqa0vyx0q02VScnZrlb8srdamwUREZGjLTxWVK9o7
TFsMkEsWTLSg9+W2yz/7igT7hM6ugo8JeioRs+l4zRMQ7zxjXPH5F5DX6ATTxFBJtfV9bSkyY9tU
8JTgjvydQNCZOXNlFp0JLOgaljtpHnZo4ZPk5sMq++zSG1yLIn5tuZHWJVpxx06sFXf0qyhYnuIc
QBacR54H4WwRjj3ETVyuNdsDrhwgpK90e3V/hxz7UpZM2M28RieFxbMU8Nsdu91RauwBfn7qOrO+
bPIopi18LYt8tJ6n+ln6DLCyUm3oTIMOacCKwsLcD1K4mypZxl/wP2Afcm43ZHN2++oJ4Et2eGyS
Kbwyxr4VgUdNVQYnyhkIWJP3pUOciAw4p2OPERNZQws2k+ZkpQSmRE7QMFSHdS/N12C0V+0EBQ83
F7OBtmPXvGh1/MFomps97ctVBRbBTZMPhK8snXWAcX5sb+FEKlhsuldRGX+LikRp1w2v3N/x2iny
t4BAaQup1kFhbW5nU/F7T6h9Gabf3DtEgIF6ngPcQDO1w2oiOpPn9ZobqdxM5SVP6m7NgGNYMBWd
mDI1BNSCNFYaIyhGWfyiOE3VGC/YD+RetVBzwgjBAsebpRr8idQydq/c09YM/N75sVK4rUxycje7
jZ6eI4KzodW7zjqNwCDQvNeOMntFoumsy5TH0ozANxHPs8qixgHidOz4d+oWASdMGKuLn4Yi1JaW
SSMHhPSm8CCVI/nB0+Ax3WoeItSzsAzZmkpM4LzYO7zTOPyDTs5RYOAaAzIHJZXk/CC9oEQgKS73
nxL2JfZIfVrlLBESMnpekiBWGpO2dGiqk+m1KFzadYjA2mVBFkhWaysYVIypiuTR8ZPPodM/rb4y
Vp442aWPfxTJ8d5xgTbpaxzfzVpTOs1UopBp7yB3DcscPGhKVlqVhyjjxncmgwsDUeC27tiFVbgp
hrI7VqpnSvrd2MxCh9k4HXUKJfqMRhviA4dMeInh9Mcp/PhS5xVbKWA0g0iCY+OGOOi8hxzsa2yX
MQN1sgjMXaPb33UP5mgU/dolbBItmHmrO+c0C9p2KcfKiJxrBn3gYIoOh22PfNyqmHSonPOOFQ9L
R6EbKYjF08R16rps3URMXb0cpqZqsDR4mragVrW4TdpZlyVYyCyjBndPl8a4BnHWYPPRN1ld7TMx
ZPu6734L30u3QqxFam4sM/obKzPEWIW0mrX/weESZYB9J4g/UIIQ2GZh1i+rJtpzDCA6gE79qnka
A+PZ0/tfTYo7UOcJXgn0Coum508IgDoies6gru9Tknzj1rwx7wFdVlMPokNbyL5FDgTLShvTN8xw
f9LZqO0gDms1BFu0k3AScEpZ1l6E5uJXYuSckGetV2ox0zEctU1b79AUsbPRIN0smOAZEKWHLj00
6DKaNoBEHREZ2QDUW/jVFEJONT5zO32tMjTrIyKvKnIJ9xicfdrOtAsgenoeEMVAjp817tE2Q4Av
z3Kwd3zOCEjmGJgpn6hhjetUK+ZYYQcTIJv+eJi0UIC+xNJika5PeQRYw8qJ12tQFi1kCXBDm/Xd
2WvtoTeL4l8+qBLlpWS3mmInLfsFUgg4KCU+Okh1RLK8G8p+dAJLWxY2UPc2WHVJ0vCwhB37MN+G
crA9Ki3cJS4iu8lHsk35FET6Jwt7RRfoxbVczAFD/yRzzoHcNaBCYgyBPaPHhZGm1hNjlHjUHo3B
Y5zsPTrOGlRHujDKJl2TX8jEZ3ipZe1flbQubb1rBjt4xVazTCxTLfVQoeth6r8ZASVGdf6nNU99
ZEz0XfntsGz71ezOJqldO2OGU6xI9oZFKTzqPiAo09ykuu4TZjx8OkQzVI6S/C2YcTKPL+74nrji
kpguOd8mGQkpssCtE5YfrHZMRbU+OVQxUGYBFh167TLyS7ohmLI3eUC4fFa+pBhhld01J5JHNFgY
FbHhnJe4mjRlVCofk849DcyoTV28W3qhtj75VrK0Ed0huWdRCpp15dYSoodcF3l99hT6DKn1n2Ya
HGlJw8wtIBkhBF1b+Fn2GBovlq+Nh3jsHnud6Sr6akpR2hsLb16KUqGVa9A3rV5ei8TkC8UGJPgQ
FibYpKUxlOY5jDk7jgb4xVwTD0WW9qeKiS+b0gT8gYjn/I+m+LyzBHBx7NN0jmt5SLs2WqMQHFZG
7ZANUeSfwiZnN0UXgYbfehp0QoBJDFnocTPtQk0QD53vC4GkbrJDPlPstvDjLWZzXf7hGmWLRSW2
l3ppb1my8NwKXIYi1XbK9KtFKAqm/LMuetIeMo40u7FE/Wn+Gog+IqWDvIbaBd/eWiMondBcE7DN
3NTdBV53IrjnlxdHxtrpnE3rC2rqucfD5O5qkesjDEg8oWZd1ABnnWQbRKjO9+B2oDC5aPikZLgM
ZgZvFBibbkLunOkltZYLSMa0o37nPtYluUs5fzOPLB4Q4hKTIWakgarJxIe+KRl3+gGPv+DA5g4y
OGrzS0+d1FCp2vE+/BNODeNKY6hg28sjchGxGV0CEBA1ThAfkAhWUb+VKBdmgBuqIrWitqT0HEuA
bKx8ZYvzUSD4CJuSHRrcWNGuEtpziIb2nNdg8jIyrluRLYbp0Ouq2rtmy5LI7kC+wSnI+t+GG82L
ziFqMnDpE5NynKAnhclPchboiLNYdMaQrCzIXF4pfHyN7vcwuOt+4ElVI6x813rRLXMgRCp8tsf8
2YOES4txl9R4KAmwnTJ/D/zoOPRQT8Cu9BuN6T+sLKCYsIshuQ2V/zFxYm6L9FwG/IGQIN/eKlEu
eaS00/xJiopmg1YcjFwsSQ/trmMDVBMtHcIetkDu5y2tK5BYppK76rXljKMyTWc05HkryL+IV5El
rzPPYDWiz8nYl7jCuuu/opZhvzmNcmEV3tqcBfReZkHm1W6OgY94HIIIQscVEh8FuAFJVDZU1k1d
+cgOuNmlQT3rfBoczxaY0uWxbQ/KylnsI/lWuQatxxJrNioFpjOAm9wCsB5WeE4O/joCMbTyw2Sf
Sh/6omo+sqZ5cQgIpb/XV5vO6t68oiGcHm4bthTwih38Ve2zM2HlTBkDM2dZgkZaRaPJCt7h+i7o
TW4yuFILEmbUhthapZtwyQf1bVI4gCsEqjuvxcchDSgxixsMuvTUYEQvTX+6GkS/nHpd25ljqx9b
RKw/L8VgHhEcIatITZP8gk+vxtvJ6fGYSeLjPIz06y7I1C6e5BWvx5dvSbUkh+FS9cEdvy3XATtA
XA3brqJvZ6gnV0xn2q3B3m4gXBuJwKGrxng5dul4pqZZg+wK2CW7LnZXI7CfVZ4R4OMEZISEMDy1
gAYjofWUn5WiRKjRdFXkWXR5/duN0QqUtPcWtdnt0O3/7uZautKKN88twI/AdVv4Lt0l0UK7tomb
Jito1c1MHuadS6OuW9pTo7duTI0CsJ7OnWKUS8jP2s5raMKkg7sk043isY6yF2ckViKFlODEpr2Z
xuGlizB+do0+roSdkn7OscRoZIv7IgAWGaZrWmL9A2qFR0ZVsHBzlz6pY50ZvIw0AqYZWNw+18RK
J35WXzJ3IL4zcbYqn/FSZfebueigFHmP4EMA5cMz840chU9IvDKOJULIpnIfhH8MDQRaEBJKnebO
Wma7mJ1hndfoaiwtjs9BtApHWhujmzyGHQIwXZQo3avnuinVxbUGdiFONG7VrXF2PhkM0BEVbOaQ
v3hs6BHynNESQDTemAMUFvBOE08Ftv8QpUGI5NEQnJeL53iomLeSbspHJf66kOYXnhz8S4KKkhKu
woQbJ39bcwLjGBGb2tndRjbi5BbhrSqGcAU6/TloNlnTP2rRA8NyGP5a+eTGyUtUXwvMlNei5TPl
LllrBnA3W6O1JByq6xQnhkvGSBZAYQ/CpFznHmsLW7fB9DwfFmLsf2ljPW3sFNpdh+2JCQ8k9TCz
1oQS+ptglN92cGvCs66lf4VprxClklQcKJu+XvUy+Yk+P6VswZFMlhSDG6rtZu/V6g1LNjsK0lDo
eZvW6KtDpG+bSAPb2BgtSqPs05qACRmj256LORcMsc/Ch7fte1P7yDklLCW82pJ/JjMo/zw7+54S
HNzEfZzMLn8DfYEA1ddQCfKHJ5qhbit2bpPjmiO+5bXg4LrxRqjbjYCsl3ofmjXxgMb0LjN6596t
6zPz0FuMvq1laY/jbiAqcylL1ku3ffJIQthWdpatjagsN+wIuJP+hpJsPAMjtsb3BNQDnKJA7tXh
te+DIV+3++QwFvJK0N6rY9nlLnazjwTmGvk/+D1jP4T1DvQ3o4mgt5weaM9/hUG7Qw2frfKJsavH
KG5MS5yurHfrPA4EkpH4z1T5iEB7nLtmy/PARLR6wgfqLznT7iaIOy8pyOxFqw/fMCINyLKi22ie
AvHj54J6hyPcEPXuiqw4Y2fE7ufAbI7ShI6q7sWLZAyx+prg4ZODB1D8sYOIR94zLRRQaO/t8Fcr
jEPQc7rStZpkCOc9HNrftfWRM/rtwn41EEDC/uls+8J9b4iuXQYvvaHGw9DgO0/dy8DGuAhrgXDh
FTwd421jNzB8M9i/nGl8mDLrM4Fi0kxlsqwZcimL5JcBj10+uFfwNGdGoQuJ5LeFkrgrJroDY4oq
kfiPioYQYsivIbsZteld0R7ODV+kHkVmrcJQt4n4sfYMsYNLYaqjZ4tv7sfyOcibZmtbnL0iiyi4
DfnXQM4d+7Oy4XlVy6qfhrWVWcmO0Mt1wneDqaHNdkXfOAiEzIrOKr1DveJMyaV95fBmYLWuFmWJ
DljUCONiQe3CdPnamHiFTMs6AF2a9u3gQlXE7qcKQA0E1tXOlhzA52lInliDocGWMti4lq8fGTN+
DwhGTQe5QMUIXDNZawM4cYu+1uQ6skJOz5l/agVa4NSbN/Sp2wLH9EtqWTjbBX116JaeHxxEp504
/G5NaUL+ZufLy8leFqR2r1zbabbByI9DUbtvBDVM4urr1BzWtWc6L3gBPESUq8DDad3yGx5P7SwG
fTBxz238a6C57t4spAWjNY82wCf30VArfCwkfbhfdc0pWM1YsMqzdhmR6Wvg8twUnbkpBXa/qoaF
NqplbWOFsJM62elgxXeOHGtS2b2Rdg0fp1Ymv5Bsbjm+aIswQtcqgPeTfdRDcQVTqbs0Al2r2eoa
PUZtLB4B4J8Jj/ApXV/0kZ+7m25l1G3FtIFCyL6QDi/mSB4YhnSs/NBoepKF6ZxzJyLexZDT/kLF
PyuXy4+Q0QfeT0fsbVneSu0ZNsMb+TevoCFwggDcz/P4RgYWKekl+PjUxSyMyxEewES4d1Y+Ck8j
0kOrIcqoB9NKDWQdkF6zkmQenG2Y2UvFvl9a27oIPzuulebUqKCTa5B5a6MMHlSTodD1pg9nX/Tq
UiTEuwUJD7PKfZpaUmx7OKFLDTwkiQfZtqSQAvrWfbY+4R923mOpseCW9Vbw4sfjR4/ImHuUX4Gi
tqg19d38rVLO9oPlvjEHfcclnVrU/tkkP9AIr5VLC4IIwz+7LH7QfK4K4jxSX8s/0oX6YufFM2ba
V6ZBtC5o2XJTgjj3+q1XkwdawtBDt4tc4m4PdWhCZZEr9nfHKNuQRjeshYkWR85rTauANqAXxbug
lwejceqjX3np4QdJpLEHp3kQr1PcwjgzRiZw95eKaYSLrW3HlsDpvB/lsbRb7ZX2+ZlVPiLHaD4Z
oBhHS6JjFw4RjM+UBStw7cOID0Hj1Hiz7YjtYogfLNuy2TR6nTw2j1iLnv5p3lNe+IGI901HEqw5
Cy/ub2cgMn2RWLv5AO5akwRFvdbSs5Hrw7FORTzH7vms2dxKFXrvPRNJHj1U5alViI98stoV8Mvu
zAzY35K+cHQns36aGtZymRW0kJRHAjeOcDovDnpLT0TzkGmTVe34CJP3C1ldeCWDvFq6WeqcBk9n
Yq/ArFXjQYF0uPyMjkURPXjUUMfQYluJJrLWW7N5qC2Cqh3XeAoEbpN53Srvw+rG5ivGRYiWpxpx
Ns7yGj/sXsEyIfOegosVYFNhPSLHoNXn1PpyEWZQktHxlXPudy6gcVqkwK86UssJVEx5a8Xf9PbS
53ttmhe1CcQqIIkHrOpOH0k+k+kEfXKcs8XT36bHOED3GfO52blslb2fLxJ3d7W/A5KCgwGEkbgQ
7OWZB0M1F7jt5//T8unkDDXN3jR8x7HaHxg5IRiOp8s93t5D4LWS/bctU/tko0LdB+2Q7svBd86O
I3A61nSqzBJN66Qi1qTcqNv9D3SFelZfSYthkBG44aWcDVhdxMl20rz8aZxTliqEaJ/QCluoiGq8
Tv6hmyftNMvtLiIOQWlM+Wa5aWtwKzsF4teff1vjNEkv8RQa5kfbjfLq6p08kKVr0NnlB/g39Nu/
2Gr/zlIz5f+HpAas07al0E3DkaDj/p2kVuYCBoXl/jVcwQo5ykMekD6mZfaxj4Tcd1PyHgHrKszA
eo6Q7Kxt5FTARXzKkh/VzV1tlOKFx3o4nCLF+MyprWhflnnwyJNOSpJAkuU94nfo10pmzips4ZX+
jx8E8FzxgwCcmXczEk4q17Sk7RpSdxSIuX/8IEp2bM75hFaulAAJKn1rpuVT0GjrAmQdgEpV7me5
vp77z6ps/RkD9j3YlM3jHEhAQcghE8FDZlMeex1FPoQCtjVpXrRQOw4BePb//i07/yRK8i1LR1i2
Dikfji3MvP+g2PXYmf2gBFFqJ7P0VqQi3cZlmm3rhH4+CfGIkRtzr0bNwlEe+/tsMuJz3tdzfnFh
4rGlXbPNZTEgmUy8g+/Q78hs41Y70SGdJTFI/lBDKvPozurr+0tRBCvp+eUqVZ53YOvrHnAN0BU1
CNKIHXoCsCVI9pwmuVJOfAt0EkpdIcntmZUoImL2orughhqhk1rAy/3/ZGN9WEAuYO8Imk6gw860
osGENvmwHT3gVhmF80R/+spEFVeEcsTWtyf0C8JRb1lLjoimBZfS0apf8xoU1EV+a4BpekmIXlNG
mIr0xKVTUYuHOOiH3TBQyxYFejA0tjyJ5itdbe2IYCd66qTZXHPKoNiyqv/xzLj/55lRjoIBagqL
/5DA+x/PDBVjQNdLgynCFh/m5b4pJv82EpZ5DovxgtFiYQYamFzyycKlVXHEKXSGbHeAHJgI++Yr
j362AHofTsW2n6lNzZxdiVx22N/ftpIAkqGYYQ5681S2SbzXAg1jDP3QJyI04mXkmGorVMXWIIx+
3bn0fWHMLzhPBLe6mm5ydOJzFdooW4nnBWiSP6QDZmXLZYhHpKV9kpJQHqzsl/tyPTpDt5KTkRwJ
5OgWTCrDoy2Evx49l46vqtMjooxdnOjOq4Kct6tUwm2bdviCgkSjq5vAQIJxQprI/b1dWqeobJkI
YHu7VTIsd1Onfg2p+3jXod5fkBc/gl9DtSM8Z+2llJreGLQvuYbW3ZL68NJUxtUrLY7tQ4pqQ5j0
ZEYPOLWdMeyIcVOcfNLRV8BKiw+mOasic+3falbpdS0MshlkveqkxpaAMx3TROKepzD7oqSOd//6
tdyX5//+dMv/syC5MwnTdpWilLbhVvxzQdICyYHIAFKDN9Xd1GisITKSwKjZdHk7Eeg7kqYAxTg6
bYa+ds8uLOybNbIYjdxh1gKJG4jGrsB9qxD8OaGxMjTrpWvD5rHVxuAy2W+OtOunMqIp53sh1VfF
sScyyJ1vUsA5WvJd9Mm3W0xnlJna0W45yg4VE5Fi6rV9EVlkAQVorO8wlqlGydkb1pwWQBSNDyFW
YSUKK5Xf7i9524IMQf30bBbULOMwKFSkOhRt0GXrZl4LBqtCNzVF6b63jb9hEtbv4M5RaOfNLx/A
HwwG4rmySE9ewUJCzh6Jm/jvF16Y/7kTuCz/rm5brsuWxrX/54W3rLG1cVYlCweO77KSRRGDJcrT
nWOt9bT/iPR4gqUX6MSl5PLkFR4Ijaz+rERcPVQ6iq4IgR0CrpyxDVoLepyOfyYm8OrH0fAURSCU
Rcq5VlSYPWdqIIurc3C84f0uvr6/eC1N9dDwv9RoQvKVnWu+QALaMIDXl3rdDksPOiSNjLRCjYTY
rBf9RLgAZqzIoR8Dg9S39HT136+NYc1r079vk4iNuBVtNkrT1oWp6/+8ONAcp8QNCHbAgya2d0Bl
OXt6UN1Ny7CoFTMBpz/mdktjWuRN9hl34refBx+dbVePNOxhzsUNjKp0cldWg9qNR3/YVpXeHoem
cw5A/YNd0SAZNxrx2Eui9/Kq9E9BaaX00Gc9bKty5iLv919xeE6PdgpP6P52DKPqouWe/uXGLUlQ
UbGpRdGfwsEwDsoOja012vW8+9BJN7DFKklMV0RwaBsE2e+6l0+icB5Yc6fjnQXT6Q4rU+TC0St7
0l69DviqBksvhnFPd+PAGKH4CgWtioA+yCte1nwR6tMFpbx3Ep37/ONk0FCdtdgGQAkYiKBcbOVg
1LJ4XPU0KQ96VmY3XRpfQesEXxPclZD8BEY+4xvN9mxt1Qac9VGtktphdhboAOUTfmMZtA2hJvoI
Im+oyQgkapOxAFwqBjuaevhZY8McPV7pGOXFRes3G6t6ND3LsQSYcaer3R/gvm7rIyXvDN4YrnSa
wbKTZb25v+1Sbbgyan+0VHq6azXJMM4f9FUO5e1sZYQEtXhYdmXoNhfgmuMKU2L+6toGsxhYi3hB
OZnJWlvfDw51KZdjoo2Ai5JVFw1cUVNjcsxC/SuiLblCWeZt4R1y87eRXm+ZoEzLqe6n9yQZLtLq
xTfUpKXBKvU/6ipD/88VABavzRBN2dztQrpqLrz+DQ9cg18svDIGBOMEwVYbfX0HbYkzZVDs7lg1
hSlW0lein+3MeVbWCwtYHVNY/RThhVEuPQZMt9QKe3Q4dnWc2sE7WU7/y5Y+E0Q4Z8bxjsFsG/mX
LoEBmrc+mKlRv2iZ3hwGnHjg/Px9VHvj2ohzC2JKn25y9LqMSMI37H0BODOzXdFHT89mrxgSiTw9
hy2s72pi6OOOZN3UQeYz6VHpWqMIf+Vw7a7Aaq0GEhvOXWI1NH5c+chwHckYywalgnlSZb/4uVvJ
OSUFApH06n6jJDYIVvwweBOIE1vGhUF7vzNI+KQStmDUXcIJekGclP3GmN/ef00x3NxpZQjHFG+R
X0YAj8mNW7eNy+MwiC8g0mtaMsQtDoa9ZrzqI8sZDIIOJAG4mQr6wxjR+7AbKZ4ri7TIogYV2zof
CK6+iWMpHnWNo3seo3e/k3g1KA9INpj1yOmKXTh+Klw7ekLg+wcCaXi8v/OLNvwf24ch5iXwn0uk
cNibhe461KrS/o/ybvIHI3VKIkxoQ8SwBkviL/hqrwMgz4XnjP4foDUYnFvHXzigIpml13i1zfLR
lMZlMI3opR0vDRC/S6FHu2wKgJAwpKX17EtrG+foNBrYC8Cg/x9zZ9LcNtZm6b9S0XtkYB4qqr8F
AZIgKWqgZm8QsiRjni6GC+DX9wMpqyv9dXR21aaiN45Ups00SeDiHc55DhASFrqIIy3orGwslmTr
FKp+6jNy0hYVe6DjjFBk0pRKk2VFpnfW7Wg5w2ND/F23EvkKzbPOveTQMlAHZdVDw2r24kza93na
J1N/+90tCE/x41TimFYN8zi0RnJP2DdJFZU4arIf+42dZuVV9er0SXL++uWLw2n1VEkcyCpTM7wM
pMYl1dA8z8zUd6XDCWQ6cfOc9/aDDfT/nJhqcj8izNgoKZGfo2Th/GUS4u9FbKahYD+xbHn++kXG
lkMJlBNesP67WJtypPJI7yz4daSbF0WgtoZ37pCsotJx8yNTiGTzZSbwSEfc9GKEw0NCK3IvFlQ9
PvO5GuHMpzP7IvBh7GPvvscTZCueS+VtMq05tEhPQ9GvRzeitB2/cNsEAgZ6iFrTir0LohLOQbYC
TxGdOtV9OkgV/JJR7yXVNrUsC41uXXlzrYojxbp5AVJCokavP+qGE18LGwFcLr6dn0jnXtxpKk6E
N2hbdVZfU1By1+Oq90xnDeppJb0hJHmV3szmZkZPzW6PgNUh0hdtrzO8H1G4o7G7RhCuhH9fFeiQ
2f9yxTu6auvsJG1zLQxUE2DN7+dlIrUZGD8xGuCjdoVuhU6O6qBeLgm3YwOqNWyYDTPdxCI7ueTt
1VnYx7eGwfYzSp4SlNMZPLVZq06OHIyHqKiuvdjdfp8iGnorrYPOMGExBVMAHq+h5hyY4R7svtr9
/ZvxfmfD82a4a22L6sbwbIsPa32zfzn8F7aqjJE6ElRTBcko2pNns2Ex9mUD0RsetvEKA0uNdoFU
MexN2WJoWZsmtWkRNXbyqLHyxWFAhx2XHpqEL+MaPt30sAC3RWI4P48O7IQiwXRt2B+4Fdg+Z+2P
799pj73Cgk9pACkOu0KLBASSVodsOC7bL7fBPHHnkONJJg9ypzTVroy2QBL2ZWt0UDuehKXtLdXL
rroUAm8ToeLSUxiSMdvOByYqzrafcvPKne6LmWVOVnHlKL11j51FnrUvqHZb/MK1iZ9LljWYgRYH
Brc6p+q8HFHR1NeK3I8JETKyhl2hxUGne/l57tAG0G/220pa+jYxGYv30UeSRyyGGzmGimcdlnbk
FbPGePZA0fmouaujLCv/6+jOHmMrkuHksln9gqS3hfoOds07YR5KoZzmt19GOaEzMc9EbIVfPzbw
0/4fF7b7e6fu4JEyDM11NRbEBjooYy0U/nItWAmRdJHdf9QrG3NeVge8/vXZNMZKmuZ42TRqrNxm
tFiI7PSzg836YiIz9rNxpH5Yb3+FPJFypa5VzoQMfMCoMRlKROg87gYjAaYth37fMg/cZWR7HTAp
RH6RiRFNvDmTDdyNt/OwilTZSmmU5geehOB1osE41jmawq9LAvHYf9jwRFXEewL+RpQTZvO6CvUs
zjhdqnLLDbYcdY/ALJCeqGYcgK6qYyOU0PV2NSFdIaauaPWNoCIDZl9MZXeXLcCU86WFc/xlmLab
G5vVMvzSFih0KgHtZFFHisBdNM9+HRkqMXjMatDqz1epXj5I3C/El9fsPNd/iqVtBvZAqOvi8sip
rnS7c8E7xZBf4uXUR4vvprA+Cu1X0pEFuoiMYTwqLy8ixEU8/P09bxBI8dsBxvfsqrQ0DmBlzXLd
f+pqQK05hVUXH5P+JA1n/C7yaL5JS2M5FqZFIm7KhZpryJMnR09CkI/zD22Eq9Bnt9+XhEzxlmT9
SOcxM5YybT6H0Whf24gxQUniHe5tp3lFGglb/k6UTvGG/uZ9sd38XinG/NhMlrGFkUFIrK7+jGNJ
GLhB0Uhn1/gEaCqLEZ+/fnHXByzQ8b//FKhN/4+PwQWNrxkIizWYec4/zUAZ+aW0xswvpSCyrNTo
O7JRX96sAhp7FP+oKnXZlVnxPAu+G8xgxMKTzIJ+m7kOaskadgGli2qgCkvZhb+11R4U39lwO/Fq
JTydisIESpo0L03CA3ku0/n26xcXJejRTBbAXNGLVtaYAvkHtaN7621CY/hh+fd/S6/QYZl+lpXI
0dWAucI92fpfBUm61ie2qTywnKuvQZWUbOgWRFvMC3cETe25owgNWznIFXJK1D7AtJJsQLEIjrN+
m0sEJnggxTm2vY25rnH6MX0ZJivH+NG8y7YabhxDubCsz6+qKXoZF2JBCr7fs5kqw77oebJjGu02
X9OptPTqU5cbH4a+ADmxMW6jpmQWn9Uh9lvzuY1IuCttHEtCCCj30WA9jokJ+C+Dio7DNNTtZwYO
H2I1oTZG3/AMqXBWpwKmEurC42hgDuEm9xr/a0429oa5/7rtzbnXw2Id2bH4//5NFn7wYzysprCs
uu3nP/HIxEsgXILbGWoT4pFJRp9TX4ZdgSNVCHAbuKK7k7H+QuPSnXDgWFLNT4xe9fC7v9Wj2tmX
lT0/pnYZRNm4+/b5xSKXly9P5zJZN95kXEdpXp1HEUdnUkSYQxYsqb9fI5+cG7XMBEz85wat+zN6
mTNyQWWHwLTZQtFIfkK8aEjjziBloYiKKwqw4UFnXvtYJgnW+sENGxOvskdK6m1T2zMQt8I8NrY9
HHRTsmeh+63VpdhXpFX6inAeqnqu7wyDNOaa/XxY1vp9OddEi/UOYqO2P687Kui/uXdUDJXNzWT0
1zVxcfhOhn4LipRE6Bk+K5QfctzE4KD9TusjwTIUhLYTw9jEwKtYinpuqlZ9Ak8hQ2t0ine7QkL+
tRmL1PcBuCaMxLwPy3YJdcOaz9EyR9exhP9pWrGxrzpzOZqqslnisX7vObYwJsxPJvXxdQfbLETu
sq/iGfNR6xnPBSxzckNb9po2xIyZrkIjRXCOBIRF6g9jVDKQhEygWkP8qog3w9wHHCQ2THiO9Q59
6c94ya7B4PZXnaX2e+KWnF00xDLsrKwPx1lF99N2h9jOp7NMYdP0WnExIPyB53IuwnRk8AVszaxy
Pn7Tjk1X5WBw5bmK1EucrWnuXw533Sp87KT1Qx3Bm8xlsY2ltzx1TPYZR8M11GiYcLRExQQzDADh
vTqa/d3XIfjfFvr0/2WeE2XL/z3P6b5Awg3d/J/SnPgz32lOmv0Hc2gbIqrhWipNLU8N+ZXmpBl/
sMFQbc/zaAGsdUJd1d9ZTvYfbKQ8jYGVqWoGXOL/neVkWn+Yuma7qsn80PA4Qv8rWU6MY//p2a3q
hs6Y1nT5y1lMbr/q+b/UaN5kAVaurNTP4cUFEcuTTEX6n82wEEwovEkxky5MOgYlCiUZ9SlbfHbd
N7Cmpk3Uzx56F/qKPDV8Pqf7TBBiU3j5Ke9xW4LFMHsN6hqheqkOz1lA9nGS6k3ozTYtNPCZ2IL9
SoGgPqVKHQzjsE0HuBoFiocNmHFkcNUa8pIFVTzR9SljQmagNZ+qNL8CJ3dbRsgxHfw61MFIneAu
rN2oap6QGYAbiFb5Uzn4ZtcgarSc9lBVqB0qvBDut+3MAzCrMBNDuz6nBhErGs+gegbmoaFYqyJ8
p45F3EA26GiV3Z3T5BA21yR63C34j3kQEgr6BoBd8x1Ve0465MPESRA904cIoz5lAz5psuwMSuKw
Y+ROtv1YZsSTelj7JjxJ0ghRm6dbRBnkx9MqbQ07grzBwHBXJTYC1OyQ6B0Y8riuNhoQpFwHShk7
Gm64llC46HppBtBw6sQhACMAyXZ79jxxUeoGDmbFg1xfbgTtEtoSuHe4NxLMKVkIbXnFvkqoISRr
yBxZEM4vwKsUbjvkRTUn8IA5IsFaNEl8ICsCcTHhRds4ijdlBaGyjmHxSYyTaFwAGatLtzWKmnSa
yXrBW7r3NMCQ7YRHYxSvvZou0H3ah8kF44QKGGGVVD51JX5W+uqzkuzoKwhIgUWcrY4HHsG/Ddos
7x5E7e1kBmHGcXibWo8QCYHO1u0aLXAnBl1NTVffWRWAv5wrRV8CmjmDZNdIMsJTnE1VlCFvsQjy
FhdpT2oz6tKx3jXGE5ZU9HkZmrsZvipBfs/2tG14yGAJpTxKSbyGzYr11MjEIRE9yZZAuoitbnAL
1nuzsJStLTvqiMCjy9jUCPO3WWoTHtq7Z0fj80PRiod30LlRopceMdExzibntBT4jUQmVsYqPrMU
xRWjY2jhAek4QAMt5VHNo3MBi9XP9eVc9FDrucx7ohDdayYUaOnhHVX1Yl2oH+WuHGpyQG0nyLoZ
U5Td7AjtRTlOZKh9KTEScB+Y1H7AGBquxTU7dWFibHg5nxKiFG2qjwmZqFz+T/CcbgaVAAB8BIRT
g0zeYEDeDEsuGF3pTyQCMzmvQDDGCjohg4yfbKI5SpWtZhk/pop0jt4tH9MWsAkIsE3PbgO1F2vC
uK9DXZsSv8/gNk3gwvWKk0TrK29P0+K3Che8DozWXQ2TzTKRotIhtQP6g7euxDdDiZ+i8sY1zf4R
ddI6B2F6SjlNYa29i1lLfN1TG79TJ3b27lVRWPCDcZVrzgwKftQDGXt3Li/r4x/nRinzh5w+7jjl
w8xcfZkgPynHlMnPtk0He6MRyredANfHFsuiyL2Gwh2tukQ9mHSuR1M0QG6dbESqRCZ7DnCmZTtI
O1lp2rsksG/PnjosSvjF8I3h288EmumMdueMuxbUOm9bkMgym9zf0oFBYrt3jQJbW4PJgUIXiWJi
v5jY5NC3jbjNMC1JgC5DRIIKwTPqFkJY3jXmpiabvkM6XiR8MLlTAoSciwPJLx6KcWZGal+ienF0
6joA31WGm6dAzEMYPWzLGadjbuI9pq9DHlp+TGrZBaYzi31b8VWWje0T8oKi10UyFhsS+E0HXj7j
6u6YBQBx5JgRkYIFMn3u67Pl6tU6DnrvF4Xhe/Y0Oj0nTwkdn6nYJa40FFPVEi6l+k7Y0UMdw39c
j0qgH6ws8Rx7Jvp7KGBfeRrueM8MN2bHR9Zz4/WnLPeY47k/h9Eu9iYZ6tKe0zCOnm0BTrBIWIol
o2DDHe96g7+e9YP0bydToap6lsnDLf1pjN1H7OJyNSK120CNqXzsutBWFTgBWnE3IBXbDI7BCMsB
TIMegi3xlKioNdJbAQbG7U65yifBnfpA9ogRUJK13gmr030f8U5MC9holn94nNPMoOs4EAKRRDry
BDLx5FTvBNRhr9LHK8K+Vkxpvi+U7rnkEhKEaGLwNauDbJrXoYjHkDQdH5AzIISCZ54cbNNPE25A
QTYtK0BYGxJ7bqN+rK+hz5e4Mw+exiakUXt9J3uluQaRiYI1zfcs+MET2s2dhentkqwjfmsA+tjQ
bzua2DvGAFpSA3KnixyDwRw/oBVAazrhg+q1zg26iGDpWa8fcmBvGOB1f8HkqDRVvs9BD7VxWSFR
59RqdYtwRlVDCZubZ2rvnyqJKbc4+LUhP8LzVLkzixs3RVGNCRCgf/REkbDvHS/bkcXO1AqFdSmJ
11qwKCF+V+64S0csk9eD1t0tQqagT7j3ox6OVplCqVp+2ARYB+2UvSqNfapLXGx6IiCH1qc2H+0Q
jE9Cciphya5l3JucBgEak4vrrSh34V6X9ojmPMj3tYI2VjfrtyKbrKCNLHKIbFvFt9JMfpXGN3GS
wZFu4usZvI6twVad8vk+KbKXslc3JkuwwJvKa82AYEoWbOYPQD6CuHCuHRVcToMNlJvOJsYlr5kv
CWbhRlRh3CWEBubaqZ/ZS8/S23ZavEYzcTRjoQaphOTWzEc8YvO5aoo26CNqk2YktA+YxMiiK9Pj
fqPOzqmj7zoNAFHciURsJmp+4QxbMzPzfVZw1rerJdwxFhnYHUpd2JoWNzvOqtKWr72RTIFqg3+U
BamAZTxvTZuGfeI43sjGIXXKLsvb1LHsjdLXPs+lbda4Wci8KtQ9buYuNd6TMaYcYy2mx5q7H3VI
yzZh9073oJXrhsGhzGwmLPBIu5XelYGAEriVCJwKFTU3awjyrhGND0bjBk5TkFpotysRFgoS6yrA
rPhzjLxWLj0Q0zhVViJU4b1GcG+ZJQTI5NB1MyG3g5Wd6Y8euQezA0qMJSm5gmZxmAmdw1PWtcQ0
keBuLRUCmasxSrVt6nSzHy3ZM6NH7RFPI6ef6/2wCEUlzgxuC14nuTNNASOjxrMzsuzGlG/ups6K
8ZvD7IdJznGIJoK1VrvVe20moDf/bBCbbPOy4uLVYTHYhhe4CoGGa7ztpjGMOAQocPT0ytsh5b0z
Khbnnq4NQYNtxDdjtE8i7E16WVWaDdU7AJ6eqOneuaAjuiBgfZiTZboWVgrgGrVskOegfE0Vso+W
HIwZ4oW2KFxGVu0r0SppdkOnywHdzda87yTGAiu1SKBqckpVdwn5k6gsy4q/gj09OsWwHERGFKg5
HUHaL8ByAB6PKSaFvm8nX0mIfcXtFWQpbgY1rt7rPsOCmEBKarFTcMSvQ/k8twJ9IkMAlw/MrV75
xQ6x4ax+R0KvBXM8YyUrtUA4GHbECklalMw3M2pKzK0oElaJPrhfP/ecBelzHugDCRYlv9PoEYi2
YwKAllcRsUb8EWGSGLxtD0Al4efTUIltE9d1sCDhbjr8jySQgtgcsQir2sC4dfSCKop+Fij5FJlX
+15dk+FR6nhYFBLL2lGOl77qcJwXVeQFQof4GbW4TeMXi1gKLqfkRTfTaE8IyBPH9nWpzmeUbJfU
6duz1W6jhGqJ1TJFh5qJnZhvYpg3xWp96oI2foy1AW4sSd/ovrhx+gSorkdN0mR8BEXNwDxnBsdA
5+DGWD904anXgtvA8q6NxewO3UhgbDt6v/JyEZQy4hkf0C5TG2TMxkOnKOa+T4vcHwS7zay2eIXJ
BkbcWrf7vKfE86DabOYx/2HIyuY8bnpi6OVbkQ5XsTsRSLKQUsqZcmcZ8d0w8ABUFLik6Ton4ov1
PBgBjT6Bk2SZilLswRzUJ8QcbiClyWTDvRG5eUjw4TJ+p0ysBvYo3kDQOQkFx5rXW+jL9kvc/Rg8
pu0S9g7Ha4t9F9Fdwk1NKqUyKQlobKCy2qT6jvVckHohTU+eZqVEVQxCqSuTckctwbmXI5+HMx0O
jUkpE4Odqet5DGbhJVfgCMEtRUjdHdNjKhadIoMiUXcvSwf+EmcCEzYTm2BangtK8FvbSbZD63A/
oT7x24bXTgSFwuQ9YuY+e8QZ63BnNqjp680INQEHaTGeZSSsELwMYyMbvULLM2GuNPhvBqrDepGZ
j1LHpg+ZSPTNEjx2tm/M0XuCWT3U+YavCisPG/7syDES5khAqXZi3EwKtmQvbk9Ig5Wtgnp92434
tb2J0JQR+aky1ei+s5HyPpNwxKasCkWycM1OcD4Mr0b7buVXOYtDJbd90rmUwMisO0ANxELpD4b2
KtqVum54RTh4I/gRNPfe0OrhhKyOmIbqkowgVjXolJta+ZiryoOApwTDPGlhWk8ocxa4h2JyvVPa
jq8Rpv5N7xIV5C0u/Ai1koSfxcfOzgWZCPUOnQRSkbbWYEKrVxmZbPuyIASApV6otVhpa1UmG3bW
9LFTdvFSkvREzMqOqRtZLEQiNM1VUnj3ThYj/FP1t0QS4UfUa8njcn3+VWdol4U/OX6SEJGTeZUK
eGKlY+t9uleJObOcqt0nbsEAY4LTlpoYESJ355ag0xGpc7Y5NLm6t7DRUNSHvKegHkR/iHWYZ/k4
1+zTk2SHEhPN3H62Bnm2CHXdFChZ0VnM23qYxgPVtW9PtcoGjRO4Gz+jhS2WUsirOcbNgw4HaWWi
ntgdY8+kj9WGCx6MLpTz+KjIJT9UEj3AbHknawr5CJyjgoeC1I4436fAaOIOp4AcazdUZigXTK5o
7EqM4WM3fyxDI4I173gxKOxw0ZtBOUVvUTkz9FRJtBHKW9sRFuTIC40Q+Ue1c+Lh5jltdLBVxGx2
4e7GQnN4Fe72BIo3waO2X2JuCCrTfZcMcFNT7HUjudPGDvecccGNpx9SEAJS9/ZWw/GDNWKgha5x
VMOJlABK5hR+2QB+nLGIM7CkAAsr8ojeYx7skxbJbZlT/DFayjq4NFUWP2Y9TxhVxws5zZ536mWa
+lqW0T65wH6g0YKMBal8jiNxsXB1ovTgscKkgwdMhQ0rK5m7C0ECy5zRuoMIQ+8+nXQSvHxvpalJ
ne7KJdUMZeavqYKXL6bcOikJPVaXEtbD1GdVmL+UJqk4dV5dt6I9NnMSWksWFMm8bWb3swC1vEsy
FSA0Fq+DPvClWhDId4oAlYgrh79z0M7UJ4ouy0DvxTvr8jsRfUb9+O6W9NQig6ukedE2mfx2qjip
zZdBiEeJGmYeI3kbgWXkgbN1c1xgdYm5FdvMiD0KylkEBSPW3kkvmTZZryCiixUvMEX6aHljKKvi
Q9AB8mjP1noEXJPRH6WEpjmrw7WuMI9ZcpThlqcEi6XvMEL2AQLjdK94uZ8aA5RLNTdCR9PZUikv
XdnDKjpwAXlfYBkrEaeBFpy54RtUu1dNheCIIzvfa7nDlWAL5kiRdRc3jbVvvPStBLU1qfoClLXA
vB2ncSipyCACl/skokIrIT2bekOkizKRzTRzMnjSozY3p37jegpQ8SXdDlZjkVpA5JBWSyesO7G1
BsoZuw+mOPfpoW9ZbrUE+gzZDrFDkGtkWHn1bN485270vMREaA/kqO0WtZ/2dbXe4JxZyhyNYdmU
O48v+kr09g0SyPRoyfQa1/SFdnUNCfqpu4OLwTnCzRcfJr0hjHF6FnVgIUiXwAQp5N+oowChxSat
vlkDwpckvuS35tRS1A4dYcrqSUnVJ8yB4VBRBdp1vwYaRrt+nXWm1Q9SkzibMHPCDAeA4L40basw
fiIa1hNROMVcgskIjXOQzk1C5DkKKSawFmOmpYmJzSD8tpqmJ3XKzk7tXkuRqL7WPJnOctsqPECi
DGEDJBb0lhQ+Kk8iqEaYsktH5tx602VJcEC77l1sSlB/ZTi7j4m+KngOCyOjA58GXGfB1qK4KjMl
CxQBYq3hrsqPzsCkQyNxd1NCH1tVsuAyCrHBrSkxovLeGadWWrydTCp/A5SMMF7Ig7rWS+OXi7ka
EdS2MritrfTabON7nHv0aMmdKHCoLW4OFUFBezKWTVAX6a06pu5Ne1o8RDPkJN/aQ04VFVVEps/1
j4oD64psjF80/dau6CWFjc6C0bPFEX3om2oSEQSlbI/+iVUlQT0Bn/NPzbFPtq1TnlofKNnekmnh
CWgPF49bCM4FAg9XzYD1Gt1es3LCmvUpOjhg2dR49aZjIvYVpz+rEJH4cpw7ZAlg7ZMI3FBtPMiq
f0waWDZJPmwBkmAgnXUSZkUf+/VKdm5k/UtMzgsIr5uR0/3sxdVBzOlDnafvMgVZm4/NJ0Y4YjTQ
2ob52JY07eAXlzJ9KBSLyhv75di6d1begF+cmLZWmoFuhet7A9zR2ifAcqAbVhtATG+2TY8WLY+z
MjBnd9L7se1Mfz4mbBqDaBQKz0qmgyaC1ciJSeZqVZgILoO3xchIqHxkqhoHhI4VULLbXTKRBq5Y
DTkc8YxVv3mdhxJWfAv/Go4LsPqBCVg6JTvmQpLPJKZ6mft537QZRMds8OWCs4bIik0i+amPePVp
xcVOghmcpmj7ps4etJEPzByulNaoUfMWnp9FaDLpypqKCaLbkP6hvtbF8HPomYgZGLVY4tMMqxCF
xr57oAPq/XIyVf9rzOWlSThSp8NkZCTpeQ2wgHjZprV2N3bioyjgOXrwpjeezacxGfIDlQiuoNIv
FiKvCHfaxU62IKEub78zQ6Gc5uyXgg6SB/El+TPk8MeOrxXPKuRCmUubjcIjg8GCTSldu1OPYZal
vtVVxt4cEOwRdqENykMOgWicvCtjcPoHb4WThIocORZ6h3kNY056PNaHijfeMWg/xhWPOrdkqZgh
tlNM6AROa9IVSLlbJGhGjvNSG16JkXu3sDO39ngfOZZCHob2XMKH3TgLIgZc52zDOwYXiV1weenc
1zhtLkWD75zGeiNdxGMjpWHqTLxn7olUBRxIOQDMi7mIskrcm9r6MS8mw90OuB/8Qay7qAMb9cXU
yZziyUznMZTHsR0E9mSDmS/3p2BzxXUsWHfwBCj1HEmths98pj8I2F1xbdQdPMEhBbkMkDG3+SCY
vAeaMRuwD02gx3j/ERYRp8TTpJziN0bYbH/qLrQhn6PtYYbQqtnX4cq0UOEUt5F9D/oNgAHYR3qH
8bsl4zCeeGcABM6TufDlkNzmc9kODPBjS9gHJT2B31EDzy1hAmJOrPTug0z5/Ip5LhpOo312qV42
/73r3PfpX9/rZhYp87l/7D/r67fys/u335a8//j9x+775/izDt76t99+2FbrkONu+BTzBdxs0f/j
33j9P3/nf/Y//svn16s8zM3n//wf7/VQMUC7fMJOqljYfv2n1c/IGP/vdr63SAB/X/h+/YHvha9u
/qGZlsOM27JV1XItNq5/Lnz5LzqkH4SRJjJVdTVJ/rnxtcw/XMMGp8+W2LUdRHP/sfH1/lBVXdVI
SDOZPVr8qX9/4/w9ZhZ+fGbfH8SfP//VceqwZfldpqSarone1GHfayI6xUn3uyrPofuKMXN6bKH6
G2XqTzn7ksxVT0K7HxvccqYCtgYCViURK+jdsXDpwHO00Uay16hxB/HRZ8PqJT7kekbBTCYCa0mA
K8z4TKr818zG8USw5SF1eyBrGmTGGnAD05gSE7vByI0S5M1UriN73EF9oRjtiQeHvVik8CmxQPdv
TTKwcvUAl+hv5YvGIGbuIDwgOpbme8seKoNeBcdoM85IYLtNnHdX+Xjo+D8YaaBwbo+komQlXiOD
MeG8c5tL0z5XjLd/lPEDVy3jz7Pu3afsC/uTAb3S8WB2aY7fuHdVd12yOGa6q3d7hZHgei5w+lAf
nRWm5HXoeDCQncCxEOEqP6ri7MESBMUfJMSpV/iWa+el4UX14Wa0ARLRMQZp81YzZzYzRCBhH6UB
9B+SQ3ydNWfE/mLlQA7JWTAud4+GcP22OHTqa052LeovTVwaQiIkZ9kIvFo3j6P2y4FwV8GgbKbP
UXg7g6NzyC3EYOdEkAs01Juqu0KAxZQ6yC2sb4Rdkli1yUwidiIV27MP32U3YjVTe2BQKyU1a/N9
aQB+IK5Kf9VjqHLEFq/uqSgw3F2fdifdOY86/EzzGTCRh16xG4+WU2BsZE0A6Q9Ez02rHGCm+ZYB
7FYHLMwgr59It4scv0tSH94vmKRkW/FoKWCjLSr7dVGcdf2uNCe+hClwukCgvsxM9ZAaHp9uwTar
DWo3C8ZwNu4l6Ss0ltCWY5+17tmcGUsMyxGFmq9GZ9e+nwECF+USAPw5e4MCTJDajDoxii7eAFVP
G9jeUQKjRjODnmM6O2geO0z3wUOvazwaJor/ZLhbDHBFzFObyicUwFeHm4lc32zEWi42CaMvCXYJ
VCqg+Q3L1atyAX9KUVO7y4G00Y9xtRDuZvfKMZ+y6C5JIZ7thDgo/d5wf0COL930OFbs/NmuFdwi
cN2JI/YuZAxsJ5UEZuymHU/+pnh0cy6anLXnNG1VWFFYY9iFCiY5oN2rGG0P1TZz+yQT1LmYWdqY
50comoRsLeDLCY85mxl+qbINyP2cADdjbw9Bh1N4PPdq0LpPGapskLu01rAhLECW9dMCLqe9qhrq
iVc3jq6TafKxCnPxcr/WBPd5FGA4xAr9TSy/DP2xLXjF+VYKuY26fNe22r4cLVys5d4yfXLFNmmX
8LRHubuQBOcu1I4hpeepaxCnSfkg+w8DkGFcTeEIeM1tidAokI+whXHE8woDLFlij+oxIYcWCUda
vZleRfTHw9DtXeagqcXVCB1r7PAd5se+eU+Wn44KozpClBdx6Xk/C4MUiuIyIgiAjMCEmVE9n7dd
P0Yppgea4HZCTJLOu1x1jnl8b7nLhgHxrtEKgoP0sKhQu2fESPjKzaydYVaBFcbUUdSQBMtfawUJ
UxFr5lHFXlGtBNPGOuTNz84BwUey3SokwGm6tTTvGI+P0hzJdGPXo99lagtd5aaETkN/gHNv2ZoW
Sk+Oixj347gYxL87OxXcCu7JA7IXGAgnodOi5SngkSntwkgsP7NyCAbnZUns+kp0BP1OffKGE8/O
SqZ7I3jqvoh1xMysPIFAcbv0OTgxIsfw/yAJ6gx2MjJiJ8M0f4NQICbkrDsumnMmu6e8Ni37QTJK
WyUD9Ir1fIsak1giLWWV57JTWT7MpdA3+mxPe89SxBk1s4IAk9y6FzDl7yMaYQYpLlOwyTnqVvqk
O8x8slh5J4vx5FhxcZwU/dTZ0WNp5WJfOWIFiRVWWCG2oME8zMo95s3ULzpv3LrkMld6ttNHBUEL
CJQAPhDZZikH+ZS1O9UdPrUOnUtdWhJaaT4dcg8pC0QVMjymuxb4hIpSBhvaaL9AZGTJQqtQ9ckr
3iSc0TSivM/0V5ypXsjRXpLxkQO0Zz50axI/kYwLIU5jtSmiaThA5khpfxBs+/RR60ASwxBtF9wo
liYb804vFIyoIljF3QkIlMDpZ+L8WHBAKPjF5HjwzGaL67YIpqJWD62dfTJo6fkE2yYN63lAIDlD
mWzB+yJsQUDx3EevE2JlqLsMdGVxCwoHLyhGE8iR4mPeOkJJttA5b0HKETiDsBy0ilxprERTtO27
nvZ3cjZ/JmyV7jyLJ7jIkegOgnGZdCasm436OWk89Vom2000X0dquiN9yNk6CUkPYmcVTnPNCPwX
hxt8Mk2wi0gXzrdEXgqCQC6glq890oj8lM2FXvTDjRY5497ozoVazPsU9w2ntztu6znamSkd7jo9
z1GVEJI8E8Yuf+pojrfNQmwa1kK/GREr9OVDJ2HYrleGQBwTcUcDu4Kr9LioOYzr1r0k4gW5KHeA
hw44NaoQLXAa9M7/4uq8thtH0i77RFgL3tySIEjQU5RESTdYsvAeCJinn43smfnNjVqZldWVIomI
z5yzTzTtJk4SY9B5OPToUeedm6slJFtyL7ciEfaLJAp7BdydhLZmoCXX9lGE+zaJs9YbbPU1tIjo
SmIr2AWgD8kH+K5hQ+8Jn121vDiLMDzZ05rLYYOsOG1ejbLMTlGtPHCV2q7kLC4JJfeztql3w4YJ
H164EHhnpAomtPiItvaYnbkMzwG4lQt7SOOcKOdm4UfWOQUS++VPg35rbdvlj4H9io0HtHtCy3us
E+vGgLJeROVR0wCJmNmEDD/VBrTD+n0K8WWCveEG0bhesHWtWz5TPmy9ux4FLIgbGZlqrZ9R1Teq
jLoU96AMOBQC5GBHxt6YNMKHug7NbTXsxqAN4W9xH/PHJlduYnEMkvDVtFgfdke7IcO5KZBrzGLZ
3CXdueEPc6Pawks6jTXYDMNEIQuXny7xEuvHmdW7PshkuCU5eA1IuYR0dl7rDEcnKcVJQISQ1c5D
HP+cJs5n0wN+0gUUHe2KdArTdFJ6BOkm6o7gR5t0HcAaNJAsr7mMmApTCx2MjMSFYwGkWg2RTcEb
asZ1JoGvit3QZu3PXDX0MhGtMGL7SveJvnpQDmZ/gV251gp59W+LzXQ1LOuLvuDUPyLl2ywPmvKr
ORcnIgi947PdraP2bud3KbbwUhuXplX5IS956IfF0ZGlrZT+mQmYe7QaAvwe9RJQ+6AizMG8CmVP
IooLU8TPCAsOC0/Y9wAJ/1AU4LxihBn652SgQAhHhO4GouiBBjbYTeDRMQRlXQwXNP+UECkYOR/e
hfemQ/fqPPRq1BQQzZVHE79PRF0RZyOLnsyoQ7sQ03h/RRkeUkId2Z4MzQM35apzoHyZH1U9bgLz
XCvtHnR7c22r9NnE2A+pZyXne602N714h2X+FCWXcV4WdDuaf486Z2XDjV8WSx1vu6CkErpOSXzt
e9kzdUK5huhoDUQGtHtlfkJUvhosdaNL8kGXDzANnnWlS1aG41zpnLBPyQSDnFGXb9oaaR4AysVb
ZATw10CbO3u5gRcnpnNCVCk2sBZQ8MyDTe1TbiuVhZDxJpCY4+Ox88JrUL7NjnIQxd6n1h7tnV51
hM7io+YZKpzZbYJT1FXrHMqRWu2EAcfI8tXoC2Yvn1dI56BF6SvGsV6hPFIFMSPyTUZPiv0D7I3q
NuZ3RKxYP7LvQ7Q4dnQwJ8A57jz+pC3aiZSGC3JB1P/28NKnmSapyVCXQsxFLG7q6KSYTBzC8FNA
ow2uMinuMWVnhlk5RxZRniybQcaj3TZKQ2lzm6Onnm1f379I6iK0MjjlXgPyj0MqfmdGoM9VFzBl
TFQySuLEtdWA2eylZqReCnEmMfc86W6cW5vUshG2ow4b4QVivr5EiDBEpZM2ZjUrJZlfe+GQsU6H
oRPOA9SyDEwwK/bGIi5uiq7xgPw45G+BlkGJTEx2TF6Y/Ci+QANqa+fQuCrltUJxIElXOXyy9atg
wFVash85+3pQjk78ro5s3uPGk7UtwdVr2Uz2w5I4J6dum9puM/yY8TGwWD41NzunARD8V4OPFOic
yutZWZCC65aqF6ToXHia3rEZCECVVk8CKY9ZnQXiBg08thpZZGNWUAELX0a4sUy8EWKgQzmxrH7Y
UrnVxoMmHRjheTWbpLF74/Za9ROUC/OaIjOYunNk4zABCpqY+0zW9rJ64mFMTBioonEhKazzPNnF
+Ru2MkWZffqd0rrF5DRA9Vs54QcuO78ejEMVfPaJs6bbJDhEazCUqnLoKdZLjRixYyER033VKgvW
mE+tjd0oezMa8QK0ZZG1eeV0UZXBnSZmsWp0Kareh6yDi2qPe8br5VNIWl4zUOfO235xqdi7WIhn
1XpGjbPWiA1wDOQVgBb6ZCdJS9OwcNB1v+9AdRbPLaoPwohXmU43WozoBGOiyKt7J+nPAYn38fw1
1gZjelLJcP0zVZjB9Y0H1qdrTXkNOCX0hUCJ/nVVsLQC6ZAykhgryR0h08mgMsXTRE6vkL5R8bAp
pq6JW/KL6GAHp96NDXhwRhBBvKuUapuA+mjMDCZYFl2Ig0I+mF9HZK4BEqyovBT5+4CWxAwrX+IZ
IDLlkg/JVxlTDCsh7NDQOtYFuGNf4/BSkkuo3msUMVaExp1MwzlgY2LSTbxU4+SzwfAJlT6qfmM2
WwDFe8uSDrMZrEnmW2f08NDQaSHLO8cCm6D2XiwhAYHi5m0O9jd7laPQ101sTFzMml0fsWG5YfqK
ynU1lodJKZGFsCJE5PNsEAZfqSgHYjWED52+OUl4WGx4PTg8TV63ZkUSXb9x0JRWpXqz5KPiVFt5
CtC3QG6ILf0jt3npdZI7CdvkbET756GhXhRk00nEpRsS/J4ghaiZFaOdjw3jZcRHkOcd1SQzoTC0
Vmau4Qpkr93zFrevKmsaAwUCa4qfyUbT4KD5KuxbbM03mxYSjDBhGO+JfAsd1m7lz2iSMPbWJNo+
sVPq3xcz+CM4lbmDzmnvcG6AP17MUnC81mVf3kSsH5TprxaGp4YMLegSQmP8Jnt8Y0+Q46EZcZ00
nmlRyGbIi5fBb9NvwNmd0AEgbm7YmbRea+D0sceVPHpD2F6ymHDdpmEiIVgl5bB/ts7AR89hyVkg
byouKtRtWVg+lmhX05/iHAEWabTLx30+SzRMHTWH0LJNoO+zQnZfIRffUrJKlOI9AQ0QUSobwP60
9nd0HhNx1qGsEcX51zE5KqpLqSHsRo/Vjr45YgClZdNVOCoTL1XkEb/MOMVFUhJMyMooVzObdO4v
GYglToqjpBvvwPLOi9I/tcJbtNxkIzw+luw1kFCgXrOxMyyuTqSkhMuu8Td4GAyW0ZRvFCf5r6HE
jlWyOSkzwjzbMTOryxc76/cJKqGGkGOj2ZXEgcpps5JKeAomTzFaaivANmaNx3LBj9psCNqzZN+I
XUGvypgWgB164J2SOMT7OFtwRUdiut2EbqwKDi1o/6KK8MVetajhgOVw1S6VkR/KQr2XA70ifIXy
Dne7S/YlGmWeCh65pzjQ2cJw/TRfTtQ/62QiacPkdpVGqfjXR7uwgncRTV8CaVNPZE+A9jkGxBvL
uSep6j2uX7hHm+QROF+99RVhZ3Gec3XYEFu0zlGx5L3v5DmmsqOJNEx6m+voASKVCqnkrpldDeNY
qJXehLwTGIwHTrVW9gjTdnBU187dNj3kerbiLcYQNHIOvJur2V4WBie09nURMh4lI0cV+2a643bM
0Q0Urj2Y24mfUYHlviRhlxHhucZZobmz+mGnN8BUIbNpIjnFubExS3WvebpBf6WsmUx0KYeHWq9Y
zL0KhlUEHOS9urrNZbPNSIWpqucus09JBZd7TtdDeAeIYUfsnZI3J8YtPat+2w9YJlrfivsTT8NK
m35CtvydztKMh3MmO27mHFRteaUUfsnKM285WEISmPul8vLm9jaqOgNlakITwVB6S0lwUilVCtlB
cYByuo3WJd7UyUjZoz8U4p+hXH3X0R+ZrhtVA6CBB785LLaJvmUHUx4KYhDQfq7U8bmNf2W5xxCU
rYKxoVs3XcMpV6MAPKOqq1C9joj1y6hYyQR+AkpeS+a7xS4fnuSGLHh3YsJI9Drt9CUNSYkwbH6S
giMV5deU3J7mLPJxO20IlGRMRg80kebAarIR/T7PmHOml4SN4QiYQOkJh+FxK6PyNnXNE5Ja2IYs
iwjSDkWy/u46xIe5bB2kovWcwWMMQm8uryyOo9QmguG35OjjWmonY0NUFbMhatbWF/zxXpHWoO+R
P3ghvbLDBKDPGJYazb7NtvGQbgyxNdmwtSFFXHFBWLyarYMW++RhngpE/nZ/GaZg36Zn3eEPI/AI
PYHdcqwZq+hEiTD+0VHWGfppSjskcmwP+YHbAaghsqyy2Qkb9890rkBMRBFTSPuHcB6YoEzmkGtN
WO/R4qJQooqq/rLx0UbzLol6VwJF3DPhxcG6kpx4Z6MglVEi8pT2EPqbrqdcfJ/5LDfTd9o4G7Nq
d0L9RLDJszEzmYIpVmPwxeVzKWTkAFstY/1bPyRjq/UZJVSLeBNdVnUaCOK1ZOLoBm/AY5HE3WlM
LvH0acViXcPNWYa+jsJxYXPecKqLgIgqUpT4pBWgi+1spxinAelSOO2H7jhLSIytN2NM2X4Obhnu
nOzSsaZjlzHEiJ7HmvhL4favyTCtY8GnvzvmlBh1eajMk5pNvHRcwfZFngiMNeDEinPVBZhvXyHy
B0BfVJgTHeZ+46PC+JPxd5Pjc0YWYRGCvO4wygDXnS+yMDZI10Japz771uPXeZh8Sxt2E/rvqOch
aPt3zbmFs7zSQra6rDNsbAWmRfBxs1KtYxL7qXyuyyUjzp9l6OzsjUksZ2FabCZH8vPThMxLQ0c7
mXdh7CvGsyHhHbV8qKUPpQGvw+lPZi9a1TL5bohKTxMwPd1v5jy3tFF9/gS9cpspn1F9n5uvwem3
A9KuRtE2OmM1W2g7eXwzHRDyXQwD61BHe3QOXtyWfoqlX0FEkEjSkTC8TdsiZkWHaxA5xNnTWUxq
7Hs3wANpyJjSMCkK1HshpG3m4pFxIhSIxHPzkM2/ysQtoMO2Vj6txtd0TmBEnTgEB8xmtSq28Ri8
dKXwCqsipaT7AFtXLONeSfdypp/zfDc4t3qS7AvrG+0M3ltsK2CSQnnaEgN7Mgnw5s1HsZrekcDv
E6X2BWszkx0DdVdoxtugI78erFX0mQ/lyZwY4GzMPPVUpWJNAblhcMmPbewRRgsK+GWvjCosT36M
ZNo4dnHopNPin6OSgbWHKAn1WvwhYSbK+oNmVwjLzhMlqpiuLQHHgdwQmgA1CJWGYtUPYSyde+uS
v3JoRXWaEPzmDtub/DLZ0wvqYy8ggFpDam+FyY4BI7niKIv36DwIIZDQHL9H0Uiddo/Sk62EaxQh
ALmblfUvE+VWKdeietbHL1GXfmtXzEwmt5aIb2I704SHQkdk1/1VJFoti2+GPEd2n6zfb4hreROT
jRniNm2djTK9zeIxWa5h7ZS3oP9GTOsIYtqw+InwpSz1e/Y2N5eWMwvlF75E8ZLSU6eyfK0q9L81
Xpwlo0Z/YNzfNCDtgN89hfPnAM68K+1D2eApYoKZSpnbKN2GMe4k0EblAtZn/jwT4gkzn+S9qXkf
5fk1i5iOmdzpBnbAot3VDINChxyK6X0uezcAQjxx1VZAguwBJML4hf3urCev03BxVAKSsBuo+R5U
7ibISF6pSThnC2Vm7wODOSty1rImyMnB8SnaO7QwzEP93q4VJlSm7Knd4KrZ2QYwG8rY5NPY74yj
1B0cO3wV1PzkMXG5PBpagn5swNl23FuoBKWGSxtFlFUw55aeDVrvhFjGRGyK0XHpKt0iT16Qo69K
DGy9RbrjiHFPHbbEhCXps000AFLWpfvzQgwwKbr2McBB0djPUWGsHDiSkZwfQOysFSfddVjU0N7Y
YbQbLPs0KOnRAJKG8XwsGV/S/MkN4kbC8Ar72USgmNjvWf0g3uJlasbvPke+fi4UVMc9BmDzoGG5
Y8DqCrGvusOcW4ypi3Wmvljgr9PuBRVnFV1g5HlqfVWR1oAgFzWgdpn1dnAv1QtGMdTz2ksw4yUz
RMRTSUHHMFj8pVZ7adHwoz3ewp15BPzXjda8gfHwLPZgct/5k6LhUcC1WP+0bbJpsHo19D6AVQ6d
iWsgPlpFcoh01snL8X9JuE9qY1wz4187qKpF4BuLmIWoVVVnlg17h0E3w02f92GePAEnV7XFXmea
HyrvXIQ7NJyLAPkp7I/yvI3FZXSeERdHnsKFq4gfbmKIvWn8apER1tge8VRJdrOT64Tbt7vCYTjU
5mp4qiArRH4HBPVF0f1UnNRgl0pbCIctQsw6R5nN/MP8rLP5OwUSN0pUdjA0Wqx8mGwxfBr0RGbs
YlV08yLfShWy7uk3JxZkgcoqZetBAH8k9bgqqZ3Y3DHStcByXjsGHLmJU69HlJdvyUYfON+7OTkV
i46gmp5iBAQIhz8dbE5YJb2OnYyeq66lKBshqcwf4SObm2XxUc6pNw4wVdjE16LyU4oN9oZ7mYUD
0H38lJRRI1pb+17wwQjRXOvhfgEcLhd8QTpQVrfQJ9pdO2a+FrxL859ZLK4vHH80zq0aveUi3cwt
eLmapSjJVdRWaImPMUpy+OSbAXs20iWGetfRlj5D645J8ElXb3p31AfEQay425LJp6kyzX3gTKYi
aMfV7AFHerJ63DbTtDWsL1XZ9UzrScfCN/crQ6m0UEsl1kMrSZJQPuQS+lH/qQ7ixFmgs0wGGbtO
03OXXAoaAZUzyuKDNwcIulAiWkQExHi41Gr4qNJPM9bdKOu3Cq4bnE24y7qt9dWpmKURFGnhu8Df
gHINPYbKu3KL7ZcS/2WLPGAjZmkxfeKD5tlVD/GHFZSXuKRggdiaQe7Iv0rjHWLaqsujX6nmssyD
q4NzKh6+SLR3eljAJJla8omImG3HZ1tSfwfnHM3ovkh40jGhtFL8s6R126LeJSxppYSR5sj2G3dc
CxleiSgnpK3Mhc4+dZ1E5mthvYT5X4EjtAkuxCG9pdp0SRRlNXFLYnzbDJm5ivKW3vwJbgnxGf1q
bn2MVmtyA9dNJm1kIKuz/m1X7dkenK0ZRM+lAaNfd3xHs3Zyf7TFy0TUqBoyS6G2G5yHmf8ZCGaD
PX5EAFMeMgMvwPZvcLvWjNX0jIUmmBcNdQe1NmqVjR5JzygxOAE4InlbaOcG5Hhmfyp7mlpLcfvM
3A3ZmWRWTF0madBZhD9p9C192OPy2fUSDOlybWfDFZjZt0rGcG2BcZJnppk4IatsPxOPoshM+1i0
dnmzgfemk5MikaJLevWvFc0MLpAVTLlnzL8ZmtL6PbHIHbDFRW61VVv9qpj9bXoDm5VRp4+A1htK
qVfDZsudrkOUmBWii6KuT5oTPCb1Jlm6F2Oq4V88VAgTO5uf4tHPz0vDwEr+HdiQp6akiKhOz+dL
MPQCpRDR1f9RRu1ytXrJHcJ20Sk/9cTRrgK98g3nR0Ek6aAMbzogXva+HbUd0IQX0msJb2hQBD2y
VAbdKP1aJGKvbede4kjpSVy2Ff0SB/KlHAhXKX0d4TGlg7oiCGPbjQLaX35k8H7A3v+UqNMSkemH
ANBD1LAdMwFokMS8bOWWvCyr9wdiFX4gsnqDnH1arDx4WRa9XkMFrip33AcHFAFHVITo+r0sRHgx
E4dj41MiEaIyhm1oR4fSZNoDWzqqTpE4qBxnIbjySsFuDf4Z9o/paz0BTOkB1fhKaYhPKm3Qioor
W5w0yOth9IOfaNnG5gTNlpxSStPdbWKAtKBzD6nZ+AsZuUqeZizKKEaZ5NU3i2tt0hjJD1+B3rLb
VA4DA0J2C0/gfEHt4/EluNVB+NHn/RN6kU2j5luZUkLTOoSOJrkaDKJV5a0jsSHh0lKk+RmXFWZU
1DqS/MlCwM0Dy6X69Cu0Q2wn0ePeBnxMfVxdO6U5Wha6LEK/eqwAWvoOXJshvhm6dlNiOcS3kU3l
rpqops1gE8Y03BnAydS8ib7Htz9eJZQbwaIjX2FAQBQ2insaOe8NDP2KO70eXgh0Y+6GPqsfyCX+
iXqqEz78pSJvYlrHWj/k7BULST8qavcBtxwByktDsRknmo/5jyOg30kGW+YAfigP0/Q7zj9gR3wq
JhdvlzcXiH1UgicxLf3q0TL37vZoLv2WkkyKDpQlQ9O+FsuTF1HUEU4xW3828qUC4n4zkReM8qjA
pY9PASFyvsksaz0L9RWRn6sFsMWLjMfTsa6KwHCBojXdDrQmQdl9dGkJYEpxzY5Va7Kt2mGXdBlb
vXe7425qGEYTr70ThbTuS29kZpFTCbAoGfhwFAM6pno7tbeui07pNLqETK10nb0vzTWqYoHUIoAO
EYf5prLjdaCQCb4s4UISWxiil+nVhGhfQ5KAyG3o8KFRnaG8OPCCnJWADzemhxQhb9xfwmDXKsLD
R3JQ43BjqOFOAfvdtuhWGdEzD1kRDLnowT1d4fKEe9CU5r5SiwtWfLf5svlA9igDl1URk3ZkQeVb
Ub5Kg3rJuuVyZ6wQD7cqhomOfguEzRPeFzdImTTTGRYmIMEbTi/2oUDzSUGSDGJT0+qe9MARyoIB
wruuv8czhahFK0JG+cBHCo1toR5YMrxaFL+NgH9BkpdlrLJePFddsW+M4FvVeYrLkRQAXTxJqfau
tpRKWmFuIToxspE3sAX2GuL+upfO40RVVCCyTzHFxhi1qJVWQyhv2kR1dZLthEoXzvyiVmHI4Fxo
6uEMV2SljZovhQxz4MyndJEJMXSEEpX4gofgJw56L6cpy9LwRUKAXlsz6pfKvdZOsa0ibW138z6Z
f1IEbCMgi67U3gK4VOy3Jv2hS78Vg5QRBaNTvEGn28IcWQ31z6RtcbDh+b0QTcD8isRLpOSN+ixh
xZsqGCVGfKtCfWfhuLTWXWzicQn8mpTrhLW3io6uI2QHfJoZJb6e5m6DNk4P75rxMRd+LmMh7vlf
Uueb9qty7moi7SrDIOQpYrN/nmE+VE/q+DkUDIX0TUJ0U4/HZOKVhXe2E1oLcMH+tXIGKdwMlLLd
ApcrPssI6oQw7lE+HCLJWFE+nkp4I4NWbSfoMIKlumYkx0m0X7E8vCs5NopBQXxdsoAxdxKLEoVK
0HK2knQay4F2AKEIh1k1d7exp3YxFxyQbjDpgQyPUdoh8x0pn/M7WNF7w2i9NFIOE60/NRx+iLTp
E8aPOeBYaL/KPKSUKtITC+pUa84cqIZxlyUgRK0CFWHs0KiI4C3TlXXEo5mfEYfyaQgFvt3p2s/1
neyWkzFC0pjgnbbyYZEz2tVq6Mjykb8F89qm2oNX+GzHGd5IoHegpJd5d8NNQ0QXrk4lP4pUhVo9
G/qD4e7VRMZ+SCM53M6C5tUc5dfB0X/CVD52UfQu2rB82OG4KWfrtXBqwgEko97hTGR6S7SRnsCC
C5qJ2Sj+hkVIFT4ZEu5BsJg2ZzuqMD6yhGDe5YHNaBVtoHWvC+SgQuuMj57ssrVBssVJ4c3O57Zx
SWvMGHCCxwNzQ+ZO5lllcnUIWPBQlLOm55jDbcQ8jpQDAs4JLUOokWWcBkGKGSvQLFqs7oe4+YCi
0XaeMOHGmCoQsSYFH79c/ypTEH8J5mPXBg3h2iTycg2De4AvzQSUzkdXDhZIiXYqxpb5ThNisqge
Ec9v2jIHNACqgK9fOQn4QcrJmfgrvB37LniVjkrE+E//cdRzR7SNEr2F2W0sxwOVz2aRX6hp5Zvg
x7OWSTK7U6Czm0XDw/8hSkh9LScXm/vSCXeqJVh8y2tJx0W8uAdzMqaCRzeOnhlVvkw9W5l+IfOJ
YfLHJp9tvHZQwukeQFk+5OGQPes2ohQYpa95TLOYv046l02TLEDCrgKgxb6qs75FxxFmjvrwIA2j
gL5X4O7G+D5IBbKW6DqoFb1h7wsgVpVTdvu4z8hW7LStEEnBQnPsPYyMKcJhlr3lwJKrhE4jcFeu
A6IQ16OWExdKMAuqCcaPaFA1ykt26mYGb0O710iS4QQib2Q2PqJ8VFElKVdSE+Fg1+NXwkBqN5QN
87RRjGsEa9KzIqMwJ3N6jitCdZVUptkjPNMwL62CdgEaJjipezCF55jVrRaSSrqgQblvEpl9P2pn
Up4U7j+H+RpQwI1NqK48npbCimHhWsdGD+bMJBCkIXxDBYAYUAhZnAsa6NlSlzfksXDpMhVCwaCp
oAD+MvrQBra40F+0sNvhpi+JzRXzU8usywm/anQONu9WYnxKOVgu1jxZiT5Cdm3dTSObquDH0lj1
AtOqQmM94VgSIdZkxOxlmiGhHndtvB+Nj7zAM1/2fmB8CzTZGFLWlfOiJCjszdUIwrvVcfqTKthV
zNl3Kid8YsJA8Bh9AlbaZsXsKRrNd1y52cCcjD2fxMDc1t8K45NgzLXTnblgm+o5rx42QyMht/6i
Y51LjPY667tbGY0rR2LXY5NO7VDEonaJBY1ksM7rnaby48jtMbaOnNsVS7tcS/CLfQyE1ArlAXYf
Ggc+8wr5SvCMI5iNzZsoGO1yObZQw7qZdmnkQieyJedVg1nqxsVBrf5oIcgyWsUTp/uA6AD+nHmB
BbPSrNRvIjb682oZPRctFlom1jF5hnDIszsTp4keuDvKwGwa1wguJrN6OZ28qAu2I8F9dPqW8SGU
pwof75gYq2jyTFbbIEsiDS5bACIl8R0Ju3Gurh272uakjkncjjqj5+iHseg673BMsZctmjWz2TT+
iZKSIR2QK6wA6Qe5d65RXoL6vCyQJBYcyI/r+rPMMR6wvYAUCxR7o/XtWpHIjaNAM+LaG3lp1P6I
47w2e5x+bw4j3D5+A1fGO86f4V0pET+XtdeL2LUR2S5KTGuiinjMDKUN5Vy1yaHUqpUpYmTbTBCr
t6T16xwSR7BPMHowhCJGIRS/xHhW14C9reCyG9TTKFNHskKa4HVgqSCNDKdAR48On0LCS2pGGY7M
gxU8q4hFLM77IkUnlz3nidintOhRdZ+Gjd58zzUyevVaRz91vG8ROaEzIjhhcn4DwWw1JC2THHHE
GjY3LGinFXsKz0BlO+1MxJNkL+S/TtssO2B/SR0kiJU+pQNk8GdmnC4zQ87RWBvmrxwtQT6bDpiF
oIWvi30CG0XRX+RxG3CdwdXZB8kmCg5x8lJ048qgDU1VL67+FnBoYdM27UodYQ2wOhSCJiyNbCS3
EDfgvmTkFgXbmdzrUJf8kaOkl29SvbEk1DTKBVjrqrW3uMLK5g0uz2HIvkOq2X5hXJWv43CQTVL1
tnLcbpaPzsyWPaEFkmt4qNUnAcQllHKy3ut87zDZDENlhb5vKrxcfWvSPy5aUsGFF3JaagTBzwWf
hqQFnE5pRzRd7mvp82z+toDHsg8DwWf9U8akJjpr9Kew21wpeNHgEMIja+SdJVooenMxeYwL2nis
rjahBZPc7pSWrqQhAnoaKvBLqmL6ymRkvmWTf1Syq60trN4tnZCHv5B0jzaR3GZRz8H6uaUs+hiy
/Gqy/m7OBJIQa9GzljCCu2NcBpoki8QRgsLwTw7M2kGQg0Wpp5/IyO3XVtBJkY321vSsKQldYSHQ
y4xq2JqXNhNkK98SenRmtW289N2HCrNsU2Rq7gKCSzJbutVmEcIP/yZmJmOBxlEl6R1OJRNaYlqI
v7yaHmbG7Yk8jHfwVmYoi2Lz3gaNvY160wNN/66wWP3K66iEaQKwiXUWjWXFzK3nwIeZoGyI8gg9
/PX9gGrmEpILM/UvMo+9zl9Es2I2ITcl5mFAPuHw32FdweBWZSNtY4mSv8ZU3hXFEwjk3pmQe7Jg
sv/sZGvJ16lMnydMRGYx7xv1LwAPzZZoOw9/nbVrhudaOtrZjy4lt5iXF020RTH/mg5IXU2MT/2m
1xjEIaUZTOFaPaES+lOLkCTEphRlwMbTUzG+OkI/O84HON6VJP4tFpfLEVoBc2SsjNFwbHR+mijf
pyPyE3TcA9BfINoqjWwXy+9Zo55nUt5XXUPPPJOYAq6xQhoLKwZ3dAe7ZG2aCrgaW/lh3LrVjT49
CqJXggiLeNz6gNspfS0gVOCioF+UBrnBY0KgXjM9OsltcUVejB7uJh5gexu25o6MT2dLpQzPUT7G
hKHGgvMOHRGXnzKwsUrNOwDpjWzVhgtqY1ypVTX6Ts0D0uX0K2ptoF8YiC5KZOuaSckxYM1ZTRzO
PAvkFDFr9GptIgCoHT28d692JcqT2jfRRqQ2uMp5wQn0jC5YjT8F+pkF1lOcdRa+uHZwtUWxNedo
SstBhSmHxx+LKdOPeijXhIigK9wrhTq6w0LSXGTH7ThVp2xGfo48ekcw1JejIlCgIFa21HS+Y7Uz
75RLnNUznNTITi8NYVprMkhICpQ6Nkz5B87ykCbzazLkkfFr6kqtMW/btGadnWa/jHAWPQ6yTB5b
Fir8hXg1MPkor2VsgKmKAbXYMdWePTLwj70m4H5vGsQzZo+AD3YGkBZ+npqXk6Z7MqgYlW0QWQub
lYEEnubKKeDY1SSJOg1pnHMrYXFOcFQXwmTkxDh5cX5JXbV0J1SKoTwSxZYSgGalRHbHUXbHiLFD
L0EdgfCTvAb0XDlXf6OU7wX4U5yB+1Dn5gsjeP6jqR0tM+OFJHU4TBw4Bzk6+hROFpONwkIjPYds
prn7lBi5w1iXVG5BfPj3a72WdcYR6X0aU7aDy5cURh7d+vLtv9/89yUzrGkPBqZjLbl8++83u1pi
laKJi1M7zp7mYzDW/76dkNsQjaxgYTRL0GQ07FQyJTvNVi7kfb98Ga1g/s+Xf7/3X7/890//1+/9
+6ddN/z3f60iz2ZvN/tS4yO4Nnn593AFFhJqCw0E6EaMV6+7OkqIWyGm4IOipoFBqmXczP++lXML
bbcjQ6Cx62Ddz2F1QHlYHv7zDxSOVxm3gp1Ne6ka8MYZcj/t//NFJNDq8YQzPsWm00ymtf/3XfX/
v/vPL2ODnEMUeSCDcyDx/+8LaRHpWrVDid5STw8GkisGs8aBjRoJ8DkClak7QA7BXrh8MRJ2fdry
5X/9Hi7/zJdywSw9sbhqO+vw7zv6eMZQ6cRMgnmGTl+zmrpCUz1KhHLbJP37EGhKByO46459Bly1
KoPCK9Uq2TEAvUa9oR8AS8TEKmqxwe510A9Sov2PX0cjCQvR47/+wL9/698f7QuekkAxi80sj9KR
Ge7//dIDkDv8H6LOo7ltZQ2ivwhVM4O8ZaZIilQOG5QkW8gZg/Tr34Hv4m1ctu+1LZHEhP66T/+F
HrGgJZPTvx8G3+Qm9P9fm7wGzEc1woFFfoGCCvHVqUadbLsgVuO5NYbWzH6a6XCsug4/A/cSZdHe
mMv7IEL/MJLmvjfp94Ho/GCB97hjbPtJLxh5xxKHOsYWbz90XEBsoPSXEITLRSv/bu4kDmUyOltg
xDOXoSQ6O4n6wqBjU/8mqAY16Y6NUTBP/34g4AlOrzewPuiqPo1x7vHTpYJSF363NdaB25incG6/
0zTscEdjlsEr0QZwp6oQdFlg1Qzh0v7kMuBCsOIcvxDNg6YxthEK4yoBSVkK4IWNxhhTG+Jx7h0q
gNz5mBcDtoJ2LI+OyxnNx2haORNJ5BQ5TkbtroRrQDsWhjFRN9sRsiKjY31NAqs8xsOzE3nGK4Sm
z6LnVqFmKgWU4saG1xzABvUoZEANmlkSgDezv5PGuClNHNZWEXM3M7lbdYa6hinpPiFAS8yREd0p
br3gbhgueNBGu1oss4z4sfCRzSBAZOcyrDmN5e2tvMxuZ3BoH6JtbKPSxxJPowc4sKmb9gqw798/
bbcB4Qcq4E9FRRZhiOfnYiI2OAEwRPTonx2DOAvWlH//41Qjo0sum8cCUOnKhL26tzO01t5H0ZkI
JXncZ7Y9dC6GfGW3G60As0uzdAEtPcEDxi1O8/lHIxK9lToHsJFzBE1Mw6G/tBC3wuBw6tIhvSf/
M1PBAdHGXHpKp27+EP48PDgkISEW3aeqnQ4Kb1o0J0D7QmzVUqa3shKXfq7MN94LtS3zCqDWzGjS
klUI6RTzhHLgY/YZBN5ybLFyLl7TgHYyMdknoLt+kB8Rh9D/07KlU2AyMGCPr3ZO7wONvdNnTD7G
rYrmFnbp4+Tl3iP9jKsqNlxmCdp97JTZ7xXCUcWLHY3KebD82nlwcd5yNzTz3f9/r04WVVrZOKn0
qK8aPjFCbgfNkfk9ufdynyCN3P79AD6uxoKQPiqTetPCdqOrM6tzoJbUaMmNtaWSdQWsU+zzym/O
Y2ymO9k1yNpWF55yaYQnJPJ8Tz/DyDAexcZlI+yic1Y54ZkTtjAvfepYDKZjf7mlIqmpKdzDqaou
OGeqSx1yiiirygcI1KCqcNDetd2oVv/64iCsFiSg7GbvLJJa29TUngVwmRkYY4ixia+EiOWbSuvx
zIE/PppJdumWT2MKXO8695g/pPbwKnZmV68dHX6bKboZxDJ5IjZJEBUSdOEWxqXvZHs2CIaPwPz+
qybWSgvGhBppxrs4bCmnTMbuLZJMTQPMfocWi7pPoPAhzaAIVY0kl7v8XXWuoIBb1q2rIRHVS4GH
Mjr3Rse57A1B8aMljh21ue8udycmqS6Py4vdephSW8jtFgdAJ9HuzV1aWlM3eAP+6DKZYtzDvyG8
Ds4Grb6Q5hKiQtpTKKlzeEl0LLEVM+atk/tRR4LipMe2ydCJch/iM8nXk+hcWL/jNMPMBUY2CdHf
Z2Xd348yfHBC8ty81TDSpii4p+gRjjUnwo0ne7kxcO4cPDgxRBSdh9D0X6sFoh8UXOtU76iXdhj6
reUdRc/ajBd9ODIjeYSX5R984VxKn1qScRjAlNRJhr9oWtpaGqh/iB8JrVbRnM9flVc9D4oQeJCI
GhpUnjz7DQEbJBPe9vSFs1K+DThFHJVIe4AmOFFqI79UDFBvBSNUQKEeuDyiWWNDJDW395rOkP8W
qcBGNM+rBCtDpB6durXoEhm4AmP702QJyRq6zTSc6px3W48UmtpWnB5pLt4GEueQ3RAktCa6zlc9
PdNbL0pn5GBmYH3YWXcphgSZxP99vlxSPPDN9B3KIw7MYYwunUGbRljyR2J8gP/qm4Y5EXB5sG0W
/ZMImAGLjqG/U7vXOpqMy78PlJ8ih4kyGTd2HMYHjufHoaepgO2r3daV67zHeOkX41R1aFm4ro2U
BiWa4CnHQWbXNKKr2XkKS2lcQxarHc1NBdirml8uv+dxtjgoRfTBD5CL6Qiy8fWY7n23/BDZcDqj
eBb/PdFTb128Us3HTmOip23n3wM3D4wxk5y/1us7giDQHIEVJQRb/AgLgY/UY1EEcJVDLg8NH84V
gzDyQKKn3ylVVy4w6gqggNNAAXMrqp29k1nxfRd0Mf7SOPnvZy2lO3YEwM5E9t+GY8C01OaHjW+k
b+YEaXd0lbnxbEcdU1ABYdSo9dgJUoA9IfVx7N9HDatmiDGzeahoVPR0SzNMvExY0vux6+tNWHl7
M6F7JWCNoSzH+20jN9k7HuhMUBa9SILdVE1//YjyM9mauyAQ7toxY7qT5wzhx02trTDiHV0r6sAI
7GYy5sRFCI4sDXJc1GHAAHQgYj9SbppCyz/VNuKK6eh3imupl4p+hQJbnFWx+dLnHhsKiu5EDs7u
guRAXju5A8uE1Sa1CWux9fu03R4D7Ll7F7DPlA8USlobv2iPmHc56Ez2jUjUY60pVInoO5BK7hRt
OASM/cc5Dp8zmA7jfsAqfRcHn5ad+0+2hLqkmgwmf731qTCCRtLgacyj4I7ConU0kUGj3Q6yezdf
56bZ9amZIpZV6Srr7Ye8rA7UfHHzw7s1WIfCLqhIiKaSEjvmCOaSCxgNkErdhfunvojFTFJ7BHUM
zvzOEFwLXmnXXMwi/XkaPbWJE1ocEs+7WhV3cuHFkPv6iQDddTJTdrhaHHNK5LdspojBgE06cujA
BRx8fkt74FX3kJfM9Af8THiq5pL6EF0wKstfgV4gwmXbipux4wHL5PyYrNMm/FIJxOuixkfgFMHJ
75U6GN6y7czffZgchUCRpIW0PmtzeJMh7rNKzhdZD5+ey22razsWIwv/uqfx3YqKPtzOqo+1YDQI
+w6GE+G3xKYEIXZ8RkyDsc5d9yJ4arYydtTd0tu3TJQQG9Kz73tPhgphcc9/VYz0jtaA2SuiYzsx
ynhnUNPlQCrBrAChVrTWKZzMkyB80LJGPpjlcN9abXsOLXkfFn7zOmRg3O2cb32qHnxvBuApXPsa
dsh5c1GiwuMcu8swmrJbd3jT8h4ENXAAJwaACBUAnTE6RlYDxDJGrXUDh6YT2/+IFNiWKW3OPl1B
9/B9OXrjgy4kxC2eAEyWzUOTZMaHaOO98rqnLFLXqmlqerXaO4PQH0ls6GzCt/lyh+TKca05kC43
jjQ73FEpAPkkBysx2PPzmA3Fk0uW8cyp7VUD4/x3/Pt36Atkl94Znvr2zAr7yeBwgC2LPQOIEZeQ
uddL0EC4QbafJPx4eH4FWjacP6tk2/MSBlg5fCtsg4ypgJWJaaucngplZ1yqkr9FV786EeCBwA0I
gjTdduwfgoT+PmprtrGqAPNm48T74xOq4RbagyFfY534ElEAX0WM31gEyP07frfuadqD4VUvYjXp
tArA0MDXja9Wc4InYuNZtnlopx85NR1Io/yRF5yamIlpFfgvj4ZsIvVWgi+cGOHeat1vt7Tskxj/
zJ6NBYs+JlNVe4LboClDGhbKyr4IbRNHn4CrA0ov6A0QVFbfeZPaT2PJ660sgrFD89eAxbCZEiNe
ey2mx+hhtvFzxThRyYvU/SZDtALD0z+NbjrvDY20nOgbQWG1ymT+Hk3qV1quucqSytzkgA1xI2C8
ByG2sOI39cxsTuMu9lhxNz61VYyW8/EEBcRkxNyZyVvLJYL2vbqmV6db/fGnW9FmP6WC3OuS5yok
b6qR29Qc2rLZNnS1k1ZvjDUW8p1QjdjMHu0PBmJiBI/IGesCmn36qVy6O63kw2eouh90iyVgaaLJ
YaYjEONB0Fz+W+O5gpdGxjt717Z+jWhCiCbUWstWT+0smS9TqqjZq7PuXTTqr8yH7NwR9vYV26Dg
4AlXhJJWu8r2dm3q0wQ4QUvQIBas0xT8W1fbO7tPqIvAndK5xcOsi4/IZoje2xgKh5DBtYcmT46S
BRD6xpoGo7upSx4Vx9Km/A1dGhiKpLZWQoIZ8MO/Zpq/x7R/7byIcBQq/iHSVritfKg8kxf+WoMa
131KDN4y5F9Ka5CZh/FLusZLMRSYwQvmNRMnGUdFZxN4Xu8P1j2UBY4FZfnHat8tZxixltfftc/h
PZjYwQ3ZfE5USGeypVBHl7jC8BVVJifivhe4MxDBgqxdO8o7d4yIyykqtli8ySLPwW6k5rbIQS7V
q/LZcLiha8H8pWjfufAQ1ZnYP11Ye7kXbB4oQf5qspqkb5ih8LPAB87wHkZL6FC7f8NyNPch8Fqa
CclNcYuEByIfZfyThs5z5zp7q59fp5ShUt3mJsoCQ0JZM0yxjpabppvOoUqFuuUXY+G3jl3CCab8
snWEM7/E9jZ69nWJFslA7WxrFNQANQ+JspHqEqDeccvi4qGy+gs6oi0mJihS7JqKIP2gl68rto5u
RdzGy3AfjJH5as0IY449wtH/obXCvfOXse8MY5GJ9OgBM8hEs7Xa+jXhNLqFhgGuNTwF47gBIbyh
JLADVIuTEOBMbEI7LxgA25WZ7ThTMWd2kHPdiRieIqMP35Yk2UBpUVg+Lb0+IcbB3puhIgQd2lvv
n1GdCfZOYpca00tVE5Jvooz9ZuAf9JwZ3sOUYEvh3pIFzY+1uDnVVyf7nFCj+5mamHqozLTH2kWn
Rcyo+NLyIH4f++55YusE/OIcvEjU21C7+5Jly1mqQ0jkA6+JV1aR31LHvZQLTJ1Lv0humsKEtVfy
XicFt7a8Cv9kDQ+JdiuiG+JckwIAz5HdxbDzmIe6h0A+wqWBgR2wo7W4qCwEg6p4GkAKJ0ax1tIV
Bxn9oXfwJ0d1Wlkx1nZun+uiwHLOMoeHVdZffovlTFbZw0yzXSHEPimK+DnGMzpwCeOVpHOpGLK1
GeTsLuxKoHr61w5M3jFCXeIxZjgrcjwcsMWi7TSBOwGfckL7MtdpnWzGNHuxiuaAUfVTiMehq56q
ogCTYDbW2tPmGl/58sLgTGym6Q7wdbYOAusg6qjf0aZTMiVoHqwk+vBAiK5sNqlV2xanrBnybR5/
TUXqbE0TOIs9jQ+0WrE4BT3uZkBrnEepTEmyA6cqdGD276YV9a4beZFqF0zl2G2FgLNk+KT73PSp
iC1iS3m3Fxp6riX87Jj7FlFA57GqcI94Sfs3DqaVXtKERMbwKFZohXA8V7YpHWxyDwOPQFA0ZDPS
+gdWpLNrLA0dInhiykI2bLyk6OIbrZmk1EN9QXJ6SIg8HJrl9etdGDcSHvYq8pM74RNnlc5z5Nnn
tDPwOYz6t86bYOPIHmZK8ZMuqT/Tcuv1SIB4JUzrTamOurSJ6oqxUn90l92wznUIi7DtJgoOUhNh
r5ypoa1Evo5CcMeh88YXOTMhTN6zKcpBJuG5maz5AtgPvcyTqIY8AFCH5cZtCLCS+j25PnNQ2FwD
PPI4TCIcobaz4Ra9rpYTHhCfGgcL7KlYThSkgY2YHMhepsXZoXTx4ZSlQBvBklAZGc6YAa9nSvYU
ishb71fjltEBH+Smdo9s6sesMpuTkTK7gnswF9m54uPkmc5wSEd99lmkFIY4q3DfZaBPLM0nHfq/
k8NADiQiLjfoUZOynlDaAB1GJjt3+jnPutmHeXefNe5b6pagW4p9Un6HRnXhWf2s/yF60CZpmVjy
eXSt2ZU4eaG6ZImG+T7cChpCthHnPSabNsdFwjx852SPXYYoNg4q0jIa5E8NDayF1z+7A2igit0V
gMInMTjkkV4WV8N0foa2+urB4tPrNO3MAgN1aV3dJBzu8vxY2h4hmOZtYrzKG+h8JS5vuZotGlw0
MF+D8zWw56LgTJCZ9wM0mXmQ+xRpgktgG675zhFEnJGkk9U/z231gscn3xQtx/9I1mIF3b+7a9nV
OZh94j0D2hFaQA+QjU5eN84rXoBnXOp+nvi33Iw2JWTv9eBVMA2V+4hhGCMJTgs676c3n6izzUKf
dddBma9OyPcvORoHoOZXswY4mPKEc0+ZcDEb2K2wYDBOe5xaikgjwwDNQmeSe7bnhhU408UmSV0e
IDg6mzmz6hOHpLdmZBgPD2ZbutVLwV2xSqLqQJ+MvxoAr7hZjJBrEjpL29NsqO+ZwFhnhS2TZ1rn
+4jD/2yFLNTLqfcRCj5rgUvdoqFqzNiFQ8UtjWhrx0toVoP+hOsu5XYEDHGyYIeBDTvMg/8oIxIF
juHO66G1KY5pUXTLroVhVuMUbTHGNajWKdrpWjn84bb3D7UZAGwxuNLpRIEC8d5y+TC49A0iNTgr
4adLldKbt1B8VB+8tq3+1DUWA6dDfc3KXWp2B5mZT0Dy5wedpeSdJH966nLM8da4H9tOr+1Vkjm0
A8fpKQhGXMbdFG2Yw1yrkKLBcaBvpmqyHzmYrKZeuB287I09gw9y6NNrYIx8GBvnhERZby3fuapa
X8z21U5NCVmv3/jJgC/ey3c0sH0S9eLYL8vHAMFhGyTuRS9uX/jPDWTi8KkrwST5FA6gcqCKT604
twAUA0wwez9UeNNy+ZnMjORN+tDynsVcV/LIQ8iyktDtGzl/6JAI2AVCoIkei3XXhvswBllZoVhl
HuHlwGlImMFHPtR2T8LBBo5fmezV9Ds9MrcjBuQTjTKy8pkCA24EJnokRXY1hrWfHFmQMyWkE+Yf
z/WorqWJXC0IKltzKuk1YHFEmNp7Co1YJN1Eoqlv9qywO9/w/Z2BA1FoQvyQmCWp9yG9tEV+aX0m
n06bV1dKPOgqaDFhUw1ug4Dm9hCys0eNJlwANErGJH8mM9qZaSEOQY0sr5mozpb+SsoUWNVDTTpu
zdmFkLVJgjFUySmPxx13v5Qiva9CBJheqToqFfJrOYOxKwfQDn6gNpnLQLJIUWdkzvhjzGFUBPOu
ycPXDLdCukzXg0I/5GzSYbaplm4WeGMM2E85xWLbtseDKqPsufC4tWFIxaZErBtQozv3p0gSQAlc
OIzCoZc5Nf6IvDLIjbjjOvSqh9koz90gPzUyGvXq8bRK6DX79ytIgeWmyOCRhswUNi6jFDoahuwQ
smRSxE4zgItxq50IO4ZZyJIOml4Ew045kHmqjJG4KZLfrh1A0MK1a3HU13H0C3oSqxsFSQv58YDf
pn/R0Pw53BUHx8fwk9jE21SFpymKLb0TDs5ZUdx0jJ0pFPjVpiTZzcQx18qFCthL7xgu21UseOd0
SEaqsIZd2Xf3Mu7v8EQeexpZb/E0/tbcTDkX0C+maAilAYajfIA7u3LH05QSGbO7wd/QR51iisQS
BH6c5aZqYbdUYG0Wzk7Jcc/Mus+YVuWdAR2gsUa57tL+N56Ltz6w8i0U/Y4bAo/pMG80cbhKca4f
LECVVobZI8HM4wcXRkWMH7x48WiTgFhaU7u/QoSvOcSnczsXn1mVTpybugdvdNKT0xTnwKux2kEc
jNMmvzAle6tFOaztKIIgZKwCEymV8wsOncacafvj1Uhy442j5nQuvJShxswt1IsMpik8cqU5nbLB
SW4cKscMdXgaA8lprBj3VZ8fOEaf6BhjfD4LsZ6dLtrwl5mY+0iH2odORocSOaiFEcOzD5Jpjsc9
TVOsJibdUqZL7pb6K2qCiQDlVkpVDh+zqMtDOO1HPiJwx4WLNBPZG0fD6bAnvhcHQEKjgQ4GpLHo
RQBXzwtCNsps8ZmIn4rnMhJGxLLL9yGK5inoana4ouSKhMEvquboJjKSKTMR8RCjE7t8zKpKdCAf
Go9tbtzNRjgcpxjO0Dz+0heZr0bdejuH+cNJSOOWJXZ4wWcLJIcyMz82d/T4xoAfyI/XIbQg8h11
O22GxuKMXUMLZLiGc6yP95q4R0syZhNbeNDpyRsp2+PDz397jAacR7A4Uli3fOkDtsmCY5WJ6aOp
lgUDt05a5fx5yOh2Hd64EsYHy6mfnVKazMSivTWyNOvJvc/y8JZnGFosxn1gPLiq1mC2dJhkKCTl
sak/q+RT1B19glz1/Nn3sBeo76m0v62A76MtILoM0UJMtNOtaclP6ugf28Im31nol8YhUT4XUGIr
IBb4h1i5UUTSDPuc7395XoDLUN07afqD//7VCJxdXyafE3cLut686xCUEEVGkqHUGfHICdwLbT3c
TQp2ouwxZBX6OdMVnfUdg0LM6ruJAr6X0WrBOZfTkczMBcs+hn5ddtu0mJ01FagvEuV5lcqAnQTc
4E4FsEv43FNL5axtTPODi8Yeh8TqW+pezeVy1RNa2GZziGNd9/uM0eDabBO6d+xmMSct/4dHxjIN
H2Uv2FpxgrqLZOs1J8ZV44rgIKt6im1SddCeOvlbNTE+1yz4zOPoPNdkDABw/hBXwFgKv1XoD2YQ
G2wK0I6FpqAvdb6nbHzC0EM2st7VLZZWNT1lzPE3rvHgG3etiURKUQNz4azAc11W5dqJKVBtMlh5
bd8f8yCwTyHn9H/dyxELCs6sjtQAVuyZssJEUtEwUX/CXA82JJMZPy4+coFo2k8dxVUAdOfBW+qW
7GGr9vEAdT+oU+9QY8gXSZHsfZF8ohfTFSvh2HZ2/8etwGo4hPrE0OZ7KODBqoegMeZw2HJKPk41
kSLs5HxLKPn43+u4/HWzwIfhHcx7ek1ea0zIQ96wUReAk/DjbOM+wloNVGjwfITe7paWRAZnm8mg
UyKyGEjXTkWyUfHGG748DNKD4YYljjdMCd6S1EmJsaZcMHAffsXERbiD3rLIRXNqrKso1FvfYOas
a8VL4frNCqt1iIJMR0QraWrBronFldDBhLOSc5csOUHSv4MuTR2nzVGvIkjY2+hDAWnhKMI1pkJM
Moa3xOIjSSlF+VLDEiuUkZy0Ai1A0od3IW9xiIwnBzfjyrLGj6ygxMG10nfHqpuj1YZfIiZZaXAT
1u22FLBwmq7qD8oW98FEs07TPEuFJM3oEIBCeNFcdwkZFX+oShwBYnkfZu5/lakN2ra6Ci951hEu
6NSoCxBK2Zoz5L41QW8N0DoYKzGVt9lWef55NAQpIsKVDDyHXe9QFtJ5NBzJKsHAgBoksMNUqUFw
F2Cv54JEBIV8tDryy/1gcOrjiu0zJSao1rPeNSbchPE6O6W98L8fjJQkVopTWFrWa9PVHm+qm62j
7NsI/mapg9vIlQQIUCmBBJL+bWgzYZ0lsRLhyQr7kh5P8zd2+p+ux3AYVaNeu2W1Y6KIK9rftxA3
HcP6ZAL4FYo+4GMH6RyYce5iiw2JxxQBR9G2/jZifWeYpX/Ez3N1wqY6TR3HtsLsH4yeGF9nINOG
fzGBnJIRypwfxt9EmF5nFRvkkAzs7O4HbjJumlN9zFk50FapeaWjb92QCln3YwYZq3/1P/rB+ktp
DftS73G6QhDJRucr4Ai/7vH3pDMoXtIVJv7FYJ+KmcrbgtHQgG2a2Ne4s1oe3Krp0ahca9VFFA2z
Kr3k+UJgP2Y8BEFP0Hw2wwuenh1vhL3HfEDkTkwsYCQefqFmwC3UIzPG3HxKAgZJOdK+6yGsS9sj
S9p8jhl5+cEWciMhszh8C60syT4mwNx8C8yZ/Vv4EyXLgVzbraZYYyAUNQXP2vPkqdMHKmCsu1ZV
O1BQ0dHuxp+woSJZ1b6L8ELZkxv1T7jqcYkN6TljZZ78hGLkQV5T7RPBq3BnNnhz10463Bmgy7ru
STcdrd5kHi3L9hmTrKGArxIMRDhZbmhJR0ohAOnVkL+1oE93LGDWxdnw4jdkBztjeM1Qf+Cx+VfL
EQ+pBXenCbxvVmW0YMpaV/XE5tUaGsNSOBqboNp0LR+bmaoiGLFVy9GRAN0VQOr0ZcLV3yS6ZiVo
4doXhg7WzO27A8cOdAFlRRvTL76Lir8gyl5r5qUMNLFoxTGlqwY1R7RZHqAnpqDL07u4J+SZooWZ
cY1xoq//dojEwyD/DjSIrwpWUb4F5tYt+0k74bhRDZ/xcYY2QcTEmbmU2bGzrRsk+Yao5MAUfRH3
JJ2MuxHFqhynnZeByaTsfiVgq2+Z0p0rjxVWOxeD73FlNj6RuXDc23lZboecfl7FSSvuMc4XcQd+
bxCfuUMF8QACw8I0VqDsDOgpAOBqb5OM3r6ZwemUXDC2RWK8DhOL1uzAwSB+A/kBzc3DalF2IL4o
n3ub532Sln+7wb1TIf9aZpv7CZQV/xDyK2XJwEYYZRk0/DBxPhaGf5Ix4a8Mc7YfCucowumhGOGN
SEw7KxdwaSmKN84eYjt6JJBwdORY7SkwjpjNe4wUbabv7UsX108NdiLgFYCcugmFTJtP3K/22pRA
4GtKM1tdnLhuIKqY9tbg9oOsQRJqxHQFY+UczPMzK027Sie6AxJW9DZ2qCnKl4txShJBOdmOtiaG
5Y197DmEr63Ag18LB2dlqfIhG07uBFbbia8iIczRz+9l9DEa6mj1uOSU4JZcFJqnzzIvMaopBywQ
/gVxFpvqBcNkBDPGTN+Z0+98Zj08N6m3XT4cFVkZJlk5TopxvETlh2CHXFtMnNj363eFulM55ATL
ZHqNM92tR83KMlCGRvVzHIHST8Y/fBXnLHavSwh4GNszEO6XugthOzXbNPb7w1zQCghw/JBZAJvn
cPhwG3+iUOgwFS65LMTaKnDpjXLFrfGvfeQDDYrb18iDK+o/FdHwnULX31Xvc8JppeoA8rqVc6+y
6J1DZ7UuVSO32npnBZV4Iofb3Bk3A3QoZhdk5/qeh/DkjvYBC7vGCOgQsvGZzA9F8qeSpJ3xWdD+
Q8dVPe4iyVV7NrEcSR8dSSnoqS4gPynML0ZmGyOKmYjScWsubNb0e0Rz3bdFyTlrIAHXRyimhb9I
TMMh1rUJXGvPpQlKlnK8fW3TYUwTLycsVcwbZ5k0dsarzCqf9AxKUNiW0dGoXrJsBE0OtVdxZOIQ
BWXEZCjDFGcvGhjPycxKIlwLDVB2J8l8cerJTplDmK2nejz7YfYY5vZvPp8qMik+H/IYZXLdRDRl
Fh5kdWdAoY2Qdzhhk+2rnfaQ5f65lZ0+ES1dLuoAF1HxT55nvYmZRzwt6n6bOD+GBcrPt+v7QUoS
GqF+jkz0gqovXjHAE20KWGNm1NZVkweUWKOZuMiRDAAGZlAuU5oBNjV8tC8rZb6E/+CbXlYqTLzx
OUM62kRDn8AuQJG3Jao+x6x0o124trzZTX1jKIGRwLP+5I48e6Pv7dB4yFg0JJ5boAvRbG3m2v5y
QrKJRHAVAVYuSwyhphRRwiQKFRfAkcY6BfnvZay9M79vsGSvhoNhTH8js3lLInvPxeaRurLPStH9
PVo3nuwebxUKaeQBb4tsZHDig16gNwx0eoyrPHlSHUKbB8lFLCmAmodx7iz1xMaeuhIP9qm5GfP+
ZqaqvhmanKMVNcecGaeTt3pP5fy9rLt4W5dchIchOHp29TMyIjAmRlZJ5GIK1oQes/5aEszi8j6C
DyiMDecXvlOZyqOw0Hsg0xw5PW6Uj+LstuoHNx1lbg3rARUG23Zmmg5M0diURfITjcZDUWZPidW/
zQG2ATThn9JX5bbjYFZ19gHfxU/S+OkRK/s2I2unzKbbECZqD7Qnb9UIxKuKvmgFcuHNFJT1QUYe
7cDDCklyXRJzhJo/rfKO9EpbA5r2sfIzyLqElErfact4wZTzHUGr3IZD/z4tNa9V9CIA3651TjpD
Ps0TQoGNyYNqaxDQHZLAgNw2jy4SX5YB+8M+m1bpW5ByRG8w19K+JD9UM6EIFZ/s7677pxibF7Ph
qG4EVJYk7a0y9F2XcgEp6e5MPHiLufzwxiTlkWTAnzaRua3t+LE330qRHeY6Ts+Y8teaGk8i0OuU
QFfXgs43hq/elB9F012t1HptJQfJPjbvsFpDCi03IxFU7u1fRKafZIPbp+0VGFE72ZolnlnJLMF1
NBdJKe4ZE/QbheayjXlhhbZKjBXFtWHLNcbiders6s4d+Ana0J10hmtc4//WIVz82Q5uiU18PASo
RJQPQqYc0yctPGapSJtj9xL4SKeOi/fYz9L3uqS7IqlqDmI7n9xfRP672ukGNg7xFpJl08KUgAzc
Z/HZiXGwkwFigWxGqBBwSHY2Tak9k/YllKFqBWzSKt99C+Fjmt5CGxSnKqMTQBga95D2t0pT20zD
kWaIYBOz3iQBoBhPSm7yU0gsVy87KOLXEJFsb9XWn5xXWlPg5saIRvk7lsd61wv+JVQR3Os4R3l+
LIf/7LTjbzGl937u1yuVT/c9FrAN9bWIuPIbQ2N+Uj5BlwbZnY8nrA7T3kUpsfegcK4izl7dJzRB
/wDWFAJygnmR6iivHK7V2N3mzKl2Hkdyk/2O4+VM9N+wj2bOWLdOrkOzHG6m8Lk3033X9+a9DafJ
UYSwPc0eLyJ8cnbcHGWd/MoyPbTta5ZWn27U0bPd6FsZ8CXlw8by3Y/KZLmpsWrSVUu7tIwr3mDT
PwRK/gYDIyBVNxs5JGhbORSkEK84xrqdo+0nAPSvlYbDBCZ6Uzhcrora2Pax/nTSHEFlGM9dlxU7
qgYV7esYkt2tTEBgeJ7tbXxpvleSvmiOahtMhi+JQKVV1D9tjAqzq+4nCHAD7i3sn8Ru3IJ0df4n
YUq/iT1X7SwcTOlixZP59IcqFA4e3fis45nXDhFhhYXzlCl7XoCuJJYXNJgLUux/7J3JctxKmqVf
pS3XjWwADgfgi9zEPDDI4DxsYBRFYZ7hmJ6+Pii7rG7eKrtpve+NLGU3JYYQEe7/cM53JrOyVtDm
Xes59tHBMdo2N8Jj+mxPLCzBJizZQcaxg4OODGGLse5HSJRUHHjv0oGm2PvMEnr/xWRUv69cVo8l
9KwTvueidKs1ioYGLkr7UpUqR9EKMiLU5IYudIcMhTOuWNTJhBVvpVE/yxpqCVZO7cBA0UlwyiPu
bUIGuZVc6a18ipFAoFoNYja/XasPibB/hMPEZEvAHawx3QLi8MCeMzcY7+N4OAxJxwBsoXhNsVPj
EK8+6srjDSlqQjFS+R0O7sfsk5VTujHrPdrnyMq5IggEv5Qs5NdZxyVQCvk1qfcE7IWNmWYDVmsx
kNlP4HoTQrTddCPQ8G9Gw0Qd4y2GLRtyXE7iUcdGcASPtiHQAdNfhB3Lj6JX7XjuhuvyyK03bYgg
Ps6NejAEM14MGKpx9nAmjFWYpDfVkmvGbgMrfeY/M9NH49jNfDRJ81ynA2nuA7UCyYKAEAGasrCj
nKy97xEkPHk9ZPVYWOtYibOneh6zghImgfvfAu1kEtjJ+078lKX+JXkjdn1OGKSVflU+A31Si9YZ
Soo4QOtIY0hOfQ+zi8Atp3czDiUS3qvS3HGHBNS1aCp9a6RZclwflxsLhZYgdDy/lABzInYdOjBy
TQtjNwmWl8I292bZWlAmvOvc1/beCqErlLNYd3pcOyK/yvDNG9oLaJSzC1AvqZ+N4BeDxauw80ca
2BjmBLNlN5PbRCbPWrLja6r4G0/Jm01sErxETdyCZUmQKgAQVD/vpoh9UBxX9sE0xDPRZKWbn70S
H0sVkQaOa4rMBj7OabfwTuuPQnNqT+izehf1nGcBt0KRPoefdYiEsp3cgoVb9Fzo9qCXA8XPz0aj
f4b2BP+ah14m8GjQ7qzkT78yPq1KeDvCpX/JxK72vW0iHHNS8BgzPTdXxyVvtHvLkPMo8QWeEI5i
Qg5M6n+H4XPtYmhlRHJhccYhrZCMZwHw7OjdkcbbSAexc/vyBbnnY6vMDofYg7LaZjfb+pc94gWt
U1I5nAIpSsWHLVvAHOhBkP+4R9/zuiMLlJn3iR8+Powof3KLPAF4jSyuQjEemcH8RNq0LcIfHF9g
xBcMzuKe/JyXrD+CpbmYHxa3S5RMr7OVIeR575yBpSikLLM6xpCTnNwlChhRV6XOCCMQL4YVqe0x
L6c8acyW+FrAkAIldtZkCMw6vSoOEo2OMYcpLZYDHtvnHBwanR56lb/XVAXxGJ6nOX23Zo4kY9yV
/ntj05YPARQMEf1IDe6hr7pwz1V8X7/LKrxa1msoPvjGnQZuwQwGEHxGNoPqhKTmlsJok1TNDxeY
REuy4/CKYZYAP90/q368sKbfVP4iqOAlwk3WQ/FW1zwFTTsg2+YMyiF1snWO6oBLhurU3I8d6mFr
Kwq1U3fsRrZSgpTIrHsKj4+md7Z+cA0YZarQuZeQSgpBwbCoEtyRFYQOzkEGzjjOH3Fwj57+FQrW
oL0S02ogwWdQ1tFNkoO2o1dZgXGgUNU8GTrS9xLVNWX8Smh7H3njU9impyJFx1lftd3/tK1ni7gj
TpNVEafbJOXrCXXUcR8mM6RHmQiv9W91cTtNtED/P40V2Vg3/bs0Vo+g1P/znyGnSy7s/41qXeJk
//G32xi/4Xf+50TW5Q99f7bdP/7m/Z1mWAnlmtKzbB+TzH8msoq/Y/2X0jRt07Y8X0n5X4ms4u9y
+S/8QUdiMrHsv/2vttRd9I+/SfPvnhTKptrwLXJ/lfP/ksgqPfJW/xncukTNeqapHM55T/koMPjr
zD/lsVr+jAs8bQA69GLcESbvr6zMfDA0h12tAMpZWh2KyYHGknJJ4S3G9u3O0REBH6vi/LvPyZUL
+9a/aX2UKpj8MMCa/T4sWoViU0e7krADBisYNmta0bTt77Iq2FsAwI9DUzNtdjCEYHG6WrV9tKzg
ki6GYJKO65WWPdxL9DvGYoYxEuPbNdr46pjWeAkRgwQoqtYpK/UTNVl30wgUMG5jnucsKPdeyBJt
Zj305MoBxj69TwJM4DRSQ68GrBCHMmQiXZmIqxiKztncb//wUbj+8zH+Me/W+h+eLvIkiRnOd4Ww
bZOn//X5EBdh+4+/Wf/bRFNRC7/xV1NYXTPcdtsC5icKvRrqi6Z1VgLjer3tfAPra5e82RJX3NQC
XmDKSAJ9Ij6VRSppObyATx7/zetz+YT9+d1HlmjarpQ2F7np/Ovrm5wam/tAIwxrVNZNdIpkeBdA
3cc4FZ66MKQoVbFxkJgdVl3NIICLydnPbvio/epGgVfctGEfnLykLc/yDYjnfeWE9g32ZupGXHip
qulZEVV03vJ+x5oKtEo/3Krtt0Hq0hrwCWC3xn4P8KWGmrmf7erdjMzj6FWahCKgJLO+hiEhA1U2
Yz4DLmp49XTuG+vQiXRatbQZt3YikH3kCKMoeh6lS05qhOy0klN3Pzszwpkq/uX0nXFbspBcRwnp
lZ5nE6pj0tchTiEw8YD6N91EM4akCen7Tg6wan5/QIp87td//eHw+A7/+eG7yvZt4UlHOHgg//Xh
s6YjsiVlqx4nVDVQShhAZkc3tK4lsYJnvE5UuK2rDpY57zxM1ruwnhaux4uQubNTVV4BXsBo1rtJ
vJdkb9BYjB4GyuJVeQhB2zK28CocI9QwtywB0VcJP1z48p7YMjejhzdQ1/fga02D8Ys7dz9DiIT7
UhPngHvUQtLGHmH2SORdgP5mVFxN6WMamZojHQu+MUdNxyCgMZ00JKQpK1toIzD4kZr3fKlxezah
Xe9Vo78jZJOX0nbiC87Od5T57t4ou68Qg9P+t/exWAyQQFCSlVOPMeAoMfCn2SPiejoqjWWHrWK4
a3ME/VnmPUfurBY5i70PJFgVDXaA0RJF2F+/Ubwh/+2dcn14pURk+zanuOQI/+PXeBBs0iy8/OCV
o2EXRs7aY+29kx0aZmZiK0b/1Nr9qwqhtU6WtxLM51de4l98W6FpyaFM6LZpWe9OE23gD1vVe3qZ
6ha1NzERdt9QWTaMpRPE4yGG9zNvc0Lm9CLSytqcKCy61kZBUu8Frq/UYtpD6Wi8YTM/D8kozkq4
2HZkUJFymQz7OFUahIDx5DvIhoO0PblYPum4GparKmsOMcD5RM8gY2ZAt6M52Ns0ZXLhl08Iyw6O
5YljFOA3CqfzzCa7yNPmYBPpjL1k61rgH/MyBVubvrGb1FSNujnMsjt0jv/LqNDqIbWzjoyN4Tvm
LtPywvqazMbfOF4Pw9kAdhawNjJ9XAVFcItIjDlm5XwJiarTbAYE1Qn2QDWF92gcfOTr0zlnLz5k
6Cy0wjSZthL+aUkWBM5sa2uhK1pFA2l7MRmCQF8zRpBt528qozXga4P073WyZAt143VOwSHP4042
IfPv3nmYO/FQluJHCD4ZKMi4C13j1XNcD78WuCSo5oDoCMrZOCaTGihJQC5NetloTN9ZYkVnyc6Q
OUPKKh2fe1NaLmtufmZhN+2J6e17iogCcdb4jbdZIUfACEgijCuTefP7Zara8G/S/H22g2E/df63
WQFZ1w1ZUVVQn+x6dlZeTzpGbwHspttpcBeuGeIMQjLCk4N5maLGO8FYodLV22wcHt3WuItEfNAI
ph9D+MjwotmKvJOiCiOjgKKaMVAQeXYeKh1yYCiUT2QCmB2CrQ7q1zpabOK1aTyVHeulcmAtk/Wu
2IRxb95OnF8k9ZnHwbOIFZDT1mF2jPaSLoGlaAlkLviZ6eym7yJz79flIe3Ejdvh466i9E2Z1i22
DSYFatXTY2ItO1L02I+a2NB1y6KT2XfxmUzi6meEd7VosroJt0zEGvhMkqSNMequ6p/QpZPBGQVv
MyttJ7AhVojVQn/Zj6NERdkfs86iw2S1B0FqVQncF3oQdGQzAlFVRocp6K5aFcQ9OyxNGCkfq6ou
zvEvXATVsVfqxfHkziGN8AA690s76jWdAAgrh+EbKS3TJ5mrJfnN/pPRNreZYID/16fQ7+vgj5Wa
ZXIwucKBCulbii3rvx5C2PHJepSMDqI6W5ByPnwFMZ8qD+W6bpU6Fp16gt+ZnyH4ou6aBr4inroY
BbZrXbncq3V4qQP85Y5j3mcFTvKILbKK8GXiRuf0RcKQ9edUIwKxSPncjaB5zpkIP6Rqx9uE2mtD
DWldRJIDlwqVvcZtLk8dRtFTRc533OSA5ml5Oy/bwS0krmrW3bZf7nj6dGJqUIxF/s2ou28tB737
60dkLcXqnx6RK1wHTyv0Dcf8fY7/odyCfCk8r2QpG0ScuIr3W1SINS2Lsy7qQpRyixII4fF4ULSc
kYMeJC9n0qWKZNfGN8mof3S2/CR049Y20F7F9OsbL7cv/+aFWv/DC8Xh5xOqrVw2a3+qu0ZhlFQZ
2PDN+6CBrUIUG5xJmxsmK5dM9SIZbhyFeoxUps0Ag2uL9uavX8PSXfzpYVGVeh7vtcVhbtvLa/zD
wzItN7QNzfQqaupjt/BQQLnuSzW1SOAk+RRIPdL0ueibYn/+Z/WARBCSYRWmdwy74EzFBhFfAQwd
g84YRF8hNz2WCrwRvOGMXOaDJcI7BiGMJfKBHf/vjLUCVmsVRcapWH75/b/4xLd7iYDXzKV5mpZf
+gU9VI04WevejNniCHb6yXiHPNogoZw5k4NESFBRos+quy0a69RR1A+Vd4dsPjnJli298tGUj7Ha
D2F/59ZI+ISOHmdSUvVk+Pu/fqSWb/63h2pR7VPuu9I2lTKXNvCPD7Uhb6SIjUXwM7s/IEkiu0bj
Og/jsGLx9yCKBdFMN9IJgzk/25bMzdF0WulrzViZzy1u0Tq/eAOAXfwOdU75APzkxkornxVFdD8G
2WFM+hdv4ex6bJbqEYzo7D8FzFStWD07EQYML2eINGY+MjjvYV5sVuzZkWcM2bAlICFjy+6jvDk2
6QBmwwH3p9kLMojZs8/CnhbbXyQF6HXt0RiVfXKakGcykQ7JNaV4Dlrki52rTqUBuBPY59gLgPIp
WwYWLWpwDYQd5LCYmDRcRCetXkIlk+jFCd27MY9PfS7eBOLiymbcZ5S72kk+KxjSyAKLnR9gb8O8
4qErbb6iXou9k2LlMxqLcSNsFNceaeUURFbega3rcX2UinNbtIQz24ggQnkK08W0NXBN+g7T3r4S
/Sk3EEaZxtlX7a/W1cDfdKx5zWznFfNZPAyKHB4MmkE28PZI1ia4rCd2N4QoaTN6GwdFCwHKqMIq
IH00tAwGE7zNXsbSmt4O5hfBJf12xmBGX0qkZoN8O5Kw1vMqJ70iANkRWIcUe8dWp4Du/Z+YK78c
KZHHYc46ld1wHoMXNyEaqnLI5A2Dqw29OCe9ft9kqt9ra14hMXnnRXpAjW3jTn21El13Ic2rR7kV
paHkFfD24fDGoFFz/3teenIveRtDW22l3HoSQUrr3Rsu2SZRLO4zcCprKyMHUUTG0U5b9xq/GJP4
wI/pHAwHIYQYPwYk/Nyl3S23yANvww9uJYyzrAbmwEmuENBxnMEq2Y4F+vWQpf/YA8BzAwesHCiB
e8fPfiAyCXbVyHOc82BAA6E+A6/Yc5PsQ1etqI7aY8GiGg1+Xl3U1F0yg5WPjaieW82EmGHNhz4P
72Ytj16btbTPZXYzzu4jnOqnMnMaZoDzaxpULP0kCLjJD59q6KNlVqB0yHuA1gZRCEiOEiQn/oV1
M6OzppXbJaVYLdxZ/ZBjIdmhsiMcAh3mWtzU0Rhc8gwg1HZQ8rsHP025Equt0/sfODo7/BQM1zEk
zyKfjtm4rJSX0O+wepE0gqsuS167bgQdLPlmFnw9WG4ZMPWVcxZscrDptJfQiHbc8CjGNKLqZECR
TLZgs7Fd4A+m/+AErGxsYqeHwvAfQh8U4iKBsOOfog6yc9EW+HrskFUQFD3yKOyJ3jfCoIjVOtuL
0AdE3aPoMOPhRi5iCwv8lLCsq73oPlcqxdlsoWDcYWLp1xUSlmEoYSk6yVNRiQFRTQTcgeFJyrdw
7Trs8LDHtQka2pSFxTYPYOXn1S/TYFqg5tnmo9hV9y4gLLyITO0JLiGZE849JVKWe2/jNDyNpanO
rU8kBoIjtGT2aa6NGgdimG8cP0ZQ2z5GCZVwVpHlw75MqAF5mF9utMMx2QBxmH106tSvK51m91H+
EU0jIavLpncmhjkJQZiOGUa9JQBs0WAkYftZZ1m4r+i1QVi/WcZUEwlfpScSHTZjba3MFKhLOtDg
OVxBa0kkwLbB9YHWTID8J/JjldfVeLbzeDFE2AXSE4lhAXDbJmzK28kmfCIb0ZWCW7tGtn4RWHZy
c9gRqBtcdCcJTA07am8LnrCEgJ/mKVAVN2am7ICP8jxGE7jfD87tuOPiqtfQklObjTZOreQwEfbJ
yc1XngzKNAcOTEMfU335d/AtAzSOJo/anyrSDkMEunzumVPecySRRT3On46SZy4K/lgZ0UY06JB4
z6HUWIhyQVvFcMQjvjThfOoVohtM9CtUZO3GLNN5bZASSTHW0RapM0uDi1T6YyQgFDeYenTnEVll
qF4smPrrPmxunujKpltuKryPyJmQddraltsYBfOKrcD93CGfkiMNjSdJNBwNAgYruUtt80YyFQp5
fluUlIw1Ep8exDdOYyuf8jj5CrORY15OYteExtb3YlqQzhdHf0Sn0cLDVxk2m7yCxo5k5pc7ePOl
XpSBKGHz/XAinZn1quVMB8FOg3SSmKgspgpz3sPi61iu6BZaW78A1npyHpECha35xmUPMTkhvtMa
H63afewty9vg8KZ/MiBkSbSQbTPU28CP6Aiiji6+ekxtFgih4l5N3DA/oNZ9MWs6wYr63HqV6CVX
WU2n3fSfXX8iLUM1DH4KCp4YCye1tHVrhik2MyMn7aY/4BYqd9qowm3Q9WRnV+YXxm21y7X7ZAlc
dzTP/q2hd7AZYEtnUmMvZ2g2FFNCknpNQgGHrxrsezGq52HrIifIOQ+PUTTdoEtHDtVkCC7DGgVT
U4LLHFHZtBiMvTPIxHjdOLN3nPvs5EXGHW5AQNj13J76xkXyLtv15HvTubNREHtGBfBs/Am5iFsJ
CU+0MNYVEZesQ6etJpsTa3j1kZsu4AzRXgcjS/agsd4bRikhyYJBRUiJOzGfS0OMrYQ6xWix/Evv
u/WhKyNvNZnBm/oae/+bA0Ajo5i+Pf+XPdv+YRHHJp1qgECmCpG6i0wwLRhrzepsB/mXl3EJZ/Fu
jBJ7w7IWf1vfNNtM5HiPGvdH0I8QMyD5bDoXjH0wC5TgTbl0wOlnHusvXOndxUdH18/NVS0ae7Nm
c1nlxZGRLsxQSoZ1I/cMB77LoDe3htvlByPq0GNKwWcuRglsT86WExdlMawqPC3DqQ90iqqkuYtK
efawU02USzTZlnHvN8QBEWnQQ0tcerEZx3ry4psvo87ExYSjuxZN1mHSJAZ2rtmKMpFmSYuDA8cM
sPJdQ9jvAfYb+oWydXgs5vA4Mt7jyogRF5YxU3kO6KJjZOoTE1J6C2eOKbppyeoGfHbMd6BAMeSL
iqGpOTzjxe0P9TS1B7efgpU3PdZNAPy+q48zxflOu0xbSQIDwWePF6vNL6ir5vtI1K/aSNRdAUlb
t9d5zn8AVDzYcwumsIW91Fv5mZnjVQsU79gnSr6JJ98aEN0R4gMczHyBoE5lirjVXre157GejNYg
8nDW2hZhUpJQT+Q5QBLYLfheR8GKhHXt2xN0xMxiMhe+4DtDdlEg5DGm8ldiEwzgiD3nusmfmAmz
QBUIYo8vmn9XexE9dok6Ih9LZkEzc67Mv1ODmM9oDlalFaEjawEVJE14jYahOvUxKOFsQq5bW/3a
8NWLbKID7sfghuMmPY81NJrld6bnBzejEYEFGjPqq7Hsz63DLr0wKnu9MwNMVvB3eaYTexg5Dg9c
JT8sl2DOMpwVRT5hfmUlJkZ4qNIHDxy77ufj0LbTSbAaoXivbpK25Zlg/ySBEz5IbQUbm9XTkxKt
cdB5g/qLYDmYJ+vATUImUZ5zicdt5XnG3pfqLQIKekkhxsOaOibQVzpj/OjtCERkGN6n433oiUer
NY4MnOJdgrgRLFgrrzA5kFozgdbSYw+cj7ARfZIcCctxU8CHjsCNELfZ2rKcJzMtfqLnnzn8sk/h
RkQKLisVRiFxwpVSIpoGJDI+6GKMwVeV8r6Y1FrGVGQIBYs9ywYam7E21iZC0+NA7tPafrRovOKI
2chY3NYVhh2LHclRpVjwIy/c9sUisEM/w4ePVM/ARGsEjbe9K0emnNyj305y2/iGi1BvAXhmY3vJ
w2k3d/LVVIl9ik2fCBscob6HKNXOqtPvlyAn+dIVkXt0GFOxk/E3LIsdi+wvdKRkdEGjxJ3hHDrF
HBx9m7O29EuoJzYhZXweJmc3WhZI9vJZFRhorEJQA3RJeCPTdmH+2tmP3IvSm7TNGyQJpMxKlsqj
1bQX7uUQBQbZCEk3undGxBB5ipfNTvvgVPiliyF4cB1MiXY094d//oVqRisytp5mJcSMoPCQ/uha
HRizNQCNTXtfi/q+8+3mWLrNUzr35irHP3UOQcOuPZ462ZzsDSZ9qbIsu02qfNNGUX8Ms6na15kh
jlNSvgaIy9eVqb9iM/qU2Te+v48iQD2kVHpI0VidgkIRFgPxPgi52ycrvEMnGN1MiwirLIkTLHLD
Pf/+JbWzmpuAJAOAEONFdsYzOEtvEwGc/y8iH8YPiiJEXLvaL6bbKFtGkS2z1BGpPWGmVvEQ6ep1
IeGcUQriwq+Vsc+M6QcEwuLUysS6mqBvuY8Efgco/7Zy9TXA9wB1JQBSDTXyVps9WQ8RMpMi4ayB
dEEgr47YjgkToVuWRhtn7I6UcfWTDUWCUvzOUbTcZsa72xTieayqXWkAZ3EwxqJ7pHWzjNw6R8Q0
ZqGBhi5nY2a7IN2jp1SazpZsYH/TSOb9JPxJrbZiICkhm412z0n5C9XyTWeTgqLtbrwbPCpQzQjR
5pZvXWrLOR4AeGNaTl39RDLQZnbbGIpzpc/EVK4R1MQbK47iQ5A4hNSHkEwE0fbITQzCqIgqfikD
us9ZlCPIHSghKfgchOnNixJDds3whbyM82HuRf66/CPwdo3X3jI3HQEjT3M/x8epGh/qZT+QySpe
CzlzLRORztDBt2+aqLupMfJuEvocYnMw8ORkem/bkEMrNPNvU7wMyCduQow/DoHec622v2fsdosw
Ki6Jj0RNV0Ho4rdzh/Rr7m5JIimJlo0Y43eEewrDI3JhKuhfMhxkPjYJYUEX8/oZM5VFWHaKYAaO
V8W82Nt6fuWTm+cSuIWZcNAPfM+IiCsRNJHaDRw17Wj+h8LCFO9am3TG8sEV3Qh/PJUQkrrKdG+a
EiIaEeEX2tkqdjhWlZ3i8S/Gp6mNvhvXVDdO1nprIwdVEwpw9FWhhqP26otHHtK1cMyWpBC5BBny
tVaTeUl8NOAq9DUgKigGkbLppzX6Ht2RypoPxmvtIPxMgozlHFNTKFT5nXCc7C7g8FrUKDv6IOeU
lwyGeqcfdm05tTs0lBGwf4SCt2Ey/4LhCy+i0z4pcNGvyI7cA7LrWytTHOEhVqfQW7AMRU2T1vTj
ps+d6mZAlw96KzmCnBPP2JRuxFRj25z5+8tMmW+K/iCRFlqkPi4flFdyMwubMZpt5eQAeQeH0OB9
hY8fbSqHH/rrlek40yfRpvSAKIV4Q/JbETELSruoeGEIDSoh8d8aVlXHKqr10VIulpiEKIzacZqD
OSe7qpvH16zBUNQNqO/w/xHEXWXom3p09EM/Em5ZTh9t5V9iIu6eBGipUWpnW4PuPVYBtsLWxsDV
pyensY0nsxa0bZP5bk4OKLkmPZkFG7i+WvxX4XCPZuKFDRYGVh4vh7mHrW441S6Q56Birpd7FB9V
08V71XfvBBAghBR8wyHZ8Ld4NXehIhq555DHyYBDGxjrs+ck3dE0+RFeyDYOalqHjULdkMdXnmfz
udJoYyVx92Zpveah+ZDyD4CGKRgKhojZpHeMk9JYj6NSa8/LSGSwnB0o/wo6Y4MaIS+RFrI5RE+O
qmtQ25JSermPGzXuizHCSBwRoddp2Cp84juFrjxyJ+xetlwm3v2rAy/1JkX+vug8GJkaPoAGjw1r
AzRo10BeyeNp4fdgr/J7Eq07RgCdxP49oAfZDSaWxY4sTobmwG+7rL4bah/wq0PEorVqo1QdbQIR
kHo2zeH3l3CcQAbwnhAdMvOycIChwIDTnnpvw/LvcMHkH+eTOTcPrcvvOdr6q+WVP/SknkNyBjjJ
IYvxN9xEVkZmNmsVUCnDwcS3bhQsqugYZzPwbyKyfjxA/6kWiMB0+dV7dFG6iKMzjGz4hfGCXB42
Pq5RJzduqpTMy15a5pqTBnaZ7u7tcuD4nnhshix8vjJduC1Zn7n9zL5c+WRxpOlWEgt6G3YB0sNl
3Tj6rGnDxt4z/SrPYgSIERW41wBZkSAJuSCv2urgtExlGVEj/MuXJxYMZ1sgJwj6hv8rAIQNMx9n
5xvhwWJQxOBRdwz0fxVl5Bxlge49sKPmxlm8HFXxVmnTumtVdN+DzdhNbns0SsIQw9EAjKeZldQj
/pdcXgyr8i4WZgAmcQFXO4KOdV2ZeGN1FMLXhU7DIhLKM/SZZPn0zd5b4YrmrvPCGkHec2HHYJ7K
4Nad+AZ1Zbs45YLzcBBoqjcDOR+4ONifDsOHsXzQG6O4jfMCaaVwx3XtqWsoiMAYBXvhWKrxgdoy
3eGTm3BoXbiR6W9nmyUHQRnECM6XZCbHNdHE4pp17+xKaEZ549wbAognF+HBFyTHEiGmt9KfwASY
LC3xKkTIhBOTFxDDtDfhCsAVThEtNn247u04Ofk6vnSDY++9CHptbnnHoOtOU0MfPMcFIxlcTqx9
cSU5DBeEcWHwVPJdlSVFq/FRLzvt0Sle4iiAoFI3FE9jkO50lclNl8pgA32OcIFlJ9qZ6qSHRvHx
ipjdKzok8i5/6hIhVg76LnXgc9LA65URcHhgckUPVGG07/R8FtWl8yv7WPXGV1e4qAi656kM3QfX
DJ6RKNW3KjHxipkgO6bEoTlqEM6QdUK++lijhU4YusikuMeS6a8SAifbhgP3N8gA5DlalOi5jStS
mHqkEXqy3hyYk2C902OQCv9clfiUIlU/U264Iekf2COnrRzfRTuVl56fAz6XmZ9Z7kvTv+YVNRZ4
aqSyaOJ3wkjTy+9fQtPMN8wWLXboCR+cxD2jEHhrWcRdmiMjt3MS4E5Vs941NrqhYQrerCHVQJBI
tnMS+TUzvlgtgRqdtikiWNnBU8zkQS3QprqnPkTrQDHjk+pk2R+OhsKg2/liROIxDgDUk0Y04LBa
tR7B9vSrxDgLMkiUUYLH4hUPSFnXfDGQ3tjltDNH78IN+ZhyTvCZ0f4RXNF0K83602kTjMra8plV
WCBq4OQlZXsISKHaygohM7ij/Bz0Hm7Uzr71Qkil8xw7axwTybaYIaBxCqwl/sG3ILXvm8C7VKTJ
ns3O7a5e0Hw7TRvB40dgITC2HlAGfckQAWs+Jj9sszwm6CVgfXfqNkUmkYEtVU39nhrZCz0pqVOp
IiHZWysrL06Vr85xSlQqxMkAMAdCkTpR7W7ALbZh0t2+CTyinSPACAOBnbKUWGI5TjdWz0Ck4Keh
orOeHsmEqjbB2B5FQ357MpIZWMxLQQyBpmF6eskBZ2gCA/OSjJGmd1tiLH4FTZI/z/b8E9euw7Sb
MYXvs2MNyaxvsSb6tnOwUnKIOEo6JDSoNcV2GqL+VODrO/UaUlkBAnZjqZ+TIl8Zfy9nZzUml9Cx
K6AJ9VM9d1SIjstnR0IPLnNvlzvjMQPYD5gFs5lhBI8TUsSLsBiql2MjHx1pDLsIVeKmrjmuUoLq
o/itCwWEYB8kIuBCtTnzyAgpHCtNKjheav+IMzA9+Cl3YDO2h0YQujNG7XNTEKkQlf58nsVj41Iv
uH6j9/VUheQA/GZk8V2zWdou67JtHcPoqRBPXuvOn+g1x1ctybztp5ewHbcWDvo56l60Dbx7JkBK
eeMWyMRDHMN5bBx8nDPjuJV/SEAuIBGMpnU/fBYVpUINCm3rDsgyu+KhYpK16QcSfboYb4kzLkli
afHRxWSxBDAeWegxjvHGYFv69ReDv7VVyLugopoh72MK5I+CD8d6eTEJxR02KW5fkfMqK2xbQj3m
InhsOkhsjKzEmJQYisR4qXXxmmfe3ThDBENeOq51pKqDrWdQZAvKsC7N58mJm0db6FtwJbNcqtz2
oktYKakLzGOIvfQAKBf/FKcj0iqEU1jWf2V1n+1yjIEkFemjHqEIZWlwGzawP/DGcviE6cnq5q8q
H/jkdAwYW/iDfcy4JzKtaxO2H+XAoLByATp7n10s3/D510NKCNiI8oLAgelSu+Zt2sCJTGxSRwAF
hy7bhiQvnzEWw8Is+ntiYcNj5sNY7dgOUXPs4kLgUoqwTFXTprOX9qR/gapCeUXJNyDKaUbvEZDi
m9vCrm8jxV59iL+MLnz0GA5hO/CLXRcvvqP5WpoOy1ktlkQPQY3F2Ghsk2wtTe5lJsjRrm3hVFL3
YpsdOBdJs/Humd+uG19cjZq7gGrSo8LguwWvd12Fpb9mR0sNQtM72Uxi+Af+B2XnuSO7cmbZFxqq
SQZNcDDoH5lMb6qyfNWfQLlD7z1fYl6qH6wXpYYgCegxwoWke+8xdbLIiM/svbZaJPOafAKwV7nd
OiqCU4jq7X/wf4qBLsZe0X+/IxK8txoiv7DDAJkzdoM9HnpeXa+5Nll0aR52UgxonSAJ5+MxBBy7
So/jOSWfaWXSUs/99GkmxmtUWC8WjPJSduc2Mw/6/McKm12ixU9EeD1VgT6s0e0yIa0yh9Y6cFnk
MTMuS+fRE8URw/5TzKIQt/21U3P+N63hv32P/zP4Le7/JlZp/qom/y7KqY6CsP2Xv/33pyLjr/+1
/Jy//5h//hn/fom+66Ip/rT/xx+1+y0WkXrzrz/on35lfvf/+uoWbfs//Q0HHvr4W/dbTw+/OJPa
f1TB/7/+y/9Sy//fVPaL8Py/V9lfPv/jf3/W/yqyX37O30T2pvkX6eEu43C2uZAtFwXn8LvI7w3n
L8h75PIf2/KkbvFv2MMvSnpL/sUmRMD2dNNFrEHz/HeRvWX/hREjhlIhmcChw5f/PyJ78Tfdxz8q
k0z6CNtBEaKbbESFJf9ZFxLEAHmAdLJf6JNxNZWiPOmp/WY5JsDN6i7nZjyk7Hg6ObGybUGZjMRA
plF30gpIWlEJzZsC5Yi0Fmm4k5V+36Fsq6S81wtVbxMd2KZ+rXKMQCOpO/mye16UlPjtuDgIVFoC
C/o1INiNRNCxsiaguLoDDalokd9X/ABDC1+MJUu7AfTrm6xvh76MN3aLZ9ZLGT3FKTzvqkeK0ZIt
grXHrA4B48F1YRt7Og3YPBObCTExmqHINGSiDlTPld1pL2VjMdoAaRkRWBN61gcj/X6vxBL7OUQS
bzFluafsJVF1IkRQ6x+j8VlZRPUGAdNY4T3rCLhiE0JNomyM7CVzuora0OVUIDnpyK3EagSD5g4G
bevr+TIfDqKPaHDPCbiEEzlKwBe/6PcNog/QJrTACMZ6co8FAPz92A3vcr7VWq/OwNo3heV1Kwa0
4Ua5GadQkr+n8wA9JvlN2+GJkRrl4NR9uuj6l8bW9gUVdDb+Shf3I/kiIVfgZ6ZKje2O9wfD0JXH
sF0xOjh4Fkcvm82dHoceDToBvA1nPypw/X12vlMRq43Kwp1Qdn5cltqzxnd7yk8c886qNuAPZSPz
6TQ8gpDagDjFQjwhbeTqAqDWdLeSRRZDajL17NAm+wE0U9y6h1HS1g9Rv64KyA4J4EiD8DqEGITf
UHp0qzF0bwKsJgVw/yrISgDn4Z0Dx4ZNJ3GOBoHEzldg8PLYvpeJDThjYhdfiz+QZeTaqMPnNjWh
0b53wAwNLf2OBVcjb0a7KSWEDQUDgIOVSPKj1+5MGySbA9PF7ykZKR6AQbf6wmBxXjxteI6YakHm
eIorVjzTuIz6Oqwdo/hIYc2sQ5SnC61/YzoU4KzGkRW3tUkUUXz2sLSssjBkfGROp5FsZb8dXyNU
goe8964MLn5B7mARueuxlcKNybCAMY9bL5ZzvqPwCBr7Gdtfeq77al4hEUzuze4rHuufsKl0wGET
8oSA7Y/LDEZ3hUWP3F8S6x16FinNWX0s6djW2qhtBHX9Mm8ZGASS9ks5DFXTeE2LIN8Q/l2zJiV8
xajdjMzUao8Bj4Zu+JIyvTfZqfsG8de4OhkGmXnADoX9svbjqWo+4bzA3F6Tvo7N/SVng77NDMYp
oztrWzMs/Loadb/oI5I3Rso3knrzPblTa4MU8FXTgiebM5ADJXn3aaLtoe2k4KdA7wgvQX9kzwMA
TaPcTvCR17PnfNle8khipNw6uh7vUoCja4kld2i45Cn2Qja0lM+655tCvFioDQ4ttzsnMaIVIEwA
efRbO+aYPJZmZIAbIV0svMnEg7HUhFTZL5aDoAt/3yeZFe9DIGOQXEyswtH9hN2HhjN8JW8ZXWRH
omTtWnfKBuQVdtnWA9HFpB9yrh0xqChDPuXl8R5nwzdR6JDXtUSRjle30YI1/CNtz0ZkZg23NUhB
DWXq9z22xnxI6OYqOrWOuQy0cNpsxjP5kn7bQ+oA9zYcKCE/hDIseEoTicKE+jHwg9PUWTn8qhSG
XkLY/KA5z4uoP+kIsuk1VvkKqpLEmjgU6M/16G3KF9ZPBCjKzuROmQFQSw6KtTJdKnZZnjDGnEed
Hr2g09z0033rMrNI+uckou2oNACEBjimBKlZ1Hj2CovRT4Qqvs7de1tP31nOHzwjQeECET/sJ4FC
L+VzQtixswUvriVFsLei8LmzANxknnK3U5ukmxtQDTrVEVaPSAyN3GfoDT3WxI4zoBviRU6N3X0y
b+xyrqSgAMKOwMGhRHkWWYUPjOZeRvUIjkh7NdJ8BwuDgtHHVP7Wm2dhdM46dTVWX+63kgz+WgrD
3F0SkhZZO+4cF4/OKi7kL0lvkFftn05rLhEpP7TSzXWGQGaCR0aYSdOhpyapsqQNddYqU1h/NZMF
F9QMTM/y5GHR29X2CAjFiW6JqKJdJNe8Lm/S6eaNFvBWTwHscGLefWEHIIBs8y1B34xoat7kC1Bf
G7DDGIW8jVDwq6l3NkAWkZfoITtG53HC/7SqZHA0qvHEPflm5QoaQPczqozYMPmeavjMpIEPygTf
GsZdTSJ2eKxZOPiJws1rjEweczfSGQK9qdB4lDHafHhkMDZz4BOdEy3HCUEbdfkAY2rBaq7F8gqn
TNLmhE+M44AndsxepIOlx2aC4blAn0P3ezLqGNL8nKy6yUS5oBieNMFWGyqE2TEm9W7ksOZOT8eA
cqGh/i41e1+VzDgtdPtgzEkY7ZqL4fELohv/MXS5IfyB1ItBhysdIYiIUw5HW70F5CBOWXCMyuRm
8q2Ep9Of8yJ/xlntkTKMojec6mPdKrHXUhfUHloWMgRRgEmivCUW5qBwFMoGc1Hl7POMWxZ2KXHI
BpiCwgPrFOQk1sthCcZoiceNHrVZ/HpufF8qtC+qvgR1/Wbh6aaz50lMvPah0vjcdPiqdn2HnAsM
OC2dF6K3aLW1QC3rDzN2p9S6OMv+d9KJPEqa0liP8gPo2AyKFymVl4ZfkcAgHFAyzeMo/CjqD30y
bSKFFiBm3UOn3PpDGbNSzOt3joP10EebzNEPDe4nUAuI05nLPzQB3EMLiYMZEPWs+oNqmBNJ4b64
rNNWhe7sipDwQPhLqHfriCVBidO6eeiRNW/DAcxXZowH0OATXMCqorXveHXAPbUt539tHOMuB0zu
WUc9IoacKXiGg/ghgx+xjptLlVNieILAoTyEjjlWSLB65KwcyEATgKel6rGaO35dga8YYeJJDOMm
UdqBfDJgv3yO9tC8elqGpIgMwEYOt2mhrs9w6yxTh0lTnzU1P0xuu4XpYa6jzv4Gqsb3GfyyitFs
KHmpZESLn32YaQyrDQOhqMD7BAVMO5bxPnujbWE3HIg2wWic6evWSY7SQv+skuJkqQc6uWrhwxKM
Q0BIH5iADAqobVqmXbzZPDDZIqJ9egOPhYZxMjXfWj6JYWaUOioyfflks6DBiDKRRi1NBCTAp1ds
tnX0b4kENOEIrHFISlaW8VQBfbnkqtjj9hjuZu3D4qRaw2x6kR2WrYqIhXbsMlKekKDNxXlkAiA6
bWX20w82N57f5sEz2IeElBG2+mUAAWifM8RD4GLDqe7VO3om+EylhlojKtdW74SUva4JjKR8VEPk
l/EnuUZ02GJG4UlZEzvxNQ/TXZ24+OJJsJ4oi2cD2VBgg7sKh/aPZ9YbJ0DbqCU6AMbxZLfOFyUY
VSsx9cFgBBuzMPg05bgZTO88qicnheTaWcnnLGLMYua+cadXXWcaHQrjyiGJj7Wum1VFTKuf2vlT
8Qnx/Bcgw7z3Ihfce8uNk2WsJextrJxHl/0TWHZdwSCR+wjL1bL4gIU/xXuMJueWMfE+1Iu3JdEb
zia++JL3Pijib88sN1MafiTlErbh4F2GXc/wZzI5CJsnUWTvaF/UGpvbln7HJHbI3dhzmexmgV81
c970vkP+rJIVIa8420z3O8mXO7MEGR4wbG0MEFzzY9gWwUrJ+Sd+B3UcEdupdrrL2ViVDFVaO2oZ
pBOJQXT9RYzq1DQN06kG4LIKXBB2sJ1IvvMbZf+OWTae0a6LQzNwLTZQDh1q/tTG/ZdyNGjFtwx0
AB/ptAnjcthmCuUcZBdnUsgeIxuTWJReZUIaL+KDfaELUkGzMN0YzpcjgQLkNB2upXW7xMIABtid
W6hIhg2kpbU5hRXrnhRTTtpxR5qgMrBZAqWHryP8yYjQaGsZKa5ueC48d9jjjbOgDfIxQaDaRegf
T+F4Um4vdgzRTwEUEj5Wm+FaXB4H8ykmQX0TG2CtuqYvsG66CcLd+dOeCqrrinqxJP0khopZDfJV
UPnaUYC+z96Q+dCvTOdmjGDZsvpR08i7JntycsyMfoB31M6AiJIxdtfwXViZy38NaYZ2iF10KYcf
pVlMHDN1UXpCunrDh4f46oBCMvXJc8dMOqNeAoyT5Ym9rkbFU9OeJ+w9mMBNlGvexDoywglJcwmo
7hZD/ILpxHK2iDPfbV3AQeN9WGXPCfCGrTEPB0mqHp86onPPWo0BkrE+WUhx/TnyyrOZBafYsi9x
qT01bn5XzNGHye+zIjxJuXRFYaZtSYzYZwlkz6bj3bCj6MwS1IE/kkVgV1zIQQ21xBrR2aMkPjdu
yGakRayd4ZvGl3M6KZ5m3FhbJ1FfaFG/RgjmTFfdZ1RvrLuLlraNkHLkrugImAd0Kkj2qRkC0I9P
dtWcBxu4uCd57yMLP6ObOJyXiw8vnBcX+sI1Ry6wB5y1ylGKbj3+fOhJnH6L8CKj0k3RcPViY05M
E8ma59YTZ1l27tZqCoQQyCXHsr9vg/pa16W9jiPH3gwVoLMp89Yo0tZqWflGtk46qW3dCDHiImhq
+KnZLu+5eLQQuNOUzzxWObIYMwYTGAcfHU62DWBBmooh9sMGCrQ79e/QSb+CVyEGVoSQbv1CVW9W
R4XTOMMNKQ3INmbqXjb1h9GkmciHeUkIBCA7j/qJZIh+3TPtXrE/Qx6R80TkcX8jagSITvgQpdwZ
SB4i7urZdNZ1/MYDf9Gj4IUh9l6S8txM/R4DnRBiFybppS4Q9vJ6hMR6pZghaclzaH0NKcCQg/jc
15x/D2K685h9itRfKLJM33ViVJ3UI2HT3l8OVgJXKHd0jNzqADvtviLxZO7622AAb3cezRExM+G2
gd39cbqNjIKHFNENUjqwao4RHRj8buviKHUGOvCuDyXbA99xGqzVHm7yYeuNod8I7tWsCN/0sfhS
JiPWItGXHQT4R3qhJDZJ0da8r6qTYmeoAxa6uyGnHSajVUfninJfJ7iLRcgJP/YHpv1mRStw68R4
gqx9Yt/2x6O2tSCDVWN3GmV2yzsC/cr02A/9IeE6FNSEeAXua8R7k3ooXe2t6sRdlza/VIFX281P
gSvvHfJ8wIhnLw5u8Wi4eKI/mELR4bLV17VbVZ4E96DruWfOODboJbQ6YHp3tjvUTNfVt+WBEZgp
7Mr6RGjsoeLi99HvbcFBWHp36rPsgWDHk71onqmDP7PCfTWs8FZMxlNN/TvHw7606DCtgsXRJDXW
LfTIDLrDeTjBpyZlGEZcTTTEzjVxdqhCkpXZsVWwKI+wFhqr5f6rTUesQk13qDoyzC26wjWZW1sF
GnGDFoCQmiRnek/bGafxyVBDvIfl95BdOPLJaHCnszU8CORDmUsD7hbt0XPc5zgwBDcPUPiRawub
XqRW+MeCVZ1pX3qk/Qwm96mzhGG1HHmz89M14ozPGdUCWR696P26y85DbvqVHgj0scF7aZmLi/kD
sOeqyBd+MHL8KZ22Yeqy7m1/3V4e5jQ/9a21jfldq1B9Af35M+sMcFyTnDuNL9mupowFzoqcTAPw
kzTVI6XaiUh5ycdivBDBoE+CADVDXjAv81lRQRFuonbwZpE5R7c0cb+zqb4auXagcdsqB8AkuoN3
3cgPaN3Yuq0zJ3seiQbL0qRbuRqwgxz5QjjfGxLKuUWwcIkwN26A8AV0RTp0SwkPecFrauBiE+13
Tt9k+JAIZ9Ob7iv4FBLo856MBmS+4DTw3kYkEOS6fDRLJpO9uIWerS4VoUix7F5AGp4n5z7ry3MQ
UvJHTpoQ9robZ0hJrcxeZgUvTRRQvggzpIkmZE2RqmCAVRZ0WTrSSCmqFWuPm5loL33j2/2Obd69
zAC6N4Uw92icOLf1P17ncBZX9ivuMHeTVUx0i45FCahUVlRMYeT41tENG7KhK09HYkpqON/B1JCD
5dFG2Xm57wyv3gYz9Sd94jaJJwspXACrEdCgpL4ugDU0PGuOxOJZQel2itk+zKNxIL6U8XC9BM0s
V4Gorlpp8AHTzyGmf3Uqez9SEiCDHh7KrNsWBuMiJGT9R6I+C6cNUE26t0ZE6KvxfOU9/UmTUo0x
1knbGOnRTbB4YeFikoXUf5LiM64IZak4QMnHS7tthDtnBYOTiXfAn0mM5nOTedeccCIWiH8YoZyI
altYdO137fCaBXC1AotqEgQDsLQx6zbcY64PGGz0lWa3foFudKtGVr+gLb6cuWGsHhUMifj2m57O
l1YU+TrPyx8jqT+wDcd7bo5NV7OWJybKvweWHvgRmYYxNgYHJK6XiKeysulC8U75mQdAo4rd1yCf
hsuiOqlYeK+iwAYYXOcnej0LlTfjnHUSRlcH0QsXerTuu3K42BJNtk44GKZaE3gcQrXl23ElNPcK
B0OuCWphshwq3w7caT2gqkT6bic+/pTpzqhsb98QJBoxkwtmUGR1w01c2+0XPHEXMqfNKKkpv9MG
42WkAHXP1bGh2L4ve17eLtU/zDr6ArUCwWtkCGzG3k+GEIPQ0EEHteXA1gS3Q1MnmRMNpAleNWCB
lMoDCmrq2iZufibdeGoaTi4ibY5EKQG5coiwTROYm0AM123ECzJnNBhpzB1iNyMLPYcPFQu3s0kj
DjB8xeu2AC2b5MIjHlAZmzjfoFO/UKH9iaERryQxYH6QM8gj7B1OWDa566isY1+kKtswr+Z7RFub
MKBAuApbkGRQSqCo9suCocmQMP0fyUXEqiDSDXoxXI2SIlf0z0USIgPiAS/n6kQ6yBW9aLn82Vme
JuDiGKyuQUwWvsZUZjcI7oiq7HdaC4SsQklDu4NMCCzBliCkz8COdr2npi2RPp+myzxR5/eCZt8D
wbN+O6ck5XkOZg5zGHdjgZ2mNWfEHtFTQSrcnrU14th+Af6b+qaYGDUgYPNFwxPZpd3GSoLvKg71
jXCIbKpoZBvlzkQxwzSR4xf5IvzMIOk2eUf0aWQJGIIJufeS0YcTc5RWVnAnM6CHZUxgcIb1nxz7
hO9GI9eEMk1r2mabZmT68QDbUL05IPXRQCMEA/KNyp7R8jVkAcDAo07oPJHY5uQo+EHs52H3g6Uf
H0GIgo9Cc+jyg8Pte5678tiUoGc1vHfoZWlx4KSQfUwqpceIb9M58lyJ8AwX8y4hCwB1UXLFPl6t
Y3eFq3zAjMZLzehnxwdkGrO1MtGHJGqLuYwvo+UDGLVAbdsqvRfVcC1KRK01kiLJCU8nS4hZH4Ix
6iqW5+VrVHVHzOc+vDXMv+AV9qVxU/BRZXfP1qwDqEE0tOuVT04mIfeVeIgpIM+FnXwHnZT7wdvl
UYoMw7tF5JMQLhC9a8R9FtECEMyitQtWdYASfbSj+UjoDkmUvdP5bUr2IaoAxPAannpjdh7MGORy
R6mNMN0xDo0b3QB4D2semFUT4MWX4Uek8muhDdO5ME4s9yViXUbUHq9+O7FLYbBAsNUkfdvrmQCZ
xRVDMJnbRc/qfylVSQXwI7jVy9iVeJmWGsKoq13XIVFzWdFzmJrkGHRsjnoSl9r0EWE4mzAyLUdm
pSVTVWLnL0ab4T20iKFF+HGR3F4Jsv3TxLtXDbTRUcXU22X4j/elu7MXayGzs3sknOfGwrNOJLYM
FtV1siOLaFiztcOw2FQkIWkEPUAICDddqN1swbvaE5hCgatte69O1nbPMjVM7E8YGVjA577jD/QZ
CKbwTIvGfaajoTX1fq30iS3fyJcksjdPA3wtJsvv51fdI7wjWzSVpYnkWCOkzOAhXlVjepeVrckV
ZVb+aH7OdHJLa/CbtHjLdA3zXsS+QnewhU9ed58u3vF0KJDGV0xIxzn5keH4XEbLSU4RmLgzGeLc
v+iDyjWqg32N/4i4+PKdE0VjZBB4Gwd4/AoDwcptcKrkCfbqmJSRFi3mpe8yMDgsSdLID8YjIqVq
BXL5LakF9sIZC9QMErrISEEf4/rOK9g+RE34k4hIQ1hr3eos/q3MXB3VwuJN0F9OkDyExfJjRsSO
lFu7xmgGyb0Oyt0gw+fAhdVu90IiPdQJQrUeJqfFWV9niwXR3Kpwac5iV7I0lB+J0dDcAYJdExWs
E5qWnENdLcEjdNtVfem0CtK+ldGR0rGTkBSeohlYDKMExOMIcAKFcw2FkR/0AP7xMKzJ2tmUzLqC
vnwzHG6DsGHuK2giu1ZvjnHdfiPCibYZQ04GN83zgun04UgVICThCHTIpv2QQouNMXvK3gGgErCh
yBrIu3lrLD5/eyVCWgGe2bWWQLsMSrqbgMG8Xd9g9zHpqN69IW1faq17IjmBll5lW1hnuJ0iSyP9
aNlW8/buVaeOPHUwmLLc4XYl61pxGnQlKwk9bXa9Q+XlZZgGPEcztuykF5IwvWqSIvAx+/Cx1rQj
elLnopfWbxmFOapWrMLpFBzjKH/Eo0dehSk/+pTJrLT7fFOqALtl3SJBdxKGSu57QwE7AHrqU3Vn
G3RFg3w2Y5aU1vTsWd0dcY8PbuhR1m0zcyDQQHYbMOqw9VwOfq0gRSz15quqfK90HgL3a5J2xgKG
Dhlg2ENCwZlVjE9YpXBeDPfwAaKaSi8k0xsSIDSzAvUkvqjvonEPWlQ8J1K+aARer9gAP5dtf+og
8xhp+9AT2p7B2iLUbF81+cWEGAE5/rt0+j9FU/9MRvXOeHrVOvMjCSIKZgQzLcuZiU5n5NoH0PMQ
LlKQAgRuSzTq8dAFm8o0aNzoMqgJ4LUi+1kZrNDC1GJuWEf6TqQx8WH5De8bXpVyH8rkNNSIzJJm
QANsPMQV8SUNMR989N4vFq+jiYuwF6w0LMLfp6zSd311Zaz62JmTvs8cavCRgApuZ5Gsigqge986
A4uWmnV8VtI4Osk+cruzJit5WHtwe5nJLNmIseMeQoGgwEyFuQn1Hsc3ssenBhrvXzkpIusx+bgs
zzMmU3dGzrIXe59EmD+1pwYqv6OHUBsaKk1nquXeKnHeCjeJNgiU3uIkds5uaj1h7M72eEsWV2+p
bdsp8q4Bojz+ka+hl7kuwr6sbbGpsJXctd30lM6WfeWA2Aknzg9dQGy47Sm1jbxlAye7cZNlc3OI
E0z7uU7GgKAUd0U2neOonnd2iHA4GHTn4urPPVYmY9o50/jqTtRJjassn3nuA1uieavPQDfUbEG6
KFcUpc0W3iyY+xCjbtef0qisVthTH5KQPn5whwc3Au+R2/WSzFpv5tjR120D1KHrdo1iEcj4nj0V
IrTNhLEC8QpNOb0DIX2rqBOLlFkjbdZhSyvCd5PiyO08KFSCt6dlT4jd05elUwImsYi7HalQBVLz
Dasl2OTUv+sRocvGtJrXWmm4py3Ge1ESICipCVjCkvPmJRSBy27KaCMscsWWCVIOkj46VA0R6YaO
4WgEynnywsUNMQLK5aVgDc5NsnY729s5CmI/VXudbp3IDJ6CoH31DDPYxYOV+Er2tyKaA4ZF4xNL
GcYwLBAkkvcsRGoo0sLeO9Drh0rP9zJ3ppNZjZKpNszjJsheiuBXc8b52BEo21VztTMG8BL80sgI
yqGnhcYjjPxz0zMfWFfo2eln05njBkqCLrtqL6f0MNbZpubGPhAgDMiwwzZPGCPhwfa21kpsAoT5
KKSdawSPDyQWbrE4tecBcOkKuhWyBQRcjNNRFTlg9cmIY7NXj9WdijNQyc00X8kKHVdepcxTi5cI
naaRHQLH2AnINPRxwVkGw088sE8jZRGd7K4juXeRCJmE3JGJV9QMZwsEmyd8vE86RrKVzfjtmBI/
7+Fk5fZLmZxhXNaGELU7UZDbdD4kQhCxmL/YanwelPcsFmSHx6FuBMIje9ng8jYx8AxOy0RrMUA5
lnbpqB3SuKExcdEHB1TJ+8SJroyx+90Y5lAcZ3rnGGIScVXgfWECrCFVgCA24xPOJ4TOcCb2FlvW
c9y78znoUWhZQtfYPCawGgpu/8giETFwiKlTHWOpho25m+vhSh8yuUn14S3rmD/GIMqRpN2PSzlr
NM0i956eh5oFhKpaxLG/DrAAPs+wgBsTxPtGETuWA7RPLe0l0VzWyDVzxVFN70mWggvE+Lcl0Yrg
Y6pknIT6OQWA4OCeG5jXkomRRnvjVXPlSxM4MfJNUlaCZUKN1vjQBymy1NFghMHUZ2L3rMXI6Wte
fwp/Z1eGNjdPhbrbGGyw4/kWDweWTFIDGaL4SsHLmcwO0X52xwEBaH/gC9cUHmO9Yjxd2RSwvcrX
ADsGVlLGyQUFzTQ1veqOQsRPZPJMMFK75GSyoqaykBMDZQ2xnl7cu5V+VkP+ORrNRkzOAWDPgSzj
PYSDZl/Is6AiRHzVfM7lojcIxWdgcDNXvbYxKnkcTQrupTKMtfjVtV8dz2VKZZ/HIBmPAhtT0FfZ
Ng6oQL1FdmLaje7bbvhlhjSQOagSPeueLTrKkjm4KIJ7qY3zxoB6mBnNDbYiLCSkDiX5nlBxfC/a
WUQ0r6fBrLapjaU04HIOobiwD6zJ/CZar4nhehPGBkZEAIbopOenbPH1QvN2bKf2fYeM3X2LORmq
CAMg4xxEeLFfzHroh3GYHTw6qFlD+2dGdrYG6styWpIR74ZvHuCylWmxlQACj408JgGeVeMunIYd
WcnYxSIN/lIxbWCP3ExgBUESDX6rGe9U/eV6UOKPnuZyF7jJXTgy4MknSKCxVuEAYe7CKC434i0e
Z4z8rblDsYN7KecJ1SPGejOxCTngE0LicQ2TmLOJgAqQWz+xPk3iDkbUGR6n/agSTGvTsKf1ooiJ
7xDeBH5d6HdCR4ID8euYgEiESJZsatXcsyaiWCxtEgXjdqclrNJtb/KnUftKWWAg/eEL6KbzZCmd
ug0zlWXkf1phP/R5gJDLQgiHcMJvpuAcpl4L9TbZmaAiDiJFvWJxPITOq2GnhD3pzEgBDKDbHC3K
CfPowI/A2kchmqfSD+UVcHJEKnvJDYRdaezZ8Wbwg/fVQj+DYCeTg7BScx12Hii0At9+bbnwYXkK
bFB+4D4IQQ1DGzRjeCR/lSVBLpGklGW24/gh26eA/UztB2CnpdYBTeqY5pFcuNwvGKNSnjbELHV1
tO0iDRkMqxGCbk5ZWRz5WbhXwrMhEjrzSbuFVBRrpx+PEqJittStXWzRSSb9p0eWvd8l7OZQ8QF7
Cl9lyyJfr7EMDECfkUMskaMwqhsD67rbHwaUg4JT71QxL6HwKK/dGNN0rNWYoP1O4k+ZxsgVYhpd
JOyKHVv8knlJtHfbkceMI0DPLHIRpHNVYKYQxDFuMa2aG90JnqiLF2Q+oellixCgagkec8JTZYY/
eulGaAiLXWS+pK66GCEhuCy2BOqH6mHq9buUE3XLbvooGEutE09rNq5+VJ1j+tix+vWsS6oq1m4+
j9ZPm7DIpcP/LFTyVke4YSgWOxYLlEpR4xq+JSj0NM/cxDMSMo8trFcTQjR7XOIeMvNdSirxaqCv
Rq9xhdqxCBqY5ZZgDvGfIGbTg5uDq3KX16TDRG30bFQqeI1k/qDjLOEPte76ASpUK4qd53QlA0a+
7XTiG3vkaJJhrk6zw9azEeFIdTO8JzWhLeFi2+ebj0kgtAd/oiJc9wVvWZHgBQ+9fpP9FWtUzGdF
FowuUMHRU54oVUC09maHKQjSa1oCt1DrrESSVk7TpbVI8/TYWNgTCVMhcN/aCKB54jJtJoxcNAd6
0rW+qXjXCCszUfqE9sYqHBY2xKKRZMFNMZT2NXO7FEA/oC9dpKwyxsUOHJZ+2uqMyGOoTwiNGyRT
jt3hSFcXDAPkXEbBnZeVI8kUFI14cAFfx6PtG1bxmWtqWoOl2WQGMeRZLVk1cfwBvXsAbUvQrC0e
oSBg6xxJK4Xh6uy1rDgZYc32j5NWYfxwovB9UlXpj2r4SOcICwThSf0IELKGgsRhcLMCOD+sNvLR
u/UOpW06gOeLdKTbtSCI0PVA6hFrXqqXPMyqsxsxIRF9Sghkoa8jg+UaE5Mose7LVn4ViXVh+44w
wCTJxqnR4E4Jcigy2PAY58luwnQKOsxk/iA2o1k81czYUTFhPI14llZppyN5IMKnw5C6gb6wEHpw
WzpGDTPSuLe6kZ1DMEUni1SYh8Apb6VAPQxoBGRC3K4gb5fXQm9NtguMJaIg/7DdJRnH8xD9uMwO
tHxlBJe+jXH/T2/Yvj8bhv0rogiPjNA+m2oCj1dHT/zvISuq8T0P/3gVMgaoou8C7xO0bFzv0msw
vhB7PKN6NBYOaWLuiIcpqdhhOuUO+mQ+eNSZK7cttXVQMQpOhO4z8OLp4zvUI7iDmGHvcifcynFe
h2G+h7WFoKnW/pgCxG1GwWOmF6+CxwvLj9tPfkw2kDBV+K4x/rSL+WwY6ESF/EP5+q5kioCOeTee
Pz7XmX2YPIaNt5+E9pCiXeEgUAXhKQMqnoFdVF2xnUlZI2XqMc85v2PN9NFf/Gh9trUCJlx6DDBs
aeuN0jrUGf7YEY/VBIVoxUwF5iHGvcLELlAglC4soR2nKH8LrbAHpx9s7LB71tIZuZoRp2gjQIBh
B3VuKZtIbVz2HO5/MnceybEjbZZdEX6DO/Q0FEKTQQblBEbyPUJr4QC2UtuphdVBllVZWQ3arCdt
PUzxMskIwMX97j23e5ghG0Sg35jBe5iqQ+7BMx0r+On55rtuk0MJYmXnlJF34BDDiM+mdeXgK2lj
cy4y0NOQBHtE6TDMKefs84sJqBarrfZiZ/Wut8GjMZHfzAofKOqHxNZSrOlYA6k4shLyEYkGm4wh
q5Z4BJZBsqExVXL1uXTCX8BjUJ5gBWiavnNNDtRj2f7RckpVHEW1jXA+5/JLq6w/0NY1fk1mOkqf
96AHUH6j5jG3h8+ysUgY40F2hpLKrOX7pT0vWRwi0PPWTVYkW+TNDrTgvs9fukFnG4fM1YX4Ffhk
V1aCs7ad+p+wsQjUUmDj1+bfbCSeHeHd5m9AZWSHMWfEP69WnDCXSpGca1C69GezPFl9RSNvcAXv
NwE9AvTTpv2jGZdwzHoH60FYvS6KDwzPTR7R51bPexXhew2G9LmdtYrZm/EZ8F8ENveiXEk0P2Hw
4RXttCoEu2RKALf2zHhrOiMfmW0dUu4R/KocctwRgmjSbMHsXIDN3FWJI19A/1tNBhWV3IB088CT
S5E4K8W6spuvqWTmM4MuMQR+fcaNwz4X4Sddnzy4hHZ13fgO0oUGJDHvVvraSo1TUjd/CBmT+Oej
Y/wjTnCsXjAbOL5bZS+RBrLN0sYjHoB41xpMv0kKM7rMpqNpzW+dSMMdpJB90+jW1R2nA7XEXO7C
+Mm1+lcPX9aGKmu0giGu/JTewEbhVGwmLd2lKVNU4Nw01HnTQ8dsztBsAxcjEnU6Esb0eNvryL7J
rNR9h+KCPYRtyqwiib/exLlYRTnttrzQZYupEI+pDlWAkZ5XgsRrkw9HimuFVrNU53ybneDqUcV/
TReKhhFbfpsv0CRVc4eY77FwowseUbTGyrwMDjlS7Z6XjKoD2jeAEWyNPgFMzAGmCgnVtFxbgSwt
I8JT01Y1Q140oUH3Q5qQOlyg04DlfKqwbnfTPsivY1ncx879qSScVpuHpeTvW3lo7Rk3Ltdt/dS1
iMrS+FTkmcjpe2/aQr8gD8RmxtzJirUr3wCWdGP2OZ3XDEmmL8ccHvNx/PSQivDw4Ae1LDh3ln0O
NezUUe58yWk4mpojj/roJqta80Yodfp3ZZacIicv3EWT5Zual5y74FNG1rwLvPktnmKkOqonSxFO
B4Jzm1m7zChhKuDFdY2I256aj1FFDXqh0XedMgbaBU39WFrO0z/psv9nMbz/DxN28v8YsFv9+78R
1u//V8Ju+TN//2mxMeS/HEfHM4NdxfSkcAmw/WfAThr/Eg4TG/xEDksk+9l/B+wssneOcAxdN4Wl
G/9U3/xXi434l7Rsw3Ok6RjUlFvG/03AzgERQYDufwbsTI5VriU9zxP8Q2H+Lzp6TTQAqd20NhBg
JBMfLHxRlTsX1I8H6m8Y6ihziVqweIVacXMy+QPmyEMnnJFBrBRCYSUA/hHQ6kUjTxljhyCOPgOD
ZH5ujbz9y8FgfNYa1zlZStu7rvbcBR1ljjajNu9JGi5DJAPkHXspdMD4RFMrt6nWhPtgad+9sRBY
im/ZC2ZjmHVZYn1vCpyNTY52TdyfZbyTFJwaOaZxpmIltiaO9yrhFEG0LNFxwktKU4FTbDUFSs0R
7RutjdEuw8saCOe1dB2JeQ5OKbiFRdGcgG7r5gMI96LGfshCsc2c4U99m00GsAR4D7WM5b60Et/A
RO8T3FMJNtCWGS8jT2Y5f2oq26amfVTFt7J7gdC0NQRDQsOS7TYCTS50DILYgLddCT0YIPe6HUai
jMrYz7hBCZfR0CCROMx5lwz5a2eTtnJxHJW1s+10E7Qn3cVjCtbU4wVvdQEQLZmOYSnwz80/IDLx
krl/46DWMJ9QshtxXh82aKboqUHIRbB8W76RLAt+CVlC6lyqCzszPjZhzxHUUZ+mezKWybg2vBZi
/n2HTmvuCBS66wIs9pRv+1L9YkGl/7BvHkrMDo2LUlPJRxhRasdQKADUQPm2vnW6oPbriBM5HvRV
W+Offs0HAACFGPDsgoKm6+g+jw34bAY7WDkQagUqDCgWx1ZvbPBPYxmcIicJaJPgJOi2452CmT3+
yG4FDpfrmmbc6YFfu0Z7htWBJdD6ioK035tNfYwn4kh9M5xwJUHoHSsQP4n2aIx8F6Rc423F1Y+O
V0Wc8hgaCVciGMcBykU4R1dDiz1/xJJaoK7RA7EZ40auYiJWPnTonypw+UL1jFKG+VtzwweGhVgI
lOWcMZR94/4EThM9FopjS1c74yasVYXIPoQcqZeopOmcya/g6hGdzyt3rKlhgohSQhD0mEMQ4MfO
DY9JaVwww/7VpbEF1y3vXRZZH0bgvgueNj+udQddCcaAqL5QwEvElp9eHKYp+TPCJFunZvjSuPi7
kiK+i6gD6RUbdFDPLhZclDbXDkoacy1vGw3miOUVkuJEaze6yvI4zf2tBSSISwkigKvKdTW9IhF1
64brjj+7GZAU5Ucmbz0+hnmLoRXLOHsVHpf4p7a6aGf1cMoH3NQ7bbJ/pqUrgZ48ebI/Jyc2z0Ov
QO70OFLEIK/o+cwrZ83blZNO6r42HnQw0wlOHYNZ1ELTQjtxuPdFu86Oy0cE83ILDwqtDSKI0Y3i
PIvixoBpYXzQF5dkJCI7yHJYTaybqRCvZpaBSGNaVk/GXbeR2bSCa3Fou8+4xVsbMyWMuzitvZOt
befSKrBf/6ZtGDwUkziPSWJfJQyefDbfgNzr26ElgKxN4al0tdVE2fUdceiFgCKBhdL6Rk+zjq6V
MjjULPKs6h1EEliDObBOLPntxuFEvkYd0U6d0aP+uurQDAn0NuWNxykRyIFge8CLYbhZQqe6Bz3N
CuOjlmq3ykNCmgeRP8AW2UUyTHyZT76bhA0hYX4gqBRMdOZfqxbzoRLjJrcL8sNBQiCO5iDsvyta
kZNt1mE1BLMKbKzCqFr16Vu9PLoF3C1r0r7CsIJpOhcn7LWIl6o/BwO6qHDsddHMFJjmaqvbWbOr
rYjQLKJfLJp7ZO5aPEs4XPJz2d+YAYDpA+yvl+s8Cf4qsmbrIYMuVVmcqCwP3osbBTvBv7HpnOoq
BQAzoGqndrIq7jrcxj1BUmSujHfXQ1FpkjnwdyTYw1OY5HfdEDUB0SNqQ7POLKveWClS2xz94MGg
3mqc31TSsADm5YYgDQbr8ACrkqSKi/c9gsdkmHTtWNymyC/27Zrpz7STzWec1DBJGJL6ptsDOB3f
AMy2296iRF6B4Owp7Rkl0oAUnrFmOALlc2redFXxGXjw2pCsgUwldHSywlbCeA1JxpzgIK5pILAu
bH7XcpDV05R9Fy6RrQgU1tWV4knF2jHnq9VZhGdGfyvKEFbGd+UYod/OluurpOZn0DTFLV32B6cv
uUSbD3Uf2I/0Nf2hfYDaOufg8lU7GnfLHJh8OwPDNcvA2wRModIoYWmA1PKQxxwD4jp9rduWq6pn
IuYZxr4tFXeyKe831jeCFFwS3o0CXgTVkPxV7nOrMG5iKN4zZ1w8+JDKPbR2yyOhVLEAmfPEzTRR
OpHtlAF14cB+BlNLP/i+xD8Hr3raeRqc7WCatmSKx+/cn5Os+049cNYUept+WuTPiPilD1DFB3wY
svXa06pxiR/N+OQ2hgzP1dBUh/JT4wE4KXAioZHlD3VQE2qQOgF8An0wjm9mEOaPvQei2cuEH1r5
vDGn6EcNsKeE5v7FwxmA+u+ZOVTIikW/lwFgNahoH0FTUa9djTf2txFPOsQxupB5MPUeoXdIu61i
ZBq2UYsnV9+xI7fHWbALC8M5ty0vcI13jlKzwyjU3yqJGBuS+brPtfGkll/I0oPcD0PSoPAtsE1Z
4lI4FoKFHb0nfbspwS9mbClcVJf0eBb9zoFDvC/jGinOwHNx1xVQTCurpJhtwBtgBxtuGe7RFMxa
ZCTGbZviXGoMIB+1DH5cLcdV1zsDtOqiXrckbncFcWARyj+sdx9YZM1tm5MURdsXJFE20oEnEzCT
rAtwRk1pHuoaU7kTToTtVX9VSdT5RsmoD7UU9L2ZmIR123ehWKNLeufXOf28G614wu42wBqb60Ok
hz6pffPRHUH7exQf8CkkBs1VkrnpSMBba6uMwLMkU1QSo/N6A35AxvNXYrep4qsaDIaVdm2SDNMf
KLvWV12ZNjCk50PPfGNKUdVcXK3blJkFHNJ0TsM9JYwbMXCwy5d/3JvyF228PwCG3PdJu9PMYjyQ
WiO2JCHXA+yrNwF45WWi0x4FivMuwcccztSwjLVug2s6Zgax+sCa7sMALC4ksLUuyUDF/cR+L39z
gW/Zm2t6zvQb4uW0lXiW2Y71eZMO6ReJAG1lJnrO5bbH82ZXw9YZYY+6IUO+Vi3VDiplWt8nrEfG
Yayoc4nzBw5n9qpIUYn1ZD/jHj+PRrar5qYFxKYDmZhjXpDkogPQXZHeiR4VCSunHtNNbEbtCUTs
zgU8c5wnnaE6Q5BtX0ssjuTK1zqAtx2c8i3+dDbIoftpsYavMk2sY508ZWJS4S7QGhlIM53AYkKi
jKUJphSzhZlAyVzdJ/Z5crt7OTBfNwoOg2MzEtuAl2EvO0w2mr+1ph5VWpzDxsZ+leOcSq9tUH2r
npBJ1mzs/gsT7gyIsTlgNGsIRVuHwMsdvq53N7nMcRDsYx1lS4C9IJ9WMuZjYW3xGkZxxJaAirfA
LpvgoFku58Txaw7GfM9lfj9Lev8Kj1/ADNQ2q+fPTMTDabybUx2QJCRUhNfpZlck790Ig/UM3KmL
p5tyIBwvSSUaPY5laD2FUzdRuGWZx6rHjpvH6rthGESCKgO61qEcD3qxTeyRMoFibLaEtbFm5CRW
Ope6m6F7hy+WrrDly51K4ISVpPjBWy3MAQe/OH6b0cUYZA5k13pvpyLbu6S4SsNgky2+tySsAf0s
dPK2RTbMJ/gRHI1zzS2O/+mODTH4RNRgyNjl4AWj+xJTxqy1GQHz0d0aBCj8Mu0YxbRaTAFMeND+
6WmJUu5NGQMQplxgkHCo9lHx0FuzsYhKW2fG6i4kTUnUIKkN05TQH3nicOwx+SCiqRtE43QDgvA8
xNMaigedB+M5Hsl0GhYj7Wbo+guN4Shz1Fwbeks/gMPT4dSfDY4G+HvNMrbzrnLQJBERkr60TPBg
Mekf3Cn0U5H/WM58HHNbUBASl9seuxKN5bMbAG8hz6x1VHIMEEuwuWvPsQVeefH26oRQV3Offift
uJksHiDdZrSV5s7W6LiGJQPOzrB5wT9bYE/BTeuOiNU194LNDCxsw3UsrZx1MOwTKR8KTMV+0E6c
/lwm6Tmkl7lWTzMmRsnAl6gN1tCkYSbOkPOtcYl6KTv66huDMwmPYw4Ndk+KkkQrXmpKXDoEMH08
gHqym7bcc/6CFI0ZIJOIkfnd4tKxMWeLs6cNvoMypMomWxO1wMAB4F9jHJ+xp7Y5d3p0pvpOD10L
EPpojeGbbBiKpa5NXxD9PFkIgDnXsxy2efagm+RcxpnA79z7ncvh1vAsbrFuTiGo7dvkclfEz1+8
CqonP9laSeePZiFFW+WAq36ipzNLPxwMKkE4P0NXeO8CvLGiukxFtdNkerZcnYVzvpte8OomE+Ht
qHtywfmSBOThGQzyjkbF1suQG8uuhwE5pDWHyXL91oYGmjXaoa0Sv+0FibipDLYN1ukq3Vmomk7a
P8fuQlLXlc4sNvLWuKzCnQJDUMf5KTVA4LMs4W0DJe+yFyaZcczcEKi+7sAlCbUZdzWAbHd6D1z8
8YQ8OV/DkqQ+YzuNG7xf1GBPJvPT7hXrF3IEkPsjB8ZD2ROFqF19VWpL7qOEbJMn5VeXaEyNitHe
eMbBJGOxcpk0h0BWdonA9Iq3nams5AMd8jfbTZ9Ydt7VsESQsKKo4c3hhsFvF3t7fQDR4+Y/vEJc
uCpUXAblZAM7xhHLv10mKkDb4FGNdcwfsUwRHOKyurgD2x8RKAIncAFXGusZl3O897jRtoeh9/Kz
1uJoG3Uv22sDg6iELin4C1xMqCRZS5VwNKQ/i8DK3dS5kEeuo3C7tBcYU6tEDDlNSIzFg8x8x6XZ
MJdq/wgQG6s8QQRqVbVXBWCRtiuo1EyHZxYW3xpoOoqniuD7bN3aiuk/mUfEDy0HOsT/ib1guP6V
+XBNQwXpA007SzRyH1RMqXA8iz45wSvDkAn9sBRM8YwWi+rAr+lopd8l5oOO4ZPhLGmdKqQ8KM3M
m+4VftaQ7er6/I9jYp0VccxAjYm0BoSPYDinXlrqsWrfSqyWx8jrbm2AgVTP05uh8kd80ORwOj4B
xc6SRCLeKkpXt3XFIqZh0iaIAMlgUygQNw4oHSg/xkeVepRccHLb6Rb8kl56fyu7Y1S+hJ3GMQm3
UzNQ/j78obPUvc6a2Fsp2L3EvLQDO+BsxJ8BMQb+THim2e2SItiPEloD8dw7CZF6pUIuT1N0ESK5
BpZ8ofJQ24D/fZlb6fczBUhj2nMQ4hzdV7sUyWZtz6wpeuJ40MeTSxIw085lSIhRlDtTTT7vSJcI
FscpY9yhFfewEL/DUO/wuOOpLn0OkqeGOz1RzA/ejnw7m/VR8Q9SPAXrrEGrL2eBjvblTAFqFCUJ
oejshzQ9wY4kvEwhZUOXL+D8fQPuNhKYD0YGEw5gCl1sqS9h0k8gqwxoRfHw+2Vy4D5hbktruGEr
MHdmokEsdw8mvO11s/TjUVCJMuY666qAWUDeLu62VkmfTSN6CIvpRql1K9unhNxTZ3Q8nHNDvqE4
T9phzqfgYKLX4UfdhCoDnVKLdiPdcl8CvgMf+hrk1dFFeNw7afvWdpgLOLnWexAvCaZoeJ+USXJO
QAJLshxfAOMLjC3QIrlGE7kiSc2wskgRU9wbF9joCr8b55rqmp292JliehcZlp6yPs8elNbcsopi
Pxuz8xzgvYPLlJ1saz4Q55hPwK6J2Je7UF0MePfruk/3tKkexcRBkv9cs45nmvZyfiaqCzwe5XzA
sUpt3hg4kIZmXNVz3Hz3KSbGkfkCW7D8cgAlP1sM4ttkJh+janMjbPOK98fYVo0JEKENRkDUdKf2
1dIpN00PSYJPQ8Y5Tcn0jl8QbJnPCwqoPaI5oHHVl1MHjwNOmx3JvRxJOGceDsIzTzmbOK39FQF0
PGfdyR09TA2veG9s8jvjg+qx99MNk/M4EHlJbMk1heT6MXNekbeHi7SidyofoDJK7WZyuVoLM38U
bIv8nEAk0KYJa/Ph9yZxfwO9JGXiup1me5+OpKnMnCdiSMOLq196EhsnmjNeUZQJyg6IbxnzcT7c
6BBLcSltveWZWxogI8zdDv0iuci5pLTX3HQc3FXBkY/JfiAdsZ77xevZhPUOnD9X60J9sSJ7R2+a
91THUtrYZkRP2SWwErJdydbl+mGqU1aTO0pCGoyahFRvUYMBwS25bwJ6x4hKEdumFHIHWXHAs8FX
ai+EJQrO62ulwY4c0DhG3g5/dPHTDPk55MfZ8Ig984eDjWeG3DCoPF9npiVXkzZSQdUYvp1386fW
5le9yZ9rO9UwguCmDhs6aL1e382J+TREFPZ63uDQywhfw/KwJINxAVjdb5GOT45TtVfLzO9196Lr
DpMIRzuVhFb3cU4VvYY9p2DiN8VlQX8CQNzAwyBVlSYjvjyEpv414eZe0mh4XuspJRmZkeawqp07
L2RXuq/5hdqLrnPAlii9fsKxZTs5vUJ8bdaD4VWXwOxo/5NHQxPTY0C2YTLQIe1gPFoDURk5U1MW
cWvD+Ay0NybMpg3Rq8swH9bOeFDE/h4DMN5gyABUULdDnhGQ3mASbussnD8kuAgr+ZjaCUll4DUp
FKnwozP9gBRwk6N+q2+N2auDhlaYFFg4pE7R3KwApYV6eKw08QePxt3lTpwp41fjsJPT9XCxTPkp
HcKS1bxxgsE7NculdaC5b1+X1gUI/XCcmvFbG+unxGTqkkegvmrQjnjatKepI3vXNQKHGZrPrpXv
RZFgIx0xnxb2GG3zBCmkiQs8OE3abmVxl4XuHXTjMZQjRwxDHgoT23mEL4DXzCO/2s2XTJh7nd6w
TT4U7nZM7tKV+uERZ9Kw55r1AI/nKQP4MFAchF9suAouvfBCnfe8Gn5b1NuVBXFsg5jOJoY6YE5x
ezBCrG6FhjHPmvFTukOHdIanfy8q8iMU1nN7xGN5bAqy6coCnMctmvQJyf4ya19GTCZrxf22yQ3Q
4P0TIS1JH5h1lU0Qb0xHASgwJ/LsgdJ3VUq5kZRvzZjemgFmu1HZRzcrP2GmchyrEBvZ9+Zd47nH
KgvivYHZrS4T7WyHlDJaqmZ9njsIXo3PUW5g6evMvWUHKKqcLiZcZA1DGktJYys8xkJVW+9Z5QAl
ytNgHmNbYhXzSPbOC9tVGuawUenMkdBy3xGhFlB0uspr1/EZFGOTIBU/R8L3an7ddlN3E3F4Qkzr
3vhJ3Zx+SmNrFkbqM9puMgYcps66wEWx2FtmCF5aJZ8EP4bT4FRHmwMNe6L3k7RORtNSfBnyjppr
6hW4j1Sc/jKedHAf1wqjLaKwG+yItURbmSBuaiJl/6/TaFcVbIQMtS4UIJ7SkALtkOI4Xgp9Z4pU
vHrdn16Ha0G7ZbPBoaXF+JRdC1N0MoRflMJih0F/HInroag5gIw7maKEkMfmLMMdhaTn7whsRvy0
5bfjfrbTB+elNL/a4RuJUSzhLipc0Vbsnw0/u4fDLs3eCHF80Y/jbgxsJJxb8arR0GaddX1+K0Im
BjGMEMpg/rRFSFQr96ikskiS8qa9lB7vt57Z22nQOtRaKH9exStdGqxXrUGhXi7P3kCAlfzWEHYA
GMa9KOwvpx1+Kqv4pAupJ4gg3+0FDPS3U/Khn6bmkiyRbdB/4ZoKKxtVbKjwbFQfFF2pm5e+VwVl
K7iQ0IQqetplXPhTqDlHp4y3SSUC9Hb5PeMpxKocGn7eZHgt008x6g0uAIeLx/jHhWhD1N9Q5ywJ
CF2KBhBAVRk7piMs3SrKL2NMO8sk33ji2LEabDRek3wkX8g8K+o+b4QXf5Du+BzMz6lP3sJ+WHkJ
hYoRe54Y+fGGAFjoHNJwxycSlkvPaA6lnUvBc0+RJZi25wLj2LkFyXjsGyoaPTJyCOjMXsLwRWbp
acL3xQAl+sVcUvhW2wMApyIoVwPBsyWP4NTdX2KyT0ZqXgurfEmGzl54yxVzR2+bG8I9GnX+lBU1
UMgq/EUfv3M0NnYlMbyTa7KyzQOhbtgc7AFUpjbJTeOAvOmlscsLB5Ua8LfUMcG0sdecOpvBF4ov
tvniJ2TcWKbVmfhKfbQo/5xdB399/TBUFgJ+am8NrRVrjlx7NZQcIkhImUuLXo600NP3RsuMc6H/
udhy6+eop5fNZYhN5AiM99thJk+XWt9ZNg8Mc6rplKWMcQvC1htPG5/AO6xLJXET0gix89pcMhSL
JtTALUmF7F6gsd7H1n7qpLcvFklDRjgkNaSUEx8KodzGetZQLk4OSL2sIIlcYps3R5NCkpZtbCTP
DgLoizCecwOsqBiqcTWD45ZdnUy/ZM69cMzw0uZpc+zm4iHVXP1QRpQL9By2E4tdciv6YRPAGwxI
nrj5gjL8RGw5Q3r3TSKCJf9V4FhnFb/afIILzdQuul0WVX4Q5d/R0uMxhtQdIhMyNBovDg4orwi2
TvKeZa9LuqqWlE0ZFC4CHzCeljAN/rlcg79UL4mqKoI3RTtrxJFFhauEHHsTv6bhd2vwHnHgXXbC
ikmsYEqfQzFrHoLiQ9mfS1aPAPwVD4cvwvR55EsdDHs/E0ECTFrv50geNaG95IZa6ypd1xoB7x4C
Nno48qiYSLWTPiXZBx94ZV2dQeyGpH7E3jXxps1sZwsSIvkoXBAvmKKJsfrL3xPM1hWyYlve2iI+
dKDwer2+RGOLYXYhCc6WP9F4EBp/O50dEFimS7pTDX88WCZDVDP9QKZnhGNQqZi4+q0do5XWUnTY
WffSeLQLy69Slk8z/Jmm39qw+SR+2+KTVtltgq8e4LhfDu/JcNYnujMoN4pDWoI8tu8MUVZqnzSJ
vFs4DVvquRhWI5W9CuRp7BTbMT3ijlADNEPMbFpF3YGLi4SqQwf5Bi/dOsXeOWPxlw4gzIAaUMvw
W5rjKpe88Y/sj1W+bSP3wPP6OE7h6+RS4OMCpSiTa4s/s9SQIlEkQ/A5fKVccpo32Jvbrnin1GnV
MXypYZoQKFk7hNfTgolN/dtTYt53eymH1yniGSeLTqS7FfaRkdLOmuQr4zg8sVz6BHOeENsxtLPN
RFWP7QDQA4KMd/YeyZSIQdgiqOUTegvoZEh0+DC8OXic9JtBxi439lFoYDGu+xXaEwgP1hdP3TrE
HrP9aJhkRIQSK+NhMogFhsHJMCefAwgrWoYGSKFieA1w/4EZtsSL3dEsDLE4JYzf3Kbihm7/aFQ0
SOBbYF5Z1SdvuOPzxNnBp1ruC+PDUhWlWe9ufcO8vu2dZpNpta/Xs9/bT6qh0Y/TiMPPp4WRb1WK
8pQL+bxHwkjLJQKybL7SzGADHAZULIIuHN+SXKVIf6AUo2TWO9P6stQ/OeBN4ejPfcivgErYHQfh
bTXxrpO0EwbCv9q0Sl7TAsityM52Qh7AK4gJvTD62MZKrQS2CTvXV3P3u4wKbBTuEOeq3g4vHICZ
RPJ1AF5oyNx56amcci6ZEMGDiyqf4iH66bmQ8Ifuqh9XsZae0qI44TmJ5Ieg8ztlkkHlo3jiEqfI
41Ehto4qnDdRd6toraQH5JKbofncsifei0CjdyptrlXhupTBQHOaR3mpeEZ6Q3iHtsuyTdoWFcQY
rznQCDbdEMDIP5SdcQAHcU5sFV/N1COLmFCQMHzndENan0H4NQN3WkQC6Axr0ztMxGH6CkMCaQ2w
o5XITrLhJEHDa7lG8ebHhVfmR7N+5sTERMES2HoFCPBxZL6lp+8lUhOsbs7YVoiHGpgtGkvk3jSP
euYQKqBhlyM55hKBwyPNyQNj6/2vMycPCgF9F9Zcx2dQx1XtJsea1aTHUhNRJdC+4Ev9k5LVG5sv
o+BJh/mRG/VPP4AnCXhWANWGbEzypWgE1eItBdKJdDcZRFGb5ZZNhg3CmMdNJaZdMqZ4iRnJ0kkh
Fd7pKMEbr+r3jPqNgCxnkhaH3NYOSpJ+jWJonW5+yh0uUMmjEfXoMIQyi5fszZ2tp2ayTdxmw9kr
KBknBcQNBfMo7aJHjWEFLm6XTZ1cGCuJ47fQl8N4Nki6Odj/jRvTvIMyjPWILmQb+EMHajZH543e
cfwGZHFwPF20/NRw7FV6tOcK+02iB4P8tHJSwaM0nugd3vXRdOw9a2NX6rtFKB6T9kT05LFtxr8w
J7z6lU6fVzunJcEjmU/hyW7EFsDJII9APHHU7XG3MozhqklkM2woC8FbPrqubwEYwIeBikzBCzza
lTmIM5P3ghPmMh/y6GYcF/8TJ7yR4Zf0M8fdhWQ++VoJiOOFqd76NgPvNh4q3KqjzG6cy6+Cy4NV
YbLFtDE5X3XF+zbmROd7xQkuwk+dFx8dNAOYGhvbFVfCi7cSuHBeU5da9sC3bK8gVN29mHO0A+zD
HaJgL2t3emL80fOvMi6/5Gx/68t9VIGNoWomc0eTeAv1elGgv48mFhDHrjd5WIKJ1M4We7DhBSeI
9MWmDvpzHw+CuKfL3LsDsFtl5hul7c91LUC29d0pa/BjlNkjLXKePxMtjpeEHAT7aADdX8fiLW+a
9pRFkb2uSc6n6J9QrsEthDu9Bc9FU/e7FU6AZuRDnmXitahQf6K79DT7OGScF2XPECmaF2aON/Dd
cxHThsQlTtku3AZ8FwOuqQzlYOc11jYqF6hz8dT2h1we0CDXFhZj6AsMW4GC30YUQC2d74kOQsSx
2ydTM14NysCOC8fjDBHpkhkxEeE6GLFu85o0iZVsTM8sccDzcBgbMuca62eOfoPV/mHp8xBqOijh
MPmHkNtgps6xhPH/rtWbZVYb10x9eP03Y/ome8fAHTQqEEjQKRiQM07+udotyblxtA91896+x/GT
3lwyVeH1JKaytiCdLZSswIO6s5+qI3TxnezenHnfDh6Q1hrPW+K72IzC/jINH0kPDYsDWOboO2kx
Zk5mfxAfLm0GgeAE8TlxNGxMyuQSOT7B6mG2oG8WW1tLdLd3R18h/XKJDDh6buK8ss99njCVCKf9
BN2SAb2+VXbAjIXi6Z6JRNaMBpcTOzvWVY9NOuFISJJUk85rRgRqATY3QKkYPYcV2bY22C7MIUKh
xPXGY9gO9GiHhPHTi1aW1IA7mXssp/RHYMjcGjWERa7I16JuP6pgoiKrsK4279uxcTR3LWtr3FIo
sMl7cabh5AqP/XFqrCevze5hMPvNJC8ODqCiJBBidTF92QDB+uSzdMsj6ueH5KRdk0Y3W9/UgYnz
bJFdanWQ1fZ8rwhRRG3mR8Dse2ePAeuyXD6Da1p+l+15BDhVgiViQ6t69p73LOKsPwTkVdyd6XY7
NXZPJXMyNvNZOM9m95KIjr003mgc9Vrl7YP43izGuOJX74OHNCQWa2ub1JbrPOXyKhY0QwA/bt7O
A8ZFc/anqiCm/qxrDQRBaErCfKnYVac4v6SoZetKcfQqf8aYhucM1ID7SAGzNrgPMY54L0Gb778r
BgmcMnYzqR8BFziB+dSr945HLguf7P/g6Lx2I0eWIPpFBOjNa3srqZ3MvBCyLBZ90fPr93CB63Cx
OzvTYhezIiNOaC95N2x1p6HLa2T1hcwxCd6rzQ4QVN0+gjmxPeN+UMjNOZcAySDuRl6crwRV13pD
emHu1FiT4Nma5Y2TCvAhABe8a3rkrJhD+6jd2pTNe9YslFu44cRuZKhQQgIBB8wIEaPB6wVwG3J8
SF0oIsocfpy0lTshQ6hdQkN9z0PC8nOp8Blw9yKOnSislmsF+AkXIA6qPmbDwYiuvAdcporF0jx8
zc1StbXL9WQvyYIztpJTUoDC0ufIPaP0s3+oTz6IHdzP9IW524h1ZZnuO9u7ddSh4MoktAwgEekt
E3Rdd4Boqo94ZC+IPbRyf7PY2IzajIBmYzbpKRdnMu5szta0H57ZFLlsqRlOMwd7TkrohvRIPTwz
H6NS5Sc7CoCniGAlYaj5kw4pGRzKvCEuy2saDJu2J5YmDZzBEsQfJ+Nk3BJSqXg2yJv6PY7KvIFG
J9SzFIi08XfMu7MENFNXeB0CGgJfIjyXC3ivjUvbdk783yVQlYCbyWcxwtp6BQgjZGko1cIPNgkp
QXrXd3XfnCv1NjpsfTp8taKahU4qPaZk3YdqF8i5Fd6Jx5UZtUfZYiQvQ6o8LWWcKOJEfq2HH3iI
C7uUT6lDgsfSTtw0Vl4AlpyoZIoJwYQLw76sY52DNy4NvUfAIm3hMBwLZfDb/MxMTEeWX7wkAcPq
TK2CVlPWxirAYylViLkpWpU5FJdux5fLN4xTomaoTf8XK/zVBVfekDDMqahJ1ieUA4+5ZF03Ruu6
pqxK9+mTM8V3mUxXLeBJmwxW1aXHxmPnSP9PlPVJssilDU28hjYEFU29T5X2DKH5fTIom6uH5SDn
JlbpHHrKMnZ2XV0Iv5xKwYqdRz/qaG5zu/pa472BD/NwOy5tkUeksB4JYE/GQWtLZ2PqWG2BJuKA
NDN0vWDAMMzKMyQ7FiS3SOGNDLK3oPsXpO8zAcfAa5IEiH/9idN6M2JRrHze6/WScgDq5tQ7qfZ1
xXrSFK/k4FYYgM940GYrmae9tOwddqYAWJ3q+EzH1sCH3ZwzlOawVkdY43cavLC/qUKtmurbatvs
UPeMjWA2ZQ3YbxaopZy+OtvmxIvtFklRXpLJ/xHNK1BrmDIETyeyOJr3CZC4gjTaG2yuxh9M/Tzx
5IjdXlspD3iHZb6aNSK0X/4zEm2d2NXOZgXhKskm7nvwrEeaJVtnAsHh9ySBgt+esklO/YYB06BH
0EOO3TRhwqou4kPHLsui74y4DggMYq1BH+loDFBCvFtiRF9jB1811Hd4xA4VCGoluVWmQ7o1u006
xs/sgVgI43X0++g0haO3i4PxRdMTwPCAF4+awZPaJIcpMrjaE30thn7nd/bWq8OHCjSb2jd5sHOu
ZxRxny1MNa3mZtuCI4K1pnnnvH0HL8LcE8JK63uNMCy3MgcXVtNQh0guL1OChrzmmOeTCYxMXURE
dFiW5Zkrxt7MimtlA2zkGVzUdQYcR//QLJtrs/FNDVAOIFJgX1fv+qyfpCTSHePoi/o5TgD8DE9x
3u+jyLwN7QjOfNxaFbSrAkfAZOJxio/YnhdQblceHhv8Uh/5WL31MDyjptUBu4wr4tf3doINYPGM
Wca3apqt11gP/s3k0+YbgtFrlo0rdnoHmuY8Cl4wtxRugffSq77MvkuPWGKvTaCvgTOfx1DsfT3+
NwU+vDPp3JmZT+7047txuPI19Uym55mOJXtB5OaFH+vWlfoqnrrThAGUGN2w1Efo4qOk9mOy2Cn1
A6wENudHw8mXjgwo6C4/OjGRO3SA8VK6HokUcdR7bjKDIIr7XJL3zvEYF/Ysv5ZsKdjMBVXCsLzv
NSwdQxNcpp7oTW9f4+QLP8BKegOyZZT8LCaz2eb2zIVqV2hCG6bsJ2zBOLVq60hmuls5DiTEgO2b
C5k1y4qTCSpHxj9JqdYFqwKlv47YpLsGeJvJj58LIzwL06bLwy5vha6uU9k/DayYbS7OTRBe3cqA
McWIx/0ookub5L4dDztJ4rYyDGq2ADkzjA3ldNDUFyaprrsHLmRplzpj0+d2wdgIhc7PBA4LTIOk
Qa2JD9B5s1CAMgRhS6PfF72g7M5We5KQry03os+PHL8VHwtNHGqbLyR/ywEPRc1oGT66SH8Kon5L
bzvtRyffY4kHjxGWSezs6dI5l9awZ555sUbr1Ng8r0pvNjHxUd6ECYHPFtSPH/IP9eLnyEQSLNS2
6eq16uGVWkQXbfsqcJKLQd/H4iFxxC05DRrvEDOJlDqOBAJPYf5XNc7ThBo0zmOka1NGD1nFmIp9
PL6msb2PGsPbjrmzs42vidqRw9ijxVFNcqDZKKZNMIpsd5NbzlEzBWSyeraVsqLMO3FPMZ0vojC+
UAYxruRF95MPyVzQieJm9s270cYnw52KTdlO6WUaiUEM4XVk3QL3eeeHwT1KtFXoISuMWGaFTRr5
Fg4YlCSrF3tUryMr37VksR9qR9V+641GH9Q7hqMNREV47dq2gL/mUrTa5ryfXGoE4nrbKlJNuH+n
qfn0MjATOBsPfKsReeJyx1366MpugxWtoaktOuYoel5kHgDbhEfossXCLZv3oHE3MTbDOnO2aArN
tuEv6WBkUpmw6YN2eE9b/9A24fww5tjJB+Y2ww/2JcwaRNrsoA0PiuoXXf0dEHAJuAm5vjyFKda/
MjlmmXOtAnHo6vQqXkUXH4PwrRwAJmkkXCLCVoMBdMgee67UvfndBNgXiGbt1QTbKge50M4cA5P/
zXRNumpyWhh+PFLB0Q4o2FqF5bocxjNjZoWxGjMaez9vk7eaBuLIf/CMJOGLbTAdlHi21qHTrFst
0BaeiTTVeAiSjrlvDAMyZj4HKEjRd1O0Drzq5olZC0vwQ3Y/PWg8O0yn4+gEh1p2PMCtdWinGT8X
fWclVNe5w8DjjdeYLm1M2E/wzzI54vyjcyezhjWlLeegYKHkOzbiLYe77534TNhvhLcBNvGSPqKV
jYMnScS7YeJQpCW7ZlbGyp5OW2MoE27LSbsXqfvETIenjGaQBpipoXYZ3AjEEB5DLV9aEQ4lE3Sq
Z1DI55XVCrCiBLDEbY/l76qdmgM0nOHql9XDo+wu8bFHxNOaCUFwT8UNH9Yp9zYAs+vQnu4hxkrP
HVYmgCRutc4X58ejA5/qlP8G1193IZevrN7EUmxj0S9LdKKCeOBy1NIvbPA6frSN5WtgzDwuwrLk
JVOzifbFj8IJyLbtgxKJZ8dpV35IC+2Mi41GhvGAfsJZ7yoRyphTSts8WW5wDWkH97LtEN3EIcuS
Q5AG59om4MQ4ScnbZXRQz2gZQYZ5lK75NCaUIfS3sEHsV8PCKBj1Z4ZwT7VYox8N1sBjFT/K/qG8
VekO+8h3Xnon2gS5fPW1kdYfHXKdVp9Uajy3g/GcMGvAIyGk3lYbn/PIi74c+ywKg0vqr6RZNE6B
w5m/SXYYcXC7MH0Hm9VJ/9CwCSjWTn0Ky9rmxoqRgJu9C5czprnKnpCnKD1Yx0Fi01uh8OZad2mp
R2JmH2EWnEx2M3ph0vaGjbudeWeiSta+bJ+q0SCEFL5G6dXtPRB+sI1HIgB1+FNIrA7wXACF8QpI
btz+MeTIO4Abmr3idFhqHSkJdi7brFJ4nfSzUbvbhKBQdxGaf6jk8LvwgUQX+MBG901DHuoVuWqB
tSHpnJPmqR61rKAsw9qF3MNoDL/rdnkY63g3VM7NNZJtIHFqCouIdVVNGLrdXdN46BYVzcY4abJV
SoDONojr+0DtcuOLAgpczylmIjpRNo0RU8oBhcWxT4Yvj1FmEJ2ilHcuntDN5In9/hua6cmtnU9g
RLMHft00+jXUs3UvkFC5cXPg7GilYZfq1phV0miVofjwTl1jDd9w1T1H9FoqE0eZ5X0Lg+vlkCc3
PQy3qTnQll7vHGadWvv0KBfDaoPnAjnYqw8wgVdZz6qCr4aRv6Iy8uCn97iKGPtDgvVcJyJuZoPT
bYyaupr+IxXjV6K25gTolOqIb4SbfW2lZ8b/PxVyB4gFFZDpLMo24b02iksHqFQr679OTmfLsa4j
5kFMGdvS1O4Do0Urta1exrx0iiMVDXSMfVgwEiAqx3tp5IdIEur3IyowTd/ApFl94Qj+xKixcWik
RDZP11rMZRca/xXlxFQl9K70X532gE2T6jbQvAhAAqt/n/9GbfIelimogeLPH9SHHRJbrCkMmaeO
oo6eZM8apL4K6gkWDQuumNghFNP5qQ9NMkmzdJ4ZuxZkNptPari1Q5z2+Gf5OSH3ZrnDJcCESiK1
nUaeYCUpGtXgJ6Ld8q3xA+Opifq/MXS/LFZJdTcbqQv9puG/oN1r3SXhyfbMd/o8a2Tx8SNOitPI
ArCP1SEnHkdgmA8eH7tsVpNFmRCvG0Ley543jER4o8NyCN6yYjiQ8SOjy+U3nbjCJvoxNB3cboZH
cswUF9qt2XvNvKD8YFm4T7C1RLTxaB2iNOuEgggj0EomPlHsw453T/RjemyHi4Oaid/x54QEWlML
v8GTB/YiSylP9Bt4KMr68VxkdUfP8hUlTQatOz2URs/iiGWIpb92he//hC7wiiy4VCBDiG0RHZtL
ZpAHtWLT6/VnZeF7C3ZZBGclhQqDaFKU2sXrgZH6cltRAcT66Jp42QP/Bv3v8A5GYmZA+1OQdwW7
NmU3XKU9H0x5dYXQdzG08S3Z+6pslm1dneUg97H3TbryUNKLVdrwpcx5pVTwto60Gw6Y3VQQIROi
E+vRqbDJq60Xmh+V4JlCYdg5owXNj5C5kTkQtnag76GbuE/k1nCrpOUn96pbEbTFmn4XhmqnXqog
/FYq2skyvEztT429YNXnAbWLs3IVVHwzSXYFefCo4+48ipQyxCJbknrGHxuHP3iJl0Y7fXg0A9TI
ak7J6gfX+IVssiLrHZLzsS0sXJZ1JtR0ikf/10O2IKeJcdYNg6OXv+ZMw1UwbCsa4eGWVq+1K1Hw
5NL0H6X+0Qpr3oTx5eRRjrxiVwfmu+k6eNVZ3WpJvm6c4SJ655mA/CEJsMGMVDm2LNqgO52iRqwN
f3xQygS9ijXy3J5pF4/BwVZXmwKWaexgwa2I70whi6nBv5tMPuTUvXda758oLsIAGv9/mv4043ce
ZNj0q5egKve8rD5N6W1EkjKEFk9+TDdohqadYYIsox2jmzI0zGrtg4TZtfTQayzIKH7tPyLrEWry
OZg8GlLxOTdsCZ3iy6f/vcb+mQGLL1jIemg5TNL9ZqhOQdrfbIOGer/Y5pDHXTrPMrBDLau93Azv
QJmpB3WoH2zORNqJqNR8DQAfrpW2iRrI6H0yY4D002RFTyrF66jFDEeEra1LbDKa2SWKcLiQRGIj
G3s++dpdpiXAY4EGVnXyT9foAYZ+62Tb2Ppkt3cEmrTy0T0wHx3SgBRqZPOBq4ursD1Z3vM8htmg
9HGKB970hrCsFAL3JPet4FMcs0PIzFvq4AZ5e65TTrbYy59KwZ7Ob+uvWBOUsHnsUup7zE+21qkr
Ld2b5/MrxOMpM1+r6UYeYkm36Uo52CA07R6Z/KEd+4f9JTxHmk+J0hI9zGiK60a2GymGbHMjlL2E
BL8gZkIwrsFanupsvmNW25xKVQvLzzNumvVeWuademFg8dOqIv+Spki35ij3cKGQRzHoUZQxpv5H
E/BJ5+2VdPimoCWOTqtolUcw2VMiP80TLZAoMpLFJHsfqqhQpsfyorfluifPLVCew5ZJtKzhoPu0
nsb3tJd7w+RuX4x3op1fNBFseoy7coifJ6O5FNGBdy5Kffaio/a4dodDYVjTIYn9J0BFxxdnwKcI
qKwnkBhiNXCmmmcJxCYxYH2TZNmrQ3iE1R9SDzw18gl1nJGJJqNt14e+CK6dcamnF9sxd8B3Qc6K
DVTU4Afy1FINAeOZ2ngzokBDGcBcYSkMvimB5dFnMaq2rlERKPY+lWnxwrhQ6PBwLP29BVG+AHe6
rcoPAcN3nM2pdtmif/YnCAI02+UJdRLejnb3u4WM3brdFXCzUbw4mXl1Gmvt695KzRZxQaR+Lnky
+Tn706bN2qdB4XpwnjTL3QMg+WbNvMnoz9YZyW2MIzaIyLjqXqqS69AE4aKE46B+mwbVWLLIoOjs
JK1yM9PN+zS65za++p48N5dyiz4q4Gf0cIw6JCRTfNL5uNC4o1mefmJCuMWEIhdomJ8+AzR9s0Ed
v08UT7clem87RMFsJP7EAGlwU1v2TfeELVcsU+mimJKzGLVVBUFHMlsZOkuIkX7HlNZSkmV1LU6j
7upbGw7korRjJLPoOrXemQqZezFqHwb1HZrqj7AM7xpX0CB6iqdsn+Sk8cbvVtnvtQPHFIecjHwW
6InzWpkc+6kCo8FOhHTfltfOrvUxxrvhMXcPUfkoeVW0sPqKDpKkx5LbtI5d1yybWiPEaO/UiIFy
7IOH1VCaicML6hzhWGtN3GMH3j/WsYOEI5QkjCpmdlJJ9VfZ2ltgsYVJGFSi/uDa067l6pVEVDbG
jDujUmcOa0p4kOwT4MlGMD7oX/1nZ+NLiX5B/QusgewZFtq2qLV9EpTsz7q9oB1s4ElalH3KyiF0
LyZiZhihrcoCoaqauh7XhtasbT8NETHwyAw67FLT3A0kVrjrkmI3BqBd/iWN3UvfXXKDsEcC4cwb
6ZjmYLRqIvLUnw7YYe2exzAfX4SWfpKmfJ8g5q/mBVOCVjTmE0+Ua/9zaTzOxTajAnJI2bg1G8lG
diwN9PAoP0N4OvkU0hrWh4reg4pZRmafgTlTINqjGssZrrwF/2hyRk1fuWs8j3WwGbI11m5ITLCq
uk2G3Jma6SJ2/R+lk4kl0SYWuW9c4nrCSE/r4ajaXeimG9NLxdKTBsmCKnjiEek4CGp29NY/GlCs
ZVjiIpBiF+od66KEzsDKidcJa/Xoxq1ho1Lm3CJ8gdW2E1xdk8hgYDT8WyqyrSaB63Q+r/UZF6KN
qFQ1WtJbNshLE5KYx21EuKEknW7W32ieE0Vz4HLY/M4HcGZnZ1/btgjAmrDP5dAciJ8c8JfufOwD
Im15hKuX0P/Ft4YATl04JDgL8W5kuPJpqWgJsNmA1QlHcFfV/4wRV38Yn1Rj82UIuPdHO9148+2B
oA3+KblFyl20lMWybKAJYWkmsyEzehmQ2SusA1RxWK+ycunFOjrqVfBLA62X6XcWPjy5Y73xGzMy
5Ulx05l743jaR1m+lUP2rE8vcqwPSSd+NM1aYjhd9m3zHtnqQMLTHHHE5LkDloS2IjTRVZXrryBB
XpIieEroSRzs8uFX47LiJahRhK1F5r9oVGu+86fWolAx/ohqmMXmc8grLic5TAxHSArIx7vHqJSh
H6HidzRmB4yAdAGT4OgKbXmNybvjc1sicKxpkTm4g7uMM/vYRKwU6vpAt/hMiN3HBl8m1l1h+Jtm
7TZoqfd0fnQyTVl09dTfgHTqpDGMSj4fgzrg6eIH3cv/Ze/FLgppvmp5zXpo07x7643Vffby0wuS
teJrheYSuRFWLaIS0uDXu9ndhzbCe1T1ruKEUcU/K9UB/1wNUT3cZJ43nWctIciX7GStQE5gfzRg
RSa2A0TYC/YWbpKF6PWnOtaxMmfrXOfsslOvf5EDWWlL0P3pUVMl+hMoyrVHZZgOzneC7t0hnLEU
8oN/LDDoanrVk3PEK1mbI8F8M9zkpmEQ6m3A1HN7L02DkhJeEAU72d/nUxAYHw0K45LqkouX0nxw
IkQxTLux/8uKnGYhvhzZX2UO+ANKMIjJ3SpfPEmi9S9m32laA26VY5FfG67eUv/y3R2og6Wwb42T
bykAg0rOWzy+u+FFYjDn7bQ0AOq54tHb6ELjMzM3RW6NqiKaxRoDW6xJtZSBl9FSWbJJe53pSJB7
AUj+hbnwI2pd/krlb83YvfG+WTaX2mF/Hkty82k5vsm8+zNdSs6JrbQr8CfUDKJa7Kz0m5tXlNAw
xXfHzPC1smdrmn9mJ51HP/hPUAu2HZG2k9cTHuxb/UkUxaVqC3cRRNW76gAvRpSpv3bV+GNUEQhM
DMUwvSiepmDqFbTN3negpTrhjUQGbPaJz9bU7Y8pnX4loBlBI+6l0pjGalJKKI9iq3ITW4dH73zO
l9f1YwNpx0n3uWmAA0cgQ1DpvnVC5tQs6PXOK67whMqXLL2zbR83rCgxzFZK35llDet7fDgcrmP4
1XMAQq0ovG+06WL6p7qdVv2ayb3I9j326yx4mJgUR7rnJdUiNslqA/kiBI6c63+p+d6O+Qa1TNGi
BhvIDfbKBRuWbKCOOOXnxMHfsVYZcdAyR/JAwiMGpTNtMFCxEm6wZhY2xkY+9sil3pUqFbSsnSkh
cVTPLnyJEBGyuPQ8zRrQ+9HxKcHZliwIOIRgdQNDWYoGj1OxIczLoHRRALWz55qLfeX84im2affI
iIW73QOnaIDPFcSEmcBWxCNhP3ICfm64VxSvOREkiH5du/jP1S/cXcxXakt4dOkEf0prNxXYgwTP
XFayyqp5bn8HyNozw8zd2YJvub5RHjMuPjiFM3u+0UYcx9h8huBX9mdTPBoadMr4UIqfRr1olb+y
/a+hX8vulqAGkyk5IBnJABOgAVLRD/m93UN1rMIUhoG9LKZr2VoYFCB8U4fb733O30wdSK/QS3SW
hGzakfr6p3Z6Ed0vnMvgtxu58BoHvilLTe6L8j0rFRas+JSzyStqeWzUU4f2E7ZvOTY0c1zosuMU
BWlUbXI67lKkSO7qiwqaQqi/AcRbeOWHIsupjassPQWM3Tb1WQ26vSO6FWILXQLJ2mBT7XLVLdxr
WaFvYB1XoNMxnURPafjUlpSiGh8gD4DCLCK+8WzKyBhS37C0ubSYEk9QuWw+/39yEDPCnmShXmyN
jKnBnwPlO5d6nAjdpmjW1EKtCHT2SJ1NQXDeuLrOv6j2V729DWCPTUDa6WxkU/7MRQJMXmmdqGqw
3Utys0kjVhTUNwwgkzwAOCKbMPHOX8pW7jXe0iwPA8LHhK/YkUPLYceIr8vB53fQJ8LefDQZ0ZqR
9HY94T0IMvrpzJXHR5MU7+4c4A3vAc20CiEtYh6VxVthDtjP/6UW6QbGRCUuwjvlen3yau5wFWel
thTdR8OnbPOSMjmkSv67J6vXepeIvryxgPTlLVq93vuYifLyDZsfmovfPHU4yDPnE6cA9cQLq2Lq
7CGJxaR8CXgkMCD6akvn/TLuN7G7DZkiK3tXlyyc8MBwSQS9RsQOdjtDTv8IARMoOGpZ+ZMX7T4l
ZtA7/1R8wPey6x25o8RxMYEtHTCO4oeBgBJBKKF5lu3n/MDYK59e8qTYtayYiNUuY+fT41MrTbkq
x08dfn87XXNlL8AZqLrdtfaj4508SJ6Z7g+bJk4TLLgsmdgD5RxXkhWp2+G1ZlNpskYFCw2OBQTi
CKKoOXgdyEX2+NOAsQoeLa5Z3+F6zUkS8x2uiDOkLJhHpjRCRSaitBCkI3C3BcW9EPldGfNzTazU
yRlCDDrLuxz7H9savtc6v4VEu+cCpFAfJSzYfYF4ZbZfjeYCBBmnl95EMKS8Ef2yZLlTtsVCM28O
PC/WERvGO8phgrAkh1JRDUHKASBxa4GUl0R18kStikDNSiSCayiwGNhioOOimVkbY2ZtK5kQieIP
ypaAnrp9n1OmVUXRix3nK9XrwWpA8hFRnq/xY/dvHqtq7DXfRVoyt2tAwIvEiZ/iVn8Nqcm2WlYb
Un+N6D0PsfTfW65ZR8frbhZuZIqvFzNMRbooly4bXlyzmAMc1TOwviWOwBFs8N6TCEeIzvi5u0kD
7Hcy5HPe2Zjyva3FD7ZlB8edD6kILDY171Cr9hMLKw4TrJDdUaSXsnsHlLsMzSer+CEZt4jObfiK
E/2giwQOSk3DNggHvGG86tY+eF5abKaF7mRvFpjebebR3vb/f1gsepOhM442FziDLXlgkT/WC/sv
Kfp6lbs4hCNdCciGxlfUA7N1KlZIUQgByemDq+46TPex+gm48lHMXK8Gw+wu83jGemAro05fWg3k
DK2CVmJSUSUSGuOsSrx4VsJULj8SF59FaRN0JHxHgpnOHx7j9pwFKEie0ux/EnqVipl4vFUyEAeJ
iqm8KQjmcM+zwSP31HhIZy8jBYGurvgCNqib3khaQAcr5c3RhGrksKgzOjcLB7AhPc1iyt/EFL73
DRV8mfnT8/i+amQ3ochF25E2lKNWli8yqe03r+qzta0lJ+hITAPbnudJYvAh8w+WcEZagl7G6nxo
W2JBOsmtelVj1eI7HFjjMbENhDdO5EKcm6m6QU99qZjLHZufXXsydCBtOEl14b8DvzGI6RjLSZvr
Ehzn9sdq60mfripPznkWUXBU1V9jeHSr4V8zdpsqDS/Cas+5w8+ySlk2emwL/eAX506ziDDbFYk1
NzG6M+bkOXXsVwKjl4qLnc3R0BcwKo1zx8TQ8Idy0M9rnAADDmyyJDrkN6H3H0NXf5mOxCoLnd6k
mpuoB8Fo7ApsYnhYo6w/mp1zy4UF9fGzxlRZVfzfHS9+lMJa+1V2e+m4Yw9kxRsS7zlvDN7TqMa/
mfzUiuuoX2N6sCirSKm1CjE2GOU9975aHIYUk+8pP9mM+Z6cgxXdKkINJP5WjpDgBc1lnZ2NhN0E
PuoywohVsCTCtlmuSosaBv5AlZNcIO7PySmIF48UbTEYEfR09lMCSyJNY/2WGa/gkJ9N737+3teo
/037amm/g/02RfymACC5+nuDHVPmNpebH77lh0JY2NXyLa0ZJWEeY6tIkzgqftCFvBlp8e7CH8oA
11nDrDImcjPP/XTYRvVGCmdf8bbL0/HJApmwKHprY6fOp4yvlsEdlPdjhAPSLHEwJMjjLYDogddq
PxKqHQERQSipxuaQ6vpa8clOg7dtU7Zpk+58xN5wzYdyZ9g4rCon/C6a/JC03V16zqJSZxaaqw7v
UunL18I8GrTy+NwT7FhfDewcK8x81ccYfqgi/+j0Yelp2U2FkGp8lnyEe1CJVvklIy2fWhGlaLRv
I4SWtnvtuI6zM4VBe5lqaHFJUx1CAqjKeI2leo8d+Fwuragc3h5YjOoryKIVxXPPVeEe4NgsIVgv
IgbWub3GikkRU3OnAGDogYeDOSIrjAmh9xDdu00U74XWPcsEDt640kMuF6b9pBCzbNbyNglPP3py
a44uo6eVkVQtdTqR9hqy+TCrcldwIRYAqALXoyBA4FNDWuC6p6Pe4ZROYey0jTjH9sXJ6+1ksHNq
Vyn/0sRzH8SwdTdtrvGogLutyfTVDQOV8dGRmCvqnmzH1mkQm0BqwnjemU73r7Pnmgr4FLy2uxXd
0BB8uZeYIUlh7Lu5a78m/AByrrEObYkT+3WY3EttGrH2dttEl2eLSzjXJC1yV1mm1p2qXxnxA03w
kRwzs+axag7z/l12LCFN5OeuY1JIQ9IJNVgZcjDTzzj+ss08JHqI8+OsG90u/vsT0uJv5k1QP2AQ
rEXGgr2wThlW0tI+ClrycoOHDRtJ2pVrEf04bU8dI8oYVKpRPjj/6RmIzjjFPxp561NGEHyMZD9e
Qu4srjm8tKgDduJe4L2uNUHszg0JpzOvjwVLVxwZirdjG2p4Q9iWmsnHbHtqdWPv0jE2aOUplPnL
HJ9MwksJ4bHgLOuVscdCu/InUE/6Z56M/HMx6eoaRPeO42DqD6D53g1GIanhmbBYZ+repjKzbR5o
RMrr6wBhjndKNQQL5CZkkpoFlyXQ7PTj7JLWxdcARcDtuNuI6uKDyehGYD3WpSAYQEZhvwVAuAqG
9lvk6jaPVgaGk6UI231F/iagU4nrTkRfMJ0WpnsYCP/noAA02sOw6zaRv+dw4bkBmKjR/80Yv4q6
Iwydc813OIdF6Ilj4WAOgoxS+LRtVM7Wwc/MHVO16k/DMCib+piYxq3mLjCG5yinHXhcDXr6WU75
xv4ZxLNdN3t/aJ/yHNYh8SSCpD3fOLga7GzwhZnjXncoTemGI3u2U024Iq0riGLmwgppDMmrYp/3
O15az55hPzd0IdktANLhZk3gEZLO/xVcYuP2zXUUZ2WygQ31IEexizFKNPVmQBh1uES6wY9ml/Ce
2FxqVzS9PLA2uVk+ZD/u+u/C8rYeASBiuHvXDPiok3FXu2AiPfXRBmgxE9ua10HfBdxJMrs6CqOA
xmFtYnWRg/8mx+JcWcHCnn8+cJFt/+D4ryFj5WBMz96clJl3Onw9fPQttia51jxrfr9K/Xe66Ozp
Nx2zTce2whVAGGT2K9v8bvHwa6Qb+OIxqu91HUrK3C4J4iYZ6+2oT3io24PRYNBqtG+Yqi8AlRpN
3LSEQJjdH4wWDw0YTKOLd52NqbZLn5rU3RksoyNsqwRAzgU6pVvgymXrLfl8qo0ltLvoARDRON/Z
JnEwIkF2ii1fLI38JaPhp6ophaXfyHfhIxwMXgLWb9TPeImFxdXc1cJ1Ih9kCH3KI5ISQhEZFS8U
96CnVoxWzK789hVKluCrz/WggrfTJXsT/StiorWaa1NWz8CbuY22a7eGiWIYi9QanzNDvnfTs0Ko
L8xf1T4S4cKrSWYfAmfq1hTlobEbuHElHoUBgyzva/y8elLucu4lSRn9RPl/5J1HkuTIup23Qnvj
59egHIDT7E4yEFplpM6cwFJCa43dcDHcFz80B8/IGcecXLPb1V1ZFQG4/+Kc71BZU/yobH4N5ouT
ab+y3gC+3qbRjDrsRfYWwHIUy18INAAI+fczMfOy839i6CdF/Z5nXxHbN+zJIXpEgsavIXxSgo3C
XRsQglahu9/QSOV4oKPyZdAJVTEArLKuQX1kBO/OtDRcxLJ+iaTddkB/NHRlQdptZcTP1j8o+T4q
anSMjxh8oIfjfcwZdWbMQ5ljs/PjKroUM0NfMd2h3MusluH2R2LB1ss+jAJfaey8ag4kzemt9n+b
XPdaGme/3anmKynHregoqjXtgSpVZ9EEh3vv2K8ItTZ1wZpfoSGm7C2SU1HfZid9EPbj4IpPYd+n
Y7dmcX8XEO4ZOX9JLk+Qau5wV5ZV8JkjkzW6eK2VApgwYG0xECIC1m7+M7jmx3QvR7Q7QHsot7eV
9TeFpFAUYm9jo8uMZ7N4AlgJxY8ATuRhc8OyFrQjTCLkhcW+pw+Fu4b6PN4s6/keJ4haclbxhev6
2uQwC9Eup1m+cZfY1yb+DAlR7rLhIQuIWXEQFrGAEOXGH1gpTNjr7MeG2M7evTdTeVt8S3mFJJWd
+wgSQiuajYyqHRiYw/jrl4AqSQfcRmPjBVgSOll7GjK6O5aRcGesDVKufRJojPqG7whQBr0eXuRa
JSgLQZRDFNzF/Zk0lfqZRYugAE13/Y0/qT9rx/Ey4gp24vsovSEER34qKsk45sUPr3EPCO9HY+JG
gIb1OKinsL/O83ZITlGI381zyORYYFzvBcK8rmbvaVRrQeqUcYBeuCfYy7L/jFFtLPbrFgT/hhvL
nU69TmAiiOWekLXsGkbLsl49Egx3bEfymRc+W3ysLLUFv3d0G+ZJ8gc5AA8P+ntFeSDMu75mKNnY
N94p6uOe9yrcki7AgKa5Wv1fLjRUG2eLOw0mFr2H+RzqIZGo9ZVIhTZojg4XejVilR1Whri2xF6O
rbi4x7h9toF4JMZzwFxzypw9Wn0nOwBcJLpXZ3V0rFk5ZqxE3UvLTx/r8VszibWSodFci/EjC+Cc
iTG4IJPIl+zEld3V6q4d4mM/1cYhCruY74cuJUeOB72Lqt1BkDClcq2hYOmnqX0J+JPgrWU8Dxlq
6rye0RCcIHQcSZwZO2JRnxyFdlirIsLJ6vw6B412Q1Xn+TO5sgaWm7WMS0V4qQ6w0HItVrLMRxod
2lWCS9xzkRSgX1kJla9Vg4I7SyV+f9hYE+CtZ63c4nltAYBzIjSuYxxGPbh0Nvgx4ig9jmxhReRY
V58tyjs279mbofvzppF72DoROdzmHzuhT5Lb43MOlZoDPzho4NFPPiRFlneKrhHgOuqGQwTg69iC
T0MiXpbnUMiMHIomZa1Dm2v6ffAqrR4WIFyi7T//lzgyvnhVogxdfhVvwE6PJ/OB7IbsCV27TWXf
IJ75jgu0AHofT1fQT/YxaS000YL80loyB5NLZIfTErtMn7LHF6MRkqWX9tVNoHG1LfE0uZwRK5OA
7c3t7G6LSTHByF15ZAT8E1lky6Wm+6GT0kB5NbhrbUkIbMoQCGIyB6uKNAr4YnoMC6WSX0O95OCw
WjqqovvLAWVumo6AuU6PEY/OAy5PaE24v8iwqUu6iMmYm90wscsbVS93ysnu1ThV/FAJo9QN/E0v
QfJ3FYoUA3WjWqAAfU9gj8MtfrQJ3MTpUDpMXgjkSrtO8Bfsb7U5Fpus6b0oBPAYLrM5zQWtmraT
cQjS3CZ/jKldJuyjg3dh6iAnF44ki3FEmh8191VO0qnR4Z+kHgU9Ew1XoMPuoa2ZfvvaGFF7GNY2
C4PoFEYXOcz6seheItcuTyAYjS5CNWOaHf5W5mR6DhTb0SPmDv6M9K2rqn0e7KDJ4QbCbLSx8uZD
RT14VS5cm6BszwqieuXaPNgau8j7ubvxwcmjVq/GKKr3Mw8whE6I+obL4BnVU5rm8iy1P/gmHGJF
+Y7MfEYBI+4b4JuUgAGbvc5wd7PDNYQ56Dxj2pnFJtH971Er4WC29JJhORxCK+EoL4uPCKnVuRb+
Tp/rJQG4+B0mJvLotSEG+dGxGcXBdjD52X5VrGPDWuewV9e0qozVRJps26wnPzd7bCHiCB9mRqix
Ogv7JDyy2IN5AwZHmf5LNxW4OZOOvpaYmruumxSqqO1MvvuuFVTshXWsZgnbHtcbm3iJCisje7wa
EUKA6xvnZJEVQjUI63Qf4pHB9jWc8UljeKJnqPZ1yhzMypdxe4TZcHAwdqRKwyLCJn4qiIMG66Rp
k4/15Rqwq9w5BvidzHlvF4q3u1gYrbl6kqJaUDq9uR2r5tk1MbPFWXmF7sfaoBg1OMe5dZL5cwMd
e9/bCDcZMG6LlPFaAX6xKsDoBdaZAMBpV0omSGYPKRYOPLkJ3KIkXHBWZRb7VwEgdZ6piuwOSAQR
cgk00w27N3CoE6mRo64jA43QkleoMn1i0l9tCpqdFkpvWIywUUezl2TREurB6jYYi4uRLiIYjmQt
7MKNMxjdtQ+b/oqs+Nuq42Q/g+YIcuOc1XBcsn6KsFKh8oq4stz0fuZhuEOnpVbZjIy3ieAKqsL9
lgYnehLqS+cYUCplhOlkZEppwIdYydrL6ZA+1V32AraNzSa2+Spsx41rDPjvnZDwDjG8GmFsw2xP
tI3qnspIq8iWJPArsaKthrcUVatwvKaTANkSBhVaAQSgi5zdhHHlOcF8qJxh9gxR4DaN7AclWKKZ
y8iiVS9RU9trw+p+qrRnH91rhOnsEL9mKzPRpUfKtpdn+PdBlUWbkdQPaifF65t1Yq2l4ofEBsYF
Bl5CYBURynoEKc2kAYT1IbJNpvtmdMQd03nWe9/GG8uo7y4+CKBcJwbpXt2xwFEk226s1ni2QhtX
hhoIjtPGHz0ibTSIchs1d/4804SlDGqhGvFd5UG9FfNZz2jXhhKpHpQmXNjk/pidwoZfQif9h2mf
d9WxDMdPt3FSTOO0J7WJfDVbzKFzMfwMXVCc2TUX51j/G4PRPfj6SAb07NzrY5IcHBuUrejik6jJ
fSeBYD0BD7+LZli+PQs4KmNc3N007KFBHieGXqcKMYKPOsRvtMeQ0fdetcmqLjG4l4B67qwvzEsu
GfOwF/zhJxH6tyj0gxmAF3Ybu9zP7KgTtEJBIh+RfsgEPnnoYAayxfSAqMy6qepjCowdczwL8yfM
t2CkZ+tC3b6LjXqNE2uA+lj762oxrwcjV1OXbXWTVGTEOQe+M22ttDz1XObsbVVc/LJCtc7lsnZY
nxsmvUuYdcRcwWOOBmTBUM8sGoG6P4Q27IsM0ZoTz2oTpAo2vCVwlAOOMZOkICdhbFZRQl60XRyW
h/wyS7BdgsEWqrQG999DJcxgR+S755TA/YuEw5eAPdSg765TMlpO1WoOyvTMKLJfmeoaKZkeK91n
ITlVFYYF0j1qDVaCeLVH65DlhYvdyuEuCFoi6XEvT6Jbq2nwQc5lJV1t7WIQ6aBsOgZteIG2STla
u08VWsH2oy0d62wV5NQ0KNZ8p7xUrkFwvUthxv1UeCygMubxQbBORSkOmR+9S73H6ZtyckZisYsV
Bnw8Vjn12H6EbfuXSocKOrcAAufNTpuoLAQOpDXI9cQAR9ao5pAFqLT1oInWin7fIhxzo5n2bxk4
r3FtrPllAnMn5W59DdVbmum4OFnP4iJ9T2t3OM6t+4AATy4B1PPOdhWIdcm71PU2PkQUgKrin7es
Lye35PLEyWj50r6rkhFcBTQOfCq45V2X7F47rH4YKN2SdAEojST4dRnWtUSUFswFp2SmiMM1hED6
PcHeWjw1dYZEMkyG+74r222YGE9NmchzTqQCiBuEsPCyNUZC7Bjv0eWfQVubz37A5nWQAJC7xvqC
SaXviwZ3+TgH6jwvMuyB5kH2xi4tffNIluBDzM84lShPVhb/PnEtU7ubuDeRJWcvQAmzTQXzF0da
cNWIsL+bk5mvpoSnazRfmhJvQdxT1kAAtIuqRg/BHLKuxk1l4t+IW0SRzC2ATHcukPwIqjA9c9PL
9oGtw14nEAsLkzqEMQB+M4L2RbsPepbW0asye4CvPIpN7coF3maeNDQhbFrbO6gxdNKOvucjRHzW
siZ3oghIZGaHnj36OF4Tnh5gvxgAravO/OQuSiOi5wM72+jpta5K67l2YbIVAFYjQ8TrifLnLdE+
QjmO74zuBakCnlYgP6vTvjq0OWoJyzBeMAU8VtSV1zmJDpLe4QIY/8Lmp99Qqj2jlifJzUCHRcYk
aorJ2cw2agDA3EDzbKfh1bLZATTn3ixOs8ROMYFfXTmardOLpiaqaME81p/ND5iqn+P02rejfW5j
p/Wo3cvK+MnHTDtPiBh0yfpSasEZekRzlBC5dLtCbl3YQD9oDKIxOjsuy0eZqqOuiXd/RLVHk8ks
UV8MCep56rJlRDhAV5ySB8Y8DDY1wohtHy4ivDhg6+pQBtq+F/Qt6JC7tZFyEw1kgY5jm1zZtK4q
4b+XkNXR46xnG5beAJ3qrlcCnXOEWg4Om+oV0wpS8e6duUfhHgXvw+BnJzXdSCYM0JEswSgOk6aM
hjxOlOFZdYtzVoT9PnJTzwKJhc7rhFkAjo/ev2OA35M4aW4af/rJNUGsenTsSbnKLRY5rWveddJm
rZ53f8Sr4GmJmDL16HxzG8lO1KH85esDDmFUpwzmKt5Jf1glZv0xEEIc64UP6Cz4MNzpmbtz29CM
7+yJs2voQKKZLeFvRh4hPm/hlxo9BtehKcW5ZmuYj8kI49rep/XEiYWoV3PnR1sv1DUbDQ9cosMF
PgHibRnmAywh8omqJchrRExwrRD4pvuscxdtRPQedoF5dRA4lSIE2Fbr0w7vGoQSc3gpW0yZkQVc
Jl90jq4+7t0Y8G7uZsOOncRPqzHQRyACpjrWbS/B3KOHzQMbQKBJgCJ3A180HvyscdqT43cbM+KP
S/jA2eqMbjt3Mkbtq5DQxMTaiszXsXWaLEwkNR+PMuFrmrnNiTotjUfU7ihI0MDeJVXyhVCcDT3h
oV6QqWstk8ewRqZqcsh4oZ0SXVBrIAPJeYfAV3dbV8kfQ9aMMcMcfnulTnkbOeTXJV41GrM32sQ9
MM08BmZbvkdo8oh4rWkC0gIRgLo3hMALvx8FJoe2BQczk8k01igKmcR6Ee/zXZYv5Kok/CPlCHZJ
jEhpdmD2jrhxh6EhNLb0KtO6lGPzogWCdJ8yvNkW2sQksFg4o9ltnXF4dSHtt3Bgh4B9Ck0QuRZ6
M2K3CocNWmnsvXl9ajr0K4bd7PXZ/qshuHnBjKudwY4XqL4ny5JWZRxJqlaVsaafQcYZH4ephb0T
FhegkD6QhW0ySUwueDZxun+T3aVgGRZHnhNz858amQVk/PTBOtQfdOGcSuyJWOe8GoOR58wtupjo
YNXdsBk4JXcF8rIGSrsXTAgp4c20HjrkcZXOavefRRobQHWs2YNzQHqxoqgoHSDWEky5jf4WR2rr
oJZOovdcPJQ+wpQiagggNJ6Ubw+7/+8jXDG8/fMZfI//PfgtvM/287/98gy30+Uz+/33f5xI8P2f
/+P/inD957/53xmuhvsvwzIcwgNsx7Vs+78iXLV/sXbUDCUdnfhx3rj/inB1/6W5hsnG0zCUppmK
3NWmYBP57/+Q8l/8HqSKSMeybN4Q/f8lwtU0l7/M/xnhakFhcFCt6co2+aPY/Pr35wMnfPPv/9D/
U0MSMem2Yl0MninMu/JYi8XeYqTjWhBFdtQQHxyFFqLqLg+zuk0wycgjh1u81dkm+O2+7vb+VD60
MAl8aGaSjfgmb1wgYHRK7oI8ixtSsOGRLiHd4V2wgNH0ZXbcLbA0fcGmaeFThpsmXXBqGVw1C77a
DGdtXoBr1oJeSxYIW9QRmsCSJGVjj+7rOHXmK/sDoh+CkPctaD2Uo8DmFihtfh/SXkyp2R6r2Dw7
iXiklXlNjZmio+acNhKpnydtOPUgGfETIbyAJQeT4pwzFKc1QxpbWBDazDfHFgykJ6zLttat29rF
KpV75Gt+5RDr5uxzhl8XWC3j2GJl1jhozGjTiv4ZB9XeYqW/MkKwbMRvbrQgvUWWCQgspytMf/Go
jojg0BnMbKSxXE5Fz+ef+p9BWB7t8iskp68T/mWAwldA4zMZ2LTQ+Zry1YHVZ8DsQ0buJTD8Kotj
HbEY6K2tDePPnMW5sEjkjBhgD5l5anRwgDVcwLxAXAsnUCcTTdnPogIfWE0uhRMq9Qz3c0wCIinn
X02wSZfMabveaBHTCWALW6VlLyTdvsQnN9Z+I9yAy4dch5Znq+mrhWrYLnRDKIe5Du2Q4NyEGlN3
AKmZ9lcPFbFyUgTWR6enz8DcyZyFBLbReU2F2uMqYhoy7nooiy20xRrqYo+rXoRgGF1AyAVcRsFT
Zy3hVUDIApTQC76R3QtFNkBHF4VbC+GxWlCPDszH5FXlzxUUSIa5d2F8j+twFcCIxDbo9Qa/UQo9
MoIiqYCEhPm4LSyKZMxr+oKb7EG3LaAtEeWfqTNvHMpNL57Uk53WBvM7sckMXKEMcFCUsqOHGvRM
0MRh9rEHXbIE3RBzEw0GprO0HvVnoml7pFk/9XMALbOFmllieysqMJoT1jlRYiPoTRCbNqxNCXPT
h71pJWxsCjZSxoLlbBt0LXUabU2MLf4/6M4F4hkuOM88RGaRQvgMF9RnDfOzkcA/idpBTgYPtF/A
oJYlMd1LsrMymsxNW8B0LJnGD9seAc4IS7HIDnja2L6TtgQgpes/TfmB+aj3v6IGRU2Wxvs+dKIL
4rNTpunmflhQplnXTzdyj+u9lrfYB7sK8W7qq72eZxsNGqrWIF1Mbehgjd7V4KCjZ83KrCdWBtYj
BszWAdKowv6G2RFGEwkLEOKw5ZT6g8IokXgh+t80+ZiR4tuwvTDYjvAqJAzXjsUj3trvvngINcrv
apWz2ZFwXxMLkTI6e5fd1kKF1cfnoAHYiUqL3Ni7CXisgyZqYckSqRnClkUxLSHNSjheA+TERpSo
V40LRlWk7OYd8/DAeBug1TIr1lHJBxPiO+2x79FqEowp5acPNr2Dd2sk36Sm7V0ouCUiMs0oIEvQ
9wPWExqHI5uqGVhM35xtWLp1EW1d2LqJvYTCiFWXPeqQd0cEKv0id4PI2xi3MX+zWSLX6YeJ8KTV
eMxxlfdP7XwsE3+V8sDE2gXv7v2c3xpiWOD3QgFGrgJi4FnQnBlouOqLiT21Zzng6wJPCf50XRyj
oV4V5lWRhShMDN7NeziSpu1PN76mVdRS2vHni6jotjlp03qBs/0WarD6NGBx+irEZiBnAMdIbxCk
hPkreSJP7FPoFUYgd8mmbk3mMKx/dbGSBsQOMcVeq6wXqMobLXcPI3RlcGYRHH8/mF5wyfcQmCnJ
Gqs/CFCqM3zmKi73I9bgeIQSlb8VNRys+jWyz+B+WKuH65HI+nhT45Sg57i4UKBHaNDDFABNiO6T
Ue1TxCcmUJ3vyl2jNET+LLcZ0uJswsgzs/2GNg29fYUIB0sqsl1o1E7DEGgBnUGlbhGvtYcEcnVZ
sObIXgc3emwRMtrMRaHAvWfdZ4YbKYTradtLIiNMYa0vPdOCyPqGpH7bR3i9ACpq+kdAjYsUfZ7+
mjb+rqixJ2ZvQ3SLdAfSIschToJeGTeimwCvkrjIcpsv/k6yz+I8aZC8Juw+O04TK/sDE8UNIIkj
nqqVXncXo2kwEwEa0eJ9BSE8pmUfQ+pKm8cKKRNsnNlQf7FM3//5Z0wOtcqfNh3kcRsCOdKrGXQP
ymxSOBdEebXAyjPLjVcVGrdNUgCgHvDgg5TrZ/NQq3o3LcjzOnF37dRiVk2QAPtbkSWXga5mtD98
/d3Xr2M23Bn5V9vC7eQOnmeicGCsu91XE73kBIbPyJYk2YAdPHbODpYjhE+l6KErOAaDsyrixz7v
PGBPp9p4YAzB0v7Fjt94g5AyNMjU5rMGBGxkgBHug2FCIl98JbDiJWLuTHUe5RsC8Re/JVgYHsYQ
gTYdCEiAON/Ldwf+fEbn0y0ifrj0NBO94gXKQY4h/UZb5rPtEZnNPZcmu4llKZoY3JWoVwMuUmZ6
JuiitsQ/2F6ZAoELGdeufWzEj+J0DSFbtPI358grIrlxG3Mz1sCq6uktI7iiNrDB5sVK8U7rqI6J
uA+ycU3shldoFdKbfNvFxXZCEpg29qYoEko2iViyhCjbn3Wfr02rky/f3PZV/y5bRQ8BCZJMhF3Q
qwcmKqeKrMmCuBMaHuha/Sku8BJk6i/AuOT7j0SreYVkc4Fp9ywGrOvIAR8b8IbhBN4hj7+Gjgc8
hFzhjBN2b0OdwTFuB0fgaMgfU5cHNStIi6HFQ52faR/UMRSSfhwQGNAggzH7Dl5z1K+LgiN6ALvn
sAQFFhEcnGqxLv7MMexFRg8MxOQzK457X1XeyBPgsifJZmiTxB8c0n48gXcFbqH3D9CbV3qzDSek
QkFwSh2c62npvrGTZj2HHat2Z3xrAbFTpEvp0WPnLgircPpJmQ+sVLdUc0DbFGaguLpSPbLtnx4c
/LxwsR9Zr2CXGsAwDJuE/UfH6Tj3l4oFp2n8Bab70+ZkrSI47erpUA8C7A+nJMKTsmo4P1i39t2x
KEcU8e4bVgxKHNIgCEW4yNJe22EBY8on+Sz+ljEm4DzdOOgWiLt7tZOfrjd3JmlILexUo2GOgsbQ
6vkNEIl0Ei9perSQGGoM29h+8NdjDJ1dx+lLRCXZbbd0IiwhL49IjchxhcspyquyKNSaRcVO7oKO
upBkes/N5Luv/oguOZVpvRvgCbfaRTIzztDaxiHPxhJpmNdHMb9Ei2aefzQvbNSy3HFI8xaQrIBm
QLGZI6XuPOBzy/gLuMlqBE1fxa5XwRVT5q4Q4wupQzvf8TeI+ScNJVehr8YhPoekDXQvVeiuekUM
NUoHZmDNhBKTMX6gfVRshizGuI4gLyiBvJPufQDitHC7lK8xc7PV1PfcxDjDODcmnjmMGEVuPaJx
mS1OV6InPWpvZLuA2udFGvGYsuRzn2ZCMCZW0WpJckLTTyzjuh+wzkfFU2QRgObbm7Swbzav/6I6
26BSZxFirUpWoZVVvg0SGFrwzWt6EGhKG2jZ3aDtBGU8QOyb6qgffGuPsQ/hMLtCQ8MFFBvJb8Jo
ACTQQ2aizFqsrVFWggylipFLRiRwAmYQvU2R6SQ3aAo9jpYEI+HMcRlLyzrYqXjrS4tlAtxXLvh7
guofY7skblnC8EcXX1bp8+LGBX11N3+3DN6y+RosqDlmHwPiJKuNVgp4WLgMZXyWSpSi1NZF+GOz
Ey3o4ihy1IjFtNNWy2fH0bmazJu00LVgBQkFOunn1mlRTcLuqOLNnIR7jckhDy9bkjsDwTx+sU/E
G1QaFneSDhN0Z1QPyXho2RZr7Lj90gGfORFZdYo7UqNz9APuxa7uK1C4As2tRH0czcXDgEBXOD6I
MEqXBI8gRn2tO/O0r4ucN8UhZMuWRFgaHlsRHB9Ho53o2fp1N/rP1Qg+Tg0ekNHVIpgzIKRgKUBT
SMxlTypZ1J4xNbdXLksuFu4hwps0AuNH7RUYLcXvDqLcJyGGYG87UHzjQyD1kyz/yA4lzeTQU20U
XGoth0Wf/6WfUPR5+2GjxU+jH+xMCbifMWdZELWSu+RWoPVUXiJoOcHOpzo6D5fXKWbBzYIa6DKC
4mXZCtbAPKbGS2RHu8R51WmWUv8rU/6qRZ2oF/IZvsaBpsYzir84TYBippcwRwySP+juZ7Nw6hlp
leZ3TYCNoT5z/Tgh0WNPn1L3b+ZNYpIgJu8RAUHs37OGod+87/qXkhoMGgEjRIw9LZrjtz4ImStz
Y2PemVs+VahbnUWui8tc0l65LFPG9qmnbNbihtxV8H3iUeLWG1iopaWx0cli6wWfLn4wLX2dAX0N
kYtdjit1fBcE5fn9deL7idksoffdWr6CXG8TRTPQLeGWDfttqREa554zTX0RiQc41YGTO6+TfBcv
I8zpTEoPErYnidbYMs9d/mUnWIf1H1Mis4QqbDa7xQfJqmKPEnrDZm4N4+ZcG8PKbU3sbQ/R0KFm
I/GxO8wSLarRQgVtt7wY5F1+YnNZGam+asZsa1NgOXm2C6ORShJzX0vX0zQnGxeNy7Ezndz8gQyB
XcL60kZMbKn7GixbZZgX1gZ3UqQXhfYarQyoxYQr2UVzRPcCssMejQsbjE3Cd9gV3X5GiG2mL4b1
V6fzecqsOzOpt2VoEsyNL8SITn03+LjXMQ+2BbIZBWoZ49emJpXa7MWXjKMb273t6HNKDkJ6vrRa
BhHITAl+fGSoDn1XoG8gNFZyFlR8gqnDkRFDFB/K4VY7wYANkKXA0Irr1PUIJ6rvzHmOcocIYiyM
hZ7dEmypLlbQXas9+ymYXCm3Ot3LCJPXN/9qgpIoTDGNdTfSZe5Bg8ABd0kGTLaiRkg8Ivdpiuto
n9rc5uIkgIbDz3KbbRDR3yF9rWAOVdg1GRvcJm6fGktkm1B/s3phXnY3fSOZnpm7mHRXDXqiGKsa
STxdoX+7GP+yJD0sc/8+J3yMT+hOje8DZytiBo+w0Tsljzo2oXn+NrHozDI7WBjWffNz5Nlg9e+X
+bGlrQ8geJWoYwEpXTSRvXImgBlHf+v+FkWzHeBkEHp4R+7HBnO3N7NMx658DPHljuR9kYCxbo2Y
DMcZrF548SeMleA0kGJ6ef6msbyJGaKX6HZ7CzyHI5EZTE9zRhYOAnec1J4rn1K32zoKb9Dwrqzf
CUM7CH5/SnawRG5NB+4NwAoLLlhESEFwwxvFyhmqe4dpEIlGnl6450h0GP4XnQRJrP3UroeHVHOu
iNsNiNsK9e3wOdC91vqDqzvVgWQR9MhgIVvy54dBYeQseiKI8rUvhr8cCgkOUnAMuWb3K6l3oDp1
7Xhm8h//9WCmhbZ/sqvn2PmB6LcuBsrO2uBTEXgL0oLGNTTgooRK39kButzCRD/pVr+m9WvG+p1J
RJRDqz0iJClMMmMCn+6Bvt+eZ6oR596G6I5zkJ82fESFeIGOzc2AeY7Xe+R2gBNAx7/thj0ZgIeR
sT9Ztht72Jf9hQpjrY3EluNcF512mAUzSrv/C1lva7W17wjWqtF9kz+KH4QR3H1UWY+VmfDhPc5k
2+n2T5zIbS13kkBF4foeg5m127/bFhi6JObWvaVNBNOQDs/iki/ZzAQW4Ae7uEBF5c+RwtrQnnyj
JMmBkjZV7gekYE/hzV32qU5xaOP5h3adnXLuaUhYiTqvGvw5BuEfJ1G9IjK888UfK89T5r8ZAjKQ
mv65KbUqfsUAvI0sGk4Ncjhm0MSigpBfRoSCM51QB/1GY0zF6FAlwpyCTrLprL+xP9vCgSc3sKs1
dfyPHSyfZSBLi+bMbz7dM5g4zIQZhrFiTzuEp+bBSFmQG+ue34in4b4tE2Zq6FVUUj0H4OQ4uPhZ
rnCe66R+MePms06G36qGpV7TmZFNxwTbzLFKo8ee1wNKjAAzsg++xCo3mr5oflg08vdtGGWQ/ZzM
2WGQ0zEnhI6AeY8x7KqU9WteqrM1lUf+86MWJy8DLaNm7FDykiN0Qmp5woW4mtvzCEF20g0K2sir
lnDlObpZ/mMmoyNkHy9sX5M1hmbK6Qpvlp+lJEe+4Fu3mp+qbi59/ZT53J30tJlFuezMK8Asjxl+
eZottPpHA74ROVQwg2w4EJOP7UKV4c4I+nDn6slzg8cwyOR9WGdHI+EbX1KocvmlJnUkedxTVfHU
j+lPycRHGMVjDsbFwmTVnKv4m23YFscCNmJnoxeMkZgA4A9syB/ona2CtcUHQaTddLQkkRXcjc0i
fzEoYG2oKnbJQu5mJS8N5pq0h+ZcvRShs/Pz6mmEv6+N35n8aIziUqbvfByk4IEjfpHWcyJ5U6H4
ps5nVlSQwbi2YpucuYoAC21thP05kAytFctR++gP3SPkYvSzFg4s6DcJFkQiPTaIbi4u3iCpPmL7
ls2QGOrvmKFHPEOf66B269WvzHR4IYfJx6yNztJGAk58/UlCI9X5igz10JC5EInh2ey3Anm7Bhiz
pThJMC8D+k4dOiu84xMBl8nLTM8Ryg+FJr2HxuNjYmzi35yFQpzOm1Tmmy5gI+KGj6rUfuC57e22
q/edqkf8VSzKExv3Dtq3uiFfCDu12yUvYToeptI4U6PfNwZC1DRAlO34vPZmCWI85+4dDHSYaYq+
yTf5qPRmsRglLmhjg42Gbp5jV1yqwH0KZ7YQNOK8fZl1rdPFpJGfC+AbDPNc59SJoNxD6HzV47a4
RBiKxyh/y5zope3mgfMlvwdiMU4RsRbO9DkA2Jvr/MClOREHxwHvxtGrw7aWRWxMOUrWfJY6JrfZ
uDVh6a2yEE5Jyw9wq3/KyYqxEEvUQr9H2oUDD3r4tB8gUaT1guuKYBCT0sRARKsXyAd3zRj0W/ZW
pOBMBwvib0aEbcbESeCoIIaJBtTB0/1IhDt26hayHuKagJke2X6TIfao58o7AQnOs+v5tQRxhlgv
PP7zP0xT/cX8fop9dYsAH9+B1pV1newCE0ACsgFBMRo46QYp99nwux24H8Qx3wM3PmsaXGZ1CdAo
lhtTM67KLp9wwYHULJ2qIefM/bLx8eesowE2gxOfgr+4581H6pvlb3UkvpN2WhM+fEuY4BqMRAPB
CoMgDm7veHweMTe5YYfurKcEnAysB2XpEUbuueBXO1dutHVThYBZ97LqqEi5WM0QQvUB5SQj4/iI
9OFmkZLS+KBjhvQ0YVGNorecjZuCJRTiU8HWvo46zPEMnw2elkrrtgnnEOAERIgk/YC9kkLS/CAF
XUVQ3QhXjM81xPy9cDvShSvPKmmW0bghUR7DI6K2YMva+aZX4gcqYsuwm/tLhL6PRqEg0qRVJ9/S
0mPnDNdW1PPO19nH68k5m/4Xb2eyXDeSZulXKcs9qgF3jGaVueCdR16OIrmBUSKJeXJMDjx9fQhL
q66sRVv3phehCElB6fIOPpz/nO9Y1vO0fIq1WwJczPFLOpfc9tVzNmK9kwBaiTAyeMsCDsHRTEOg
gUatAyQuN+STkY8uPgf5mEZ4X0Xh7qulsHH2eABJbII5p+6GBnEn6/UOUmSRTu7jDFG+ybw/0mI4
ppkwXbND14T2kVDOedJkSuPprLG3Nk0IFi98161qt41iN2/A9o7KPv31g1nxcTcaLn1m3j2aiRmc
XBjRdvYS1V7+ZHoHjLeAJyLnQcZ2urMCYBDWRY7YCWJ/+OkE+abO6Q/42QCN955z8TH71GM/4mrm
9WkCFCPXwUjBm0AdZ+CZ2y5hVDEx2BiwV47DFG7IWQARACqYVYTlPY84d9TJ6YjTaj344FHgjUW7
MmQX8HguSM/yFMKG2GmvfnFiD3zUgFNHRuFZSMGn17N3VFU6Ox7aa9/1YmOmDhUseHRSzzoHRkjK
u6Dztc+51fYQv3wO4KM7+8QtFLUT5OYpsJkYsDSYh6gxSE9VATzD0/k2kD/YsAUcKOIvYQ0yCtvx
p8d0My3KmnjR6G19Od47JKuPMNVpsgzTP0HAG5JisgIiIqm3ibf9ya/tt4Jus3OwiFA5B75uxL3G
9WxGxLxgCWXz5LRZDUBhZvqMDjHieehrb+ON5mteyWCtLLHkohlNlzbvazos9pUX88rBZAxqpnoe
KJaDu3xKFQVSNiWT6cLClR5mzywIKLhPLgbFJcCr59NNzmF8pfV6ly7jriRKfrua7GPYyK9BfPJS
BK+Zr5ehtFj5ECqoy/nKIyN4crAjdQXH74L8UJi/DVJcloykzOpXfzAgucTpO70LuCV7/K/C5gFl
9NbydPJAm0TeEsU6a6d2tiddMaFmlMkuu0BxcwtEjCD1XpMCu5XRYaxnzuVKa9hRN/XaV3xdaJJH
an1Su22mTjqt5r0dWjB/4q+qLZ446QPkijiDRV54i4L407AYSQa0L3AgQ5hreBc2djhxkY7v85LB
WRALmszJyzmUw8MOiV8G2UNy6B2sjU546wLMhirtQU/1HADimYFbFJEnar3yRoq+3tJP8Zl4fv/R
qvKudnCTNx4gwk4Yb9LrllJljpSuyM46BeDjZVvRww/O2phP3ew+Zb5zoxAWhyXIFx2J/pCWYwuj
iOG7KigKq2OXJHbvoYOZAQgSKk1Da97avPMPOY3o5sTKEvfyBywCYPd4vEUSonDdUmTVUJ/FFIMX
bfmBRDZcM92g4dq30dKg1xatE7rzHyNqfygsjOXT1C5ExDg8KkWNrjhwd4j3MtZc3cNjz76NOkE9
hjvA9Jg9Deykkg+jgVYVEqDhT+8uJPv7PqWZ3Acd1RblLcWvStOhV50J7hdW6K1YDrnGEhktjC5a
pVVkHIxMtZvO9jahW2JVH0HO8f1kOk1OsjCOlW5CHMjVdwtmAFGubB793kB/bIzjbEa812KKeEyX
FsY4616lAkzlldlRmTmfMzzlBrPWjJzSneFU49rtkGvrfj1PBPKx9rHfJkW089OIg0oPOaOkXt1w
011lzC+VM9zLKgzYTxrK6g3zNKhTDhR4y9pGikITyLFgKg89nA9VvYemg53bj34zWeLMgaFXFCQT
J9vb4hP5LOom3IY+SMHYos6rjxmozYpSOqfiuMRFGjt3jqfBp6KHGZXEpLMmGBIAUnM7ctAw6Ioa
9FHR80TXfgWcgEhsljvFmnKBN4xq6yIz1EEp/5dGarrLhA/Xh52sIIdyb+FSEcgQ66zznqKxfYxs
6smLmkKagmIST5bcHzIsGaPrEoqQJpMQoba5Srkt6ixeKUbppErgEXfJ1c+6gxmTdEqI9Wxc5S+f
XWk9uzLcKLALBzsCrmTY3pNhlN/GkPWPBJQmhksZT0kVCZ4XL9gWvlE+iSS0Hh0uMKumYzxAqMPd
N5XYETdwTnVDpajtGbspLPDOBMM19tsXI/W7famKiVStI/d5IIq9ZrXFrlM4R2+G+9iWEKWpuw4e
KFzfUGlHp0HhW89g/mk0pmqQCIQNzXZ23kpnm1ahfhcLtaOQOHWGuvoTDmH0PqfFh1F9eQMYFbj1
sMKbvFtlPa9ghvuzG5T3LCfW7HCIMdYsP60nsh751FPmayeQWiUrTJFyNEraej9YjoEkxniOjMEb
nyZFmx4E4RSg43PShDsOxYzQrJYcVZbxrWeAXi2zaW61rulycQJnG0mruXFCBmXMPlsJO6FGOUkv
ThFOa+J748ql7ATtBUEDOgM8vOUHvK/WMXELA47A1XEq74jNG43Ygv9DCZDcktH4XYgKmspYMnNp
GQFMfn+1Zw140w6PbCr4bVP4pejOx6hgJVBMtuiss5wTZWhLu9M64/zhlZfZj5qLtfywOPVXMjWT
fZiy2/bpZADGSLrnMQ4JrgbT82hjr3HcT0CG8XNoUx3YhiTdk5rO+KJUS7ghQ54n40e3IA4w2qT1
bgRScSqr5ka2wLs6jE00dONciGOtkAUmxdUxmfPswYoBmnbll4G78wLpEvsxV01PZOvONTA1d2mM
ZSbfq34Yrja3u51ssnes1KtwEsWtIEJ246BW3ggM/UCYAyWZC/bppCxfZxrgYcmOHh8Lh06bGGJI
IbZywM3NUm7DUNHquWzs91HSpdCVTnno2EZeHZdckZt20CUAqJgmtVLKSNNT0KEO+W756GdD+chQ
dpWPYE+Vbap96mjv2Wdf2soeEmTpARDkHJ0fqsRd10os8DJKtXBs9ds8UXLvosJuq7puiY271rGR
+c9spzHNcfuEJOt9K5qZiNR8Sciebl2SDUeOaw/FOIqtbtl9arNm1Abj+eovP1Ce9EFpMC23jKVa
klT3c00tm7X8kOnKWWW4ZFOuBivNEerWxqa+CchUnAvrX7YMxttfv+57E5fXwZkXjD141iVToBwP
zctcmEVJFoATGpzigmvtxGuhH1x30ASxI3A/hv06t2mwkSabSFYH3QWTeX8Bx4Mnir6VXQrgIQoM
TM2uhxpSV8HZzPqWEUBfbITv0Fmd9sSViJzCopwdeQ3cCVzvBLDbxfct7ohYvioZBuhjxb6sU+8m
J+PbY2DKrpWLe0cHLjY92sfkUH3AxBmbXnE3TKdzrIPubDU0HXWongzZimpvZnNO3rXtr1bCbwx5
9IsJQ7sdBSTljttsOrfX2uYoi2UYF5tqmdzjD2jCqN/U4G+Ouk2j5145mIgoq3U4vV5M8LJ3OA8Q
1Sb6VA3QMZnfCuhFHLNd6PSY7+Rbp3sizz46V1QQtdRROZ5Lh5lGLSN6ejBAejQuNvO1kQvXzSYt
1abjfVsnuIOjLrmXMAGy2mvX8VzMn/FcbVi4Q7BEJn6cDM8hn9/fUdxxTBur+wzX7qs3s42wA+1T
GWAvLxzvNgWddwtChOooNRD4Uoe5NU6950hq50nkgHeg+oYW0BwnCPznMrX3mVjjejMvTttxKsMg
tgKmw923zzlMVPaEoKcprDB8MvEuJ/gt0TuBJtw1t2kYm4NBZRBHKIvhEALQEbB2/aaWSxntCr3G
SDkXyXTzMlQM/shxp/1JXoqE/pi2jY6JqSAq4d2PQ7oFDCZ0mwxPOXOntHgJE089cCR/jhKjPnX4
1oBFNLQ8lirfaTxkUNCRracwvE8IyEU5moluymTjyrTYj6V+ykRIh4GC0dP7zHntzKaiVuzSEg1+
cpQFpZw4OxVEioHo8OU1ufcWBeOlDUk+u9q5iwdmHBGA7X2n6WknfwbAqkm5OG5cMU84x4nia9hV
ced/q9x+LJwu3TYzpGpJTK5gS4fmAB80mH8VNVdXNyI3NA4LC8goIDHAu7nrcFDcdeyL23ic3kw9
Ji984Z2qzPs6Sex72/J+ibD6LEPzPemnV56ghPrT0ESOl+fJxxgSVYzGqny80iQfvLhFt46D0f6Y
BmvZctg0CWnzfxV98OCa3maW5CN7yi/ghdZ8/1Z9EP585jwSbwc/YbQ9DO+i6uejCqmUVbnzHHtD
uzKK0WJU5l5SHqORklDO4tLZ5UbE4NU6+1nGQaohGBa2o8u9CPGiYDWgGnbgTsb1Y7Gpw7E18bUJ
s1gCLvmuXJxfGRUpd0Fvj9tWVsXZHoJuV3OetRmhQTBnvuLE5P56taozWax1Vo/w39zDVIzX1h+w
uGd+dsjCX0HQOVQJfmKlfW29KdzXvQ9lvRqegh58d8zOqSJyhhboXz2eVJpShEZghJO1jm9aPFVR
VextQNSJ13kXLEhE5+aqO9R+gUO3T+SGpBg5F4esFYIn0otSSOVRgEqYdWe/YK3ww18e19MVGBC5
nYSgC4J5PF2UKNxkR+U5q7k8Dn45ckJTVBCEaL4OOT5ZpfO6JvFgliAisJiBTJWPcdNaqJlc1nsg
5Zs09spN5NuLFYTYVRozMvDjZ6XC6qKxCzA/KpyNMEccZXEP8ivCw1lD5KM+hLfzZCWEM6L0vgfc
QDhsBwgIHxY8Xg7kdXBXQYqgEsNaOTlyjWNP13r2/Y2evRNziq3DAz4n1udEk/g1qyEbmC7dlJMH
BnD0FJUQk7/N4+S3zjvzWHQTkUK9q3ME4K4EGkz1YxTRmjfBStpVZlkcgmg4yuFh0ICMMuKRa6s5
VBp4rosL1Ncf1WKbyRrrG6Cog+8IDZMICBzbpBP8j/dmltcnI2SK4BN/WwlmYmdiKIvC16Ubsr3q
GGh1NgdiPJX53ZlGvQkhOyUdgqWGs5bbePmcmI0Re5wDHoURU4z24SLkgLPrUYti/yX1WQdDeGjV
gCSSdYS+/U5TXZBYPGnWZDwhPd2lwQQ2tLRzPALV4jnIAJ1U+JNY3hdojDXz3uP4jTJiQ2zFu0eZ
Z0EQZw8pBkapP1/bdm6Y9riQrgJrO3ON3htautvGbaEsTT9N3+tzENv6DE6d/xLGtq7dcE+ykasI
x/ttndIBG9sSPI/l7onQ0ZXuyuclusZxWe3onKNTqKjZPvtGXGdLzJc2e7ODYpPYYbrVZvbIzEBj
lYFzocYOnSBtbbj8QbdJpSdXFSJdSvqbGrsTwMh2r+0eQCH4bhBx04+dG97D7DT+g1GNztYaNX4d
Q1/7NoGj5lG9wYyLxFsOqB8h41Bko3XwasD7iJtH+Ux9oHkGPLyp7P5dDAhPUO/v0vqbhbzcwkPB
yePoz9RntJ7W8stxXyBFMIzy+/l+9g9p9xaPvcu0wi+IEHEgUYm1yScKb9yBQGFvBimnOwpmMq7H
2sRW4ZUBijhbeFO3V5bzO6y/+gDwYZu5nE/m8I+fVxU8QqpoLSsj7WgBdRRNi6zPfbsO41dp/zId
TBNiYJIGgVt0xA1sJLzExT7eN9fCxQExEzVlzcAQZSBzKIeew3IETJxKa6I7a3HhE5vFyuFsdYXf
MElZAo2mOI12S1mabWUbu0xD9E0uOFbeIOy2ebJpRGVjFaBRljwc4TTG3aFxDvwGUFThPolS+7uu
7nhtc8oVR+plXVkX56Zonxh/Egu2U8pDIq5/MqnO0Ayfa9dssMLzjcBvAUExL8A+c2UlTnrr/vT2
0hssLqD+HhBtqVjxYBsZsz40bvXqIyntRoFDUzaSeRS+DNEtmzQH93LGSVkBBL/rckcTci5ehs5+
FGnS3dvjcJI6urD2f4h2/p2Yc3IIOdfpPD23SzrBahFzs2XGnVUGRBsOi264pf8i2drlF8ussWki
0hb54NZ7LvXnClHhOHBgwfbM0E3IGTlpTWYA0rwYMCTiiMaLk54way8l9dAKlIX7wMwG4Kfwf/3y
S2HvmwMQLMXCoU3Y3ulB8u66ftfX7nBw8ugxH2HBthYp36pd4sucFEOuOnfWVDHBT6pdNJ/1HOsf
b3gve4ubcVp0lyD6pnYBeVFNnPRiE0yvyLbQZhe/jZGBuig5kU3cQIIRX7/HCGEKHDqw/YcYhAMn
6fhFUeaxUzUf1+XLWCLNlnJ3GgCYj8nwOxGFs3ZJknE3wZlD4m90g405S03/cvs10hELE8sqQBQb
tPrMUHTb4pCkJPsohzoOID3WVkImtOzo9xs9Zo10yoPGsiEWDm1zUZypTimlx3Nnb0KyDCs7fW6S
pgSzQD+K5O68bl1efD3B9JiM1NuO7fBsNTzAyJtgxc31h+pIPOBEgbAQUM3IzGw91ioj0wJCOJ2j
74GkQ44gcrRNkJkuvI4oqNWlVdCxlnC/4OxCQP/edCkBH028QS73wVXs4r/wuxcqVBocEdyzSFbu
sqZEZxrZNvwvqBoty1EMq2H4U2dGu0kbjBdMOrh7J4F1NucI/qFFJnXQvxrynX8tAn6ZmtwAlvss
YnGcbmo/rrbmsSIfiwNtek4qAJWcTRA1JUyygghqkeGLb4EtNCzFd1oi9hXNtJHW/Csc6C4KUAm4
v70bsYTaEn0Dw1PnhQzBzg22zjaHg0iG353l1suUx9xPj6IiYtm7FQXwHXKvnzNddLiAR8yevHGo
jv0IxTtvK46EsflhiqLb+GQ9V2H40HSNw0Es6hEieLmDASijn/bFNfS7M32B7d53mk9TUDDR1CAq
RT/zyZ+qZ9tgrUA24AkaWvqpMevZzh98CK9JkKv3SiYXu/Ccby80DoF8CtKqvek29J4R7n6PLFTn
iNSAHvMHz4jsfR4VBIlDEpXJSNq0GW89KYC118fuTrfa26OKRaR0yt85ifpeJ9ND53AGKl98lU3U
JjB1CJjdrlTqPNJKWJ3Lnlz/rKvfNrR1sF46tea9E/Hqt8sE3e9GrI9cBekQcxgM87nkJUG2CwrC
ENI1oEtq19oLlb9mYe2fLJecsh148UqQCL0zLZ6S/7+xSbKJf6p6Ugm3wH/svqslmtj+x//6l1/+
15+2//jr5/9MNP7LTzZ/pRsf+m81PX63fd794z/+d/bx//Y3/5mRfJ5qMpJ/qr7slj8tSqryb//8
rcPX3/8mnf9TtJI7YfxJf1/1P7/kv5KVrumblu97jiWE6f3t38bvtvv734T4d+lZluMv91iHBAuZ
xrJiT/3732z734XlubbnOILLr5D2fyUrbWsJappuIGwbkoXnuv8vyUq+kf8eq+RPWoKbnu0EoCVt
zybB+d9jlawufSmGngZHV374ZvCYJZJaPfLa/+0ZuUGLjqry38q+uFVJ2ZHIlHxH//OvknxHdIGa
tiMkGlPwr38Vacep7sdxpA7RI0kDG2j84tJMsUdgY56p/ySF/uknThW5WX4DSmclouIgJeZB5qa5
GQpjdeLCoYktGvIKC44cnioNy6lh7oZbZFKA/Y2axmGKirBNUWfEYHtaxBflPrptw9WWtPgYzTju
CB+bo/XWJlBHSxcPHpyqY8h4oBkUaHGGGmyNEun8YaaZlIuu/2fmzD1rhM7CfAaF/DB1CNKGdc3b
qTu4cLN5xP1XQnavGXx7W+dgkumZfcaC8kcOGqikhLlfsgc6teHuIwuUv8gltHDIziJ0X3KPnH3Z
A0nK8Xoyx5/oURvfymbYJVjUmNM7p6whatDl+tDVjI/77L02nZ8sdO7bgLqslBJ2OMtvpZ9T81CN
mHF0NK+0ZRwQUqqVW5lnRNfHqq0/kX2OI4wZn9ktpbURUa7k3sSpk3inWnhfY31lwPlbBIFcSZN7
JGWNjU1J5JTTGfHXV2g1XfKRKOzyoJSEu5JYyQdbTDXjGiwSYJTYfQD/q/t5UkAc5efozaRTy0Nh
IDuYMv+ocwzb7oU7Qb9L8hQJuiq+A46ReL3MWzcUCwoXVL2r30ZyGfgl53cVQ7So8uqPAh3U+tM6
kAIYnwK557gNjKlA7i5ugXvOyyB1NGO0NkZavo3MzVZtTItCyjBK1xa1BsyI3Z4QWEA9EVG+Xyod
7mThcH3oO4hDBY0Yy2MAbj6up+nFCLo3hG40/YFzV1GQp8DLlNRIyWoq75qF6WzP44/VGYe5Lbhv
YzHsU2Z0KgS1w9KIy6X7zX38rsJRdCcrOQLfIL8Gy1VYWMC5s5L0JERPCZsFjxtgpSL3FLTzS5My
w+4MNmdyF27isiMsoD6YXndJ7wGlazGHNkF9ZCtBrLWCiNPhUbgZ0p7KvnAstXc3m5KpVcxPRbu4
Vp2XugZMGFh45zuvPPMqQqDPGTXSeDRNLZ2PSFHrydBoOTo5eDnHWo5jWes+AfV6G4LopeXFEV1+
ICd4ylMGejoHsWhNd23WVeDGzB9P+VeraX8cr32CbAwefMpLLktM2izg2k1NZCHWtE7H8dHmF4XN
4Ku2qyfb7b4qzQc7I29ntvwHR0WGtMmuFmO6CssOZjkC1TAyf2lah3rWjKaf5h6eFVdhs/sSXXst
aYjDBJlcCspXhhQqW+pI+rQszjoa03CLdSHo6nzHDJR3cglNlPrx1C+P4/jodMNW4uYqCaivhmEA
9KfGTzUhS3WqnrD0U1M2Yk9gsPGDSwMUW1ZQYcDxjjozCncosRK45e7kiNgUMdeciO90CZo2ICqN
KZkxLi1HFEwEWMBGq/3tD9ZLBWUQeLva9V75wJr3UA31ASfwSQZ/OKgRgqONhlkv8pEr70fHBQL5
FJrjR9Djr5Tt/MDAF8jPDqLlgwzsy4Qe1dQBqSFjcWMn+GiE25qsbelqrh1AzPau1QmYMFjvrQuh
hYJW6o4Rf2hOKldO1DxZo9dtBfFHt8EBmaeI6S7F7HWBjyW3FuuY0RHCLXt7PWoEUSOgBCyg/60c
fWyc+LqnJgT0fSkq17hrtGrRUUXJ1ZUCCTpRomCVhh+O7OkYxr8/7NxYPzBQ/mX38lzbw0sZT2sB
t2i0MCcF0WaJJVEYt8XJ1YJ4UbPeuF20HiW9YGFPo1nITaqmLtRG5MI3aYbvTmNuNCYGjLx4vfVv
BkIDvFBnbwEAMdNgH/jBryZO1p299zEc4Ffjihih+DKg3HQOViwnogeSy+TawkUOloCwuceDselD
Kln7WXrjUx9zHYZ+Qw2ox3kN4TdGjIy9/Gik8ndpjObSUhMHBq4CurHjNLhMTALbiv7tLjwiCHQR
OTgrulB0tgOacw75UGYS4LTqdhW9GMIEzlx1KGNNbv7RvkEpHVHVuG1AoXy1BsmOEZeTPy/x4cK9
x3c9NOnVMNP9BPPfbMn6s1BfKyLzkD/Ulxj8Y5wFH0X3aU75Ka4pxh33MtP3fcmlUZQoQk5J+qXd
SwPbNUG+Kyfbr34kFWMEtxZSo6vEa2Pox2ZUb2KAolzXB/YhW3rvQ0du6q+NpN61jJBr8Utcw87H
Qc78Cg/CL5FoYqItgLdZYK8BF+2JFyX9jcVD9wjika5KMuMRQsp9WVu/Lat/yOMXrUjHBv09ov4Z
qthDHKhjF/MPoV2zyG+x3VxaHGrUdDEXE+YR7esLSwUsxZLimfBRzVfR5NfWDh7haW4YSr3Gar41
/ZrI26qtHZTW5OT+JGN9ZFyHlSsJ3q2+exrENfUaIqX4d7yqexOzcxq0EqsSeAFZmzgB2E/Fg3Lq
nd0n59qLPjHYfuKa5WU3N55kytA1+ylOt63rb1UbPEMNuswZWjiyy2vv4/WcxWfbR2fG3B9+zEKi
Z+u1nN+qUnwYuvyWxCLNQi+7zyrv1KOjaJxPEzKZCnt2WmdbP7Y3dpq9xK373I37QFmPsm9v0N0Y
uNYPvnetZPRMg+1v7lYdkHMGFxk3n9Lk8mcfwnI+2Qa1PWZpPbBd7vLW3ka2dxZh/ccpYTi6MCYs
sDpfgV1QBmK4d7Yp92m6TYz5oxPmxcV0P3MEZN9MNw7sotCfvuIwPpuO8e2il7Ocpfgl7AfBIWiY
SC3Q2IPfcELSoy1p8pdEhmsylcKOHVGHWxf7vBz2QMxpDnyuapN8MdRhzExLc4N7KS1KLSP70zbq
BxB4u2kcyrvZMKhNKF+iIsKhwTKog/KUWzV57/LYNC5G6hauVXzfwiBCNf6l4oci+hjIGTHRODMS
fUIwOCUtuRja9xyzfoPDtQPM+j5m/TlR0E45773ZyC7echyR4lol/n7RhqAatORtUoj2y6lP0bFJ
O7cvX6JmfGnB0RLYz6E/OeusST54m0d84sxfFgCnO69A/rfacc2whD1sRTT0Ygvv3ZqpNxXjPrVo
0OHqPdrza6Wo1xVKYt6gkNLz19w0H3U/XSh53gxJcnQCQKxDdLQnf13IcZfWyTmg3B7Eabr0GfuX
KASUNUfsKpDV2LsfxVKAXXzafXhguHrvSGaWvtxCMj4uH88SK00JxjwmUltTheEJ8s+WuUeg3ajc
fSmANagovA6lfvfMaDfWxh+ML5iLEQTtEZ8qBUrLP+CR3/xgOY5Ml6kBfeQ6O5NO49ZgYtKSg5qz
C0bDjdJvZEIFTyYN78cyC94sXa4GIW8jNbpmZG25p6+zKbsxr9nYGqthIJ4tHNIYOlaun67Tlit4
ahwiZk2VNT4YpxmVYrb+zFO/DayN9mAEiunKrGUT7pocCHcu3ymjJPFZPfgD7nQ8HsEC+/iwzXaT
B9NV4Uis5uq1r/n2Q2riJCzlrEX8dHemdO6V5qsRCXPRMVNVVzEiYglm6zh7GURUbrKZwQAo54qz
kLF2tsGKBBETjc2JN32wJHPTSyiCQ28iho87gjuYkcOzTSpcajpL+bdwp/tRQ21BaXcd4u60wCYs
iENlXgroc9MkD6lfnX1FiS8PTvH+7R0gCVa56ov0zmiL4/LrE+zkCgIT1cVFYt38yjkpObwur8JS
ZGBkMcZ7dtSGrgIgIHSq7z37SxTxc1vLrT8A1qugoAi9Y8K4jiFpjZKItu1dw9gFo5I8aAPDrAiB
3nOKqB8VdDfDpU4Gvml0HOzu4jbea24sreaoO5xMIpw8Vl0vfo9jIBRJoYX0QmuZTr5YnvZ0vPUB
ij3QzRg3B39Km7cfeGx/eEuBFtwB8tm3g1qjpxFvA77rwxoOgeeCdKR+s/7t0WrVMBiRyr3kHPdU
85ltIzFup/mAa/XRr7K7ul563ssN0Yb7MR5PIxxjw8WfyZMueHe15bxu7WZJo15FdrS6iTdSsZED
gGPOm8vfOdP+ycjeo0Im2gytyxLJBayNQGhp3i5J8NDmcI4IRJWCV3Ccd21NJoW3jdR0+g6SDMfd
ZLfMHqihrLu9gcFcY3zMy+SslMWGFOJF/fJ0BagmPpXNyGGXMW+ykYlc+beOrw9ltc3glcdNuZn0
uO3BMYbs8HAUgPD6RLfy19jTp6A39zEmY3SCNZ06CKM1heqglUx97jhvcTe8eBEOzDiBbNZuDAN2
p7bve+FeRDCtLdvelnlysFzyXaN/10t9MjCV6pnqGYwqcUeyyBQbx0BmVdPZDAlZNltsdoys0eTT
9lKRDQWjsMqnZm3wwYfdsbF45xRYcRkUH5zk1Z4J0Os3vJpbq3svmSvSIYeExtxyU+jk1Dvl3s7I
63jGzbE5altLUVFA5m08L+9nbxkC8wiDvt20IIckgJM0CTYzniNCQL6KthOZLJkGDE8wlg/TJdA+
3AK1HVosvZSxD9U+C8cLPDfQB96jP7kXlwVzKScRytthCNzGPQk0qm2cgHL37ADC7qEs6YrOk3Dt
UTXTO2rTJMWDn+SHwaLjpJqI0RFfbZ0VvusDghG9Td4u7OUBZwXGT2hqPYZ5QvgDtx/mpJvZjDEW
M0FnPbO44o4QMNvQ2lqp2obqd1qTqbdoB/a8zfJEoNZARO32DLvXReBvywCwACbxX3UFd2r+cIfi
COMUE3i2Wv6o2Jv2mj14Al23PIkyM3f1mKFiR3vGNY+5fMWWj2NCYLNNaAPqjstMSzhIzpjTUFIe
ZD2/+S75/b49hRnCdxfQl1Z4L5rcahv5IECMx86AikmJe0VckQZMxj0cFIUtqdsmLjTqhA/ERNk3
Yf5c2R91GTxi0X5l7ET131R9M/GmBSsh0dy7XzawmL5u6GohoULhxoDpcznRhhQOYCEiNDt8/PV7
njWJ1YRXb1UB88n0M58uQaWn7FcDO0IDUmCLbQ5OcOT/gocKgWuUr5HxUy+917lvIw/h0LvDvgku
oqCVKFHGYznOr6COeBaYQQKRfUSg+ZlJ0lnlOanIHFbA1O6smeQ5Ze7Rakro3pp5pFSbBvNrWUGn
r6xuZzVLOSvXk9RZ+MGxcQKbbtAAi2qHXXIhWPHn6GG4V4a/Ge2FzYixbw/9d2cGOLayBfbTQndR
5pPVVviFl798BlFZTYwaZS6+rUVxnxKKAnqbLnCDjyY5PJY2M3qMYlam1vqpp+J7RqcjZ2LgdKg0
24onD43RfSoDFqf1mjCvpcMxF2yktCH60RABJlqSfmW8DDhR5D1/V6F0s5bUCwGGgqdmE1ksZGE1
5Yun/rS8pp6I2ctk/h0LXn9n9B4tN/+uUoPP4IxmlLvFD0HgrYr5TmbFE5VX8UEN+gf8z/2Q8YJU
hkvMAz/esl4k/OXBSz8Y95wB8Q/y9II+oaa6Sd48MjcQR3moYydfbRpoNAPxdJQfwTTcmx6Pxs6+
+0DfU+njQHanm8CbynUU4xE2u88u4Ik00FcQhsLnyBbdXcUaH2EmNyUgXKJcgLau1A7UJ42hY2ss
jpn2sXYAM2Zp9KdzZ7VVZvFYpvcuByZqVMwZPxo6utHtTRN6QfCf1J3ZcutIup1fxXGujTaQmUgA
Fz4XnCmSmgdKNwhJewvzPONtzrP4xfyhToddXe1ohy8d0RVdFVVbIkEQ+Q9rfYtDQMfRDRPdnDA4
hys/8FrqCWbQ2GHodgArxQZHDqyKkQ6hHOn1HN4cU8LV0Jsks8H2Z2DGhQJRYs10ZHYH7NYYwp2e
iFG3ByKS+dQtnYM8KKdg/eBPDDLqEhBRFQc/Q4CwA5RgvXaq/KE3XqYEIlrTJq+1Yec3RnUp+Abt
8bEyWehz/Of+KAi411cjgAxRZF51mjtwj+Enm9xyFfm8gzKz3ZXvsO/qqv3Y1l9uhFe54dP36mo/
BAEs/r1Vh9NuSLJLq3nZAfyFpcJ4LvS9CnR1Mn1jC7fVOtXLNhvoAcoir9zJKfqZMLcA63wwMmqc
xlNH5cAQ7UimRFsHk90FBTEU8a8KF9GqD+yXzO95yyPjtyqIt4yGv1hmf7jNziXRg6A5n5S/5ZKa
ACujcF4kSJT2LZespU5CjrsLozbaOqwcGJ1gO/V9NA790v/WyIw0upeNAUreeWxt/jk1W7GdO/74
ALKe2n065Iupetas3EmuwbLvVFctSufGustHy6eEGqYN0gu+cKWBwE3GnKkL0LhHs2NgK0GlHhz/
+GiRhmYbG4+PDulrqqr8Db3tdyn6u7LAmATMY0bdFZDV1FlHWRvZqjcT/9TAXdao49k0MaoM4uFG
1PE3FAsno84Z0WQiKmn3mSibHV8mvMzwr8EiX0EWOreEwK2XJ/MoeqJmQrhKTXpJW0L0yJ7o03q+
87PYuRHd+FjY8WeWW9V+njhLA7fN1mMPCng0LbE28E2v9EMYqg/bZuhau8lJ8j0OFFy8ZMkiWH5L
1/JEKCb9EdflAevzrTHwGhUF1loiD52j/KK98gxagLIBYeXW//HjkvBFZfX4F+In26NtL1syviKv
v0vB6R+q75aMZCwjJNqR9S4iflhs8+gbWDfky1Hi1Q4beNWh0s/rj3Lg0zUtHkQi4OZS1nJ74AtG
Dc/IcYb3zYiVHOVe5/vMZZaZtt2hJ1g7qHlCWQmhWj0kQte8MeYSSFVXwyXLfndm+dtXA1eiw2+X
zNs051s8QW/BlU+sV2Guu0jlh6Il6DZdpoIaEJLgGzy1dEVjl+wHz0WDlNm3TpPCdW4JjJtjDdyt
fSyWtcnEOGaAv4UYAeYTIuKV4y13alPcxJ1HQj21g8zH35CY1cYwzUO3hOJgw2p2E7FTKAp7Dn99
6D0JWGt5eBCAfp5I97YqLlNlIfWoWhDjff/Upy5PPL4+ajZvxzS5tMFw5xTuI5HOnBkmXztEvsRV
yPGBzyNBpeRoqt3gld6euiPns/cnLFQEOZe3+IAnjwV910IZ88E8RMz2j3XDlA5Dj4OU3UQ9Qbqc
89tD1ts3U7LT9ejQwIxfy9prXghLOja9Q213HkYhaD650gDlyeI1JL0KCASOeagVJlspWM/q3euH
52YKr4N0/V0TTBSvKNWjghSzwMQYFsJVBLNHgWMbDdOM5pMVLTTG+tlakn+dAeHlrEccdHBsBIc3
fpffTVmTsTbJ/aS4UfSSlQln7W3O2P+MPYi40lmUG4y/HAVVLTHctyLQu9iyjx20uPVym6hxurNR
HtC2cSMLycfftqRYBGVIDFbyrCcHaLyJjMETI+pmKFP9CIQiEXcjW8xDFmePM1QNElu3lhq9DWSe
8ca2TdjUoOm3aacqFmc9+nVrYn2dxoehe2b7X5+RFrwpzLf7erauhiSyPUQDvEaZAHet766pi51P
1+SHBXXzRcqisbdYmR46ZFgtGPAzl8g8R5HzpgL5NAxMVxMPEfe8AO09iXkmmkK4PgFDvThkuZ30
x4nhyNbOGkap0EvJqCbSl0Cu8cEbMm/bsJjbRMtYFEn4bQcK4MHqs3Jj4E+ROaWmCEkF672UVMNg
CSTNOrBiLEuMKfmVhp3FdCS5FF16NUEi3+fZszOP+G/xNm8g2WwIU+Iw047CYPRtg9E+S2+hkKiJ
Gj6E/BeEyWbEZMOmEto9OGx6BGI7XfAdbF2HDXPLFdw0rOkRnvOxQaPgYMYSdjduVDc8g5wdDtRj
n1kyXVTEksAWNksfBFFrOrPXseDwDNsaaI7ZPoYTbbLRA3kLx5w2NqKDL/xwx72DNi4YHmIsEiCC
XERNjv3tSvqOGdqM6qGL9UybfOBYHEgIn0bQUUkG8KwiUj4xFtKQBk1pDsE93oY7XanrmKBsij3C
9qxaPg95AYOTYqmezZ75FfauyDmUE7k6vWJxplv4DquqiWfAXOIjEBIAdWfthrmcj30y8xHRig3p
S9szG5tKgF2phKDgTe1etp/xbFlniW9YKIN0mKi/xYfCtsjH5W3mtJwpcHnM3/K19nYhE0hwnYc+
KdUB7wJYOts4Ga8h45518FKMIBAeA6LGME5lVMucoGuMbVyrBeUTQGkxMYeK8Z06aBqqDyONlmRn
CrmSwDNrhHpatC+2hxww7F9wN5A0Zphvsql7OGwNT6FkvnqjpVHvKaxaA0IvY4Q/wjTVsNNPS7AZ
Cn072yvn07dnAMNeyYwgbK+IcASph0w/fJz3qFSrlU6Jr63BSqrGh0yKvQCqGIOnpKZjHDqWNDXh
ZyLArJXBRqbrWXbZFKUzc9Sh5uiMjASipqjITeZZxAh83TamhbuXSsF0WH2OottE7RL+4q+dXID4
zkHO++S170xjvPpzSaYPQQ4r1cUXg116gTiH/XX1boZanjAaASDNuXuNkowrl8aMmDPvEjfnvi3m
M4NT0n6QouKetDdW9yvRqD6zEq+Nyy3IzVQfGh1+2lxZrZLkUHggRFw7++xjcmurerxw9ISHMjt2
0qNiJf6URsqQR5n1aOBIhR9QfkLAFMfSnAsEU4wnnYL930Q2z6QBUWlnvJYLkx/DTQPAqmVPELCM
KqkGSsaoZlxt0xrBk+/9nq2UIxZhOEHXX0EPLcEtlj0X/kQpBrLfkRnSRJxESY3WmC0oq+aBzUtx
HLMfnFjvbKeT5cMw1yIXT2VnAQJsaX28tviaPMAabGxGj1CaqorvLeJozsExwdF6E/nTuVmEmCOi
LjQZ0OtKM9j5hv3WuqW1icXNUHfmTqq0Wgcgq8547db9Ftk+0Vb0dtvFLmtNEr4NO++QVLMtQQJH
T4WPdUXmNS3boQiz9mEs4y/CuqaVMSH1jbXcF0FCssssCaklJToYdb2qJfN2sDqYCgrhsZ0G5FR6
6OTtdH6LJgLpDQ0OjzD5vHIIwO0jJH7To1Hl49YTKWSq5CAiphrKwVw3TSOEuMpkR4knOyeYwbGB
UvJe2h1vPKNjaeFP+2udls6p0+AIOflQkqPXbZsIZUdl/hEP7stAXfw5fgwc8K8OOsquaRF1D0CZ
K+c5DBk6D8mYkklknKMSLEOk+C64Y71FdICoKjUJZRfpjTmmJIIIG7FU8B0ns7mNNWmjXvHKMQo4
yMXBAQOtCaoKgdbb1FreEQmX81qZw5sISBiE3EMuS540u2Agtxsl+bzTInvvSWE5TDMPdTepNh7P
xHVCCGncF2TYdoTcMh+7eFV/6hYWzohEjHdu4gwCApQL+0jPDAiWPV1j9GSEp7VBH09bmQpnPqCA
OPt65Ne5DhGk+Oo2rXafq5yEEruHGZ2E7Z2vSWkA3BrS80asIurx1MRQzC2itGqHHSILhbNF3peX
NTgYGkbtJbP+ugSh1sQwmTIT3nV+6zHDACKqNgTPv4hGY1FpaTHMmr+rwvrFkEmwdxgWVOMwblix
cP3c0NhgaYg4BziyVI21ezTUzoM/W7uZvhlhAzDpZ6PBPKnZpTFwPoyrLDxNG/VRQLizUaMnZJND
Jgvj2amxsRx4nOhYc7ZuXbFWUmI1E8i1rXVAtn0bkN7EWcH3fJlz+ZvQwbNN94y5LFenqhb7PsPP
EDKg2/jjPWs1/BDOcMwdvIhGe4xHYER+n5HD23qMKlpKPhwcBAaN96kdPDONRFDUpIQg+CLcOpq0
3QGlUD0DQaOEuwx2/uBBWgVta8ZnIcqD31Qza0k8DXgm26U6LmLQw36LF5xs6m43FC77VJyHjGHL
j8TwibkK4y+fWXKeI+FzDfELawdnee7Rf1GxL8mCqP8x2G0SUUBqbyd7MzJejdRwsb3ixWvkGRNL
f2tDNBlUIZ9sIKwWmDl8vUx6fPYW6Nad9VReIjGPjySpPOOOI5R3Yp2qdqPdrbygcIHLJAc7zs9a
N88UzXJnfzi15hE037rhzEsyk7cUqtmYivKsrAL4ikZ8lM/4D8vudxTgy87i8bNHatSrRdiKOybI
DGdha6q15KHosf9CShtFW0ilNUGIW9nY36G07uHl7KnM7fTqOA2Mi04gkrHgpdPLvI9V2a2ckkBv
x1kyuojy4rvxKJFQASeq2pWGie+h2iLbI2SF3+PkoVjfp2CVGf9O4DspdqweqVmvEJlaWX6TRhiN
7IE/kxe4ccEcrL0AqJNN1Z4VhL81NNrraWa8oCiCnPqUBOMxM23vbnGuFEkPrKcH0wY38FvBuITY
KO6iDNg3MXPbyTDHlUod9FhM1oAo9kySyaXMFVQCMlXMnNg8aSAU75ANrBWxPyMU1z4GSmsG9hHT
168iBt5R52x1wh5G3iyj7wp+RF9S1ThcTR6fTJgKksSEjCauhFfvS4+hicHvCJ3QBzfjIMhqahZQ
vv/VpN41mNFsCad/iCO3ugEM8jtwy3SLcQMiNrYYpie33Yw73OWerPojfLt8O1vTm9ml29qS0KIa
GyixHoj3mlbSJKpodtN7BdZyI3n4VAOjX6KTtm5bgm4ykWoh7DjqlK8Y3rJCKF5uaL3MQ7hn7uBv
QEGBd1ks/rDVAe+G+sbC39EFqNX7atvXhK5PgSQ0mQAfm3E0JaA8+AVm0baheJqJG0HOF+NCz38G
gXHTrb6bkWTolpXBomzh6YVLrdi5KQAfTCj1AQ3gITSCYVfnr2VUs72EooYN7DhjlCF+crqQvOba
rOmR6XOfz0PGPgBAdF8ZeM2MzMWZ4B6n2WQ7QWzfqh7xqU086llt0PuDlpY8q2HsEG1StdukgFkq
XSxII6npKC0EQ2KfUWIoP8Ys7kEMBK9gqk5pK+zzkCW/HYIwNilQrU1UBC+yxZOZuDHcCRfXRPUb
5SXcI9M+NEN1KOPhkUxTnpqhn2+ZimLMVPE2c5AM0RRuIK8BkEVktk1ZdAGW7LZ14r3YSt9LK0WU
V3MgJ4Dx86wF4BZk/b6Geti6X2PuwK+Fs7u12YZq56eLYS7pHI1yOsNJbckSjNNuOiAWP9lsxySS
/q6GvuW7VHwOBFtGL9CJ+K8fwlQPK6tO3fVQhRgYQ8LE7BmqJ4QFks02bNr6XQ2a3AjfTcpA+Bjq
rJWll2utd1PV7mLxyXxw2taOKfFpkGkwxd61xNLBGQQuz3fr936BY/oI5ISGJqFts12H3ntCf4p1
qosI3APR4pKAlHPiwdVdol2l/cPC9F7bLKvQ+hkr4L+xJAAzZjmDDdsm+8pICAsjuKtkshRZ0NaJ
lWgBts1MLpYZBvjWnHM8gu87F6hObLj9EdPydWLC4sNBtFZdfi9ZTlVa/PICbinCINn3lA/Mf6MV
rBe5kxWNB9FaaQr2k4ypVe6NzxoNIO3qncUoTgbuaxxEd3bj/wZiOovifTRQBuFbezI0FiZsng0l
t3sqpLH2aopQKg8mAAE2AGd+5InUH7G9ES3eHyU/xE8Hxh3ztjYnTgN6r9m5dbDKxrQhqEDpZ028
Dn7XSFD3ybKyM07CIl4AfMZSTJL0q9Iu2lm9wZZ2YsJAWIRZ3ZqeP+7QTwEXdNmth94fv23qne+s
JlEwZSHRQcDOg/bbdknxllANZ8qC1hcX1QZsdLzMBwLMMSg4EqVXdvRaiPkClpeZvXgocoeeuPKg
kfEruVO3pgHmNc6ta45twaimx37J1KqJOGLbMK/iho8lanBK+ibyDlYM+zweUZsWkbH2KQ1Xsm7x
POB86Rjmx/hWGhKa0ZbQ9ZcB49mRyGbP+nSlzdgt7k9E73KCBwCzIdA9Yi1EOlHxbhPQZQPWAdAW
BEwjUDooI0KUAGJpNqAguYb/xdZdbgf63F3ZmLvEpbSwou/MsBW2EeeRGcWZvoNRp4UGbMjfeFwd
0IL9UGhWlIX6lpBKVlbtduz52E2ivHagXxpMYy625RXOWYkPboXjlh6v9OEP4U/GTrrpXEKn7SjA
qUxq53qQMw94VIfcWqcWlybheRVsOZ8nmTOleywua5oEpo44CeHVpOXa5KGAdgnOE9MmhhxEkacv
FJpPied8hA0CKieuri2eeIgx1Q0rtM3chvY6Il8Xkep431eUzbI7Ji6birSHot0pFERBA0zdIgtN
z/7RysYXszW+Y5YuGAjJVRD4WoIEhmlu8y4rWsF2yh+YDrUbs5yXeLcjqc+1Zv5Stoo4niB6b2ym
PtPMV5dmcT+W5Cb0gXuPVcjZOkU1AW2FrIneMrMTfBh+Y7MhmO4KLV9L0kJX+cO0RERnvskHPRR6
TTe97Vr5087etYs9MOADj0aXOWELc8qTgMmNAXUfViZBJ+oc+gGXty67syjxT2c+fus8zn+BsSDx
CoA3+esngcu1Ib8oSLIS0YSHCh3mRaWZ9TJ9AG+NsFyG6qFXk7VxkulT98kLAiNQbCQ81NUld51u
Y7fzVSQo7cYAvbt2P0OD2sifraMPBksy4Mu0c0nS8ZdtXYz0TWfeB2a5l1pBTqRLJ5KIDYfM39Ax
hSjS0c/F3ELrNsM4zLiRvgmqRjtnBE1+DXO1mzLpEmvm6VXe4i+Kf0okpluz9N+xcm4qbHm6ix9F
XbAPsqDyDW51qpCpBjPJoWyRb4E6bEFsEOFJHr1vWGdhevAmtXumJWxXorLe8Ohfy968DqZL7lH7
ZZf2gwvisNTUGDDYK4rP+GuuSWW3EfGwXz/5FaozASuncEvI3zODYb7GnLYmXB5T1r9cbR29Knnw
kaWGZQTgc3kNJnCMiejlfvSRdcXNTkUstU3G9ZinZ5fJXVuh26itnqKUlTrij2BtmR2HHj1hVuRv
bJueiTs72bFNC2DIA20qFWUYPpoGZTiGBAQs+t7tZ5DmrAUdQ1w6lR99FXzDl5im4JfucCZAgYW/
HIMAZveVRfLLmWAm9mbwOph5vmpwP0fj+JYH3AGNzYxn8iDuCDCXjSWn1XCvF4FN0vOmiNult6/E
kzaLTQNhLNRk92oZvdVGdQXXoFdHDkTILyDhpwAtu1/ZmyDv38VAcjmGQQhUswsN0cvWWU3oxWCf
qgFwWRdhpvWb8zRRNITpjZWD77VniPa2eSS99D6MHBoCSVNCI2yV7Xutp++yKD8xzTrEhXNozkeo
nfd5I4+iGj7zjvoRn/HGzyMazhOuvXDN/hUlS+9/tAHbwqo5FSYbaqZIwo2QoAMtdCNq+xgVlSaU
yiJDggFPHTwWqbji6cblAD6HksM+9s703JrEsOA439QtPhCRWgqV1zn0AszlxWM2J6eBrsQznxUq
Q3ZfF9zjdNX+Xlvlt6Gax8VRPDIgD4cHJrNvRc+yT4/jnsbHmqo7aKTn2hUvOh/uwjb+YkBUWQ6S
HOepstpbgh/2FaP1IGkeZ1z+vF3iOoaO6ZgVUoH2P9rvj4EDrSj1cx78tXiakGMbVnaHooQiMtdX
1qa3aDAfnGg4N55xG5FIPDTgy92AiBiG8a+60p99B1oA2TIJEZxKOCnx0sNuJVjMlas//mWMN4Ht
Fq3DgfLoFRErbvmcJ308YAIgHXAbtcFhTqPfs6E+6kif++iny61bmJ4NDmBu6cme36EB78lpYMnL
gcl6+rayW2Tj8TGqqRqbgT1mM36WEvLTH295GOLNTLeP7fqYtWTlOqnxkkWw7fofQ00XMyD4JCdr
y7xMPsXc3EULow3rQlSmTySMitn5XBiRfNIBU3PIEMuGIC1Ki1qDm9ECrrGWN+Q8JisRZ19hXe5E
FeIlLRE9jq13kGUIzVczqAroZigZ+LHyA0EtsmWeG67gjl1asqnlEESXwDzER1erxA+rLOYAwOoL
TqMVad8ZXbr88BeqBOOfT9eGOhG67S+zDU9+ZN26hEakQGj9kn361BOk0NmPnsMJUWREVWM5YukG
kbtP9xbg2tD9sONgC02DiVk4/5atQiet5psmyt6mUP9qlMWuYWZH7TBUnkMA0WPKSVkSXpmxuHUl
069iqlelMX6xGSHfDlXlwKiAboS+QwXecxrp44AVs59I1fBAXIryKyJgDdMydVcb/Pgqvstc9d6y
B1rh2GryDosIxh0eQvaFDNF7GTw15DT7dVSv2xwnaU4UHL6b/E76yXWKq5IBZw8gzei3ZQf9VxOZ
kJGO2gYWdyRFFkp1ckOAaa4Nh4aBYrck2y798aHriox5UWVfRBTh75gn/LFlfdeN4bhpGrtap138
o6IBkcPrUCW/IBVdMxU/ESn+zVpuN5hLdKUm3oAPouQ0ycts5+UmHfOM9Bz11raQGJjEwbCuDmNc
0o/2ZVYf3VYfldffWHOIZBNkiE4YYieVgOlevHnZ4mD1GFdqsM4F6VQs6JEUCSrXuL2L3Q4pMJ66
lYN9ldbYQYyY7Htda9xu7Otzl8179OaHzgu90oPkx6bgFqgCwuccYb7fbpYdEdD6Gyecn/tQvsKX
OVjzy4AmGvn9xXWzR+Jl47Wbid9tP77iZ8E/ZWCiKkYHIN9d6M4XuwrO+EWI/uanBPa6zOaTa48f
nQO9WjcMjFGJ3pnEIVQF8XHKDNvVTBeHYpZQl7JBqZfaDBoUdVkepSc0tBbzE8NziQRK9HH0Su4d
VuRR065LPYSbdmJ50aXq4kgXoE/Q4BZX6tazeOzYCm580RJGIku+bvMLlJLPkHBfcHOLLi3j/tYD
ZnOd36recbCD+ZSWkEznAvGQ5DXbBdBXhkDr3Gl+dQ0wuijsDmEzvrr18sxBrrlqw/RlCIujSvDU
xwqXizYSWBTjVgZk8rbhTgKUo/8sOeJih3swj38RHP4cVUR8sR2uK89b03RwKZuQunF+bZp3DypX
XnTPTKHeSlmiESuKD5XFlHwTFI/EvsdTds2DO3C9vxnbxKL5bpzxM8+dM0XUuZFQwFzU2VmVnGXv
3xJEYaxq7b/Yo3I2dZdSrnO+ew7BkRScC2rjjsH0jcPgYVX06RPlMMQmH8U93TmsfxjBZntNgddw
9DNUKY37oQjfQadaG1kZUKK4IqOf1WvIssW283ZShwhDvOEmYz7U1tCOOJzQWDxUAWcXCCEu8Fxg
s2zGF9Wqc4oAZeeI5jXUiAQITANdjSmuGmhHrakhfsqNjnrufy0vbywDYp/H3xa+a7Z43W20FG5d
R+mBrqiWIf7pBF5mXX2gQipOSnAI1S32FtPk+8tgHnX7DJQuOxYOy2PEA/6OrJp1UGFvCBaXkpH2
t5mJdkylPex4hnPHmJVnr2V+ClKn2vqjyzxFjy+Bi/bdldgBGNm6O4JqrL2dvIAIw0HREe7Uaawh
YXLbS6XJkFuHpsv3GyAClOI7YYxqXURrTK3AERfedBE+Nn3x1TuMT3XDtKCnr2LxuamWLs1TNik9
GsnAexK1qF4DtmkqrD+NOrmvGffHuntATWv78bhDIAHe4Aa9UXgcG6hFKiQdzEy4wrKaOyq4YVpb
BjDFQJGhG6LE2lI+VGrMtnj3v8YewxrTI2MTipLY5dactw47RLdiU8AA2uNrw2svqR7NcjjFXFwP
CjhTFv/sJRhM54TI7cI1z6VPog0B4vkOv+MyD+OoKONHFEx3iUDN1mCEAkUy6M082P3aUs6DjGmJ
pR7PwjsjAoS2kfunXlAfwg4CQ0cSo9kxJsE8gBDGSX/svGOOSyiSSuyrLnhDNOHuunLkLrSU2Gd5
dtb8qxG1DoVO+xNK5275a7Z4+s+wroFHmfkedjlTsSW5B81ILQjJ8gibqNxHzpULPQkdqstqrkGN
KMhsSxdSvHJLwMJZuLNatdMAnlZ5sBQ2AruFbOBqwr8VLPrFtEOthZpY8IyvSn2s4+mW7c/N0JhX
RZcW2v0ZxazZJb/gb0AKK8Ns02YBCiI6b3olgphY5WTWuBoEn4I9ynCrOQzAZ39nPoYVEXy5vvoV
ZOKGlupbMzJPy/g560lyiEIEMoF9LcdTAcEEsed87hLnHIf9Tvjpw/Jr0Wl/FS2tW9beYTJDHUWC
zJDx+RDsvLcrdw2CaZg78C0xGRjFpL6DnElVmX4VxHz2qJhVTakmUvPaBuq0VM21+DHm8MWJqm8v
YKNGoISPXnR5jbUhfkewJliVPZQMsA9t/OIo9qxMmA6R3bO+I3ZJmOivhCR2SoJGMZiu40sg/933
5zX8CzhWQImq76CcnsO4+RZVB9pMQMh3mcBYuAarEONp1bZsDMV5HuU9bOtVQ+odX+F1mKZHb4D8
1vZ3gRPcEEP1JLKlyqrRy3fjfBmZKBUKwE7/4Ge0YSG3w4AfhOO130hRY71yq9syKH6GYjh3cOwH
JPc5S4eVBTt9tvIeAdUEJz/8YhO5bTvrlepoZ8zqyWMgULeMD0qO1szCPdVdl/+vRX3Lt/vQFMwN
Zx+ldhdsCn/m/ptBAE6yuQ5AqoDY+CvQSU8B21Yk3w5sIrVkCLHtM1XEbQT4h63VY+5kI2r8epMx
EraC2+U91PWFsOa3pKivDVlwBAR3d63TvyqXR5FNav2qjL6pPDHbpgqvXJ1SqhBPSNkBFyS1H+lQ
vqpMA9/g8KO0M+l/gw3hFKs2CO/MzL2JqT8KjvuVY9kHx42Rz5k8SWtPEhiD2nS5zl43QmjpcGMP
TXb2Q/EoJ+scueIZxc6LxLJqWPVtV9V36QgyqPfjh+Ud9Zq0yCE89eH83Yl579svcV6eWf98NbF+
QvV/LDLj0vcPqpuOvWu8N9N3ZdYA19W1cdm225W6L0L34IIkaRj0rwDrIGMii3rd+e/KS5dSAo+5
rwkh6JJHzSOT2Uf/ETfefuoCmD/o8VDnA/GaqCsQvTREklcE97A55zBxC32JyFrspN5L/9NxcBUU
09lmJ+gu93Ro5G8jsB2PhM7Z0feWhRs8bo727N30XncZaCd8yihtNnfsW45lm6LcY+/jjLfs1S18
cEnDJDO06ueBnVLL8J58nftAQ9SqIk7YpVWPZNhslabYnvFVhtRNWWWcrRFdStEzM0ekcJfxV1MJ
hxrfPOcuG9aEPhM6kLgvW+smneO3vqn24D/wSUbmfTQgQmKzRd+eXWyXAsBDD8+xHYM1zssrT7Tj
mDzODQEfYwyNFA8gH3VfKSY8Nv6yBxd5JGKhZ+FvIQPelT2SbcclNy02BhQPgIacXL/GVfFZUrCn
EfcIsc88/6V3EGyUVyXrzp2LwhEH+A+uqy8zZ+9c1XW2mb4iRCXrIOq/TVRGKQZ0L2WERXig8FsT
tBtM/0hUbxljy86WTDcdtOwQtNKd0WGNZ8/OvAsGT/c6WpCu/ICBtAXRx5HgVZBVP+eZXZ1KEhny
HG8VtoVcUFdHaWisXBP3upS/Yxp0wMTwpUUxQzCiviTiCfHkRhnKXneja66GsqEsINU3lNgLBlwR
ucwf4EsujxOwgmACpwCuWlgshC+CHySSJAlnfqt1vU/uXCODHlnwpAGqgdCRzacjv/wkZFAvjYPZ
JuBHlyYglGx/o0TtaLpeCgKC/u2//Lf/xUL5O30DUsqfOSp/+cd/Z5/P//4RrvKPf+LfL9F3XSD5
b//lf/X/EbbFskix50L9byzM35kuC3fmv//bsf0f/8Gw4s/Ulj/+xH9iWyz3b7apXc9FZmGadPfk
3v8nt0X/TVvK9Txy6KWlPGUBZ8n/zm1x/mZ6NowXYSlpszEDctJQN4F0kfbflCs96Owm9AmJxfL/
hduyvJM/g1vQ1pPspmxTKdO0xT+BWwo7q+bWo9CdC4mWwn6fREGOdwDBygywUPSUVLUjn5W5c3KH
rVpGeFKq9d7p1JtrghjrhqcavRjc2N9NBYD4T5fy/wB8+esLFCbwYeUqlxEtclOtuEh/JsvEQwB6
JmL8iMysXGYl8cHJ3fIQm1Z6w9/gqRGGS7U8Afj1m5uwiL+bPO2eoiqboBgn5LP6YbBBXKZu0FL5
a5LOQSmWzc+/fqU2H+SfLyUvEOOGENq2pMNnp5dL/f35yEYVkI31X/Eu8gnapF7P3li+F4HzPofT
eCl00+zDuoPFH9QPi8J+QxiifgMHQ57hlJEWO7jpzkUadbBCE+dmp458LPkDwNCDGgD9Fl05feBq
PIjy3W9G8eBou3lsZfkclNI+sZbrYddnTbRvvemrIqYspJM7UnILze4YobA0mu7Oba6m0vp5rOJ2
x9T64mDcPTHEN3bVH+zerK4JizTsbZSLccP2pbiBSPVj4Ky/t9NF05K7lPsGXcyTEXflqkLT1vpe
/dB2cbf919dzuf3/ej1ZuWu+Mq4pwP385ZOfDVFa7VBP9BHG3UAGwCpJSvb+BKay14JFitvjGFf4
4qacUqK2n/GWxIuDGcVWDKmPHIXr/+U1/fNnbElpSmjZ2M6Xr84/fsZVwpg+yqcZ0p8a7wckI2cy
MF7LcW5vB2CbFwgnAZ3uI5rRHyIc6f/TfvoAxflWdOzH/vXLEX/59nLLKR414EJMU0sLItI/vpw6
j5qup5hg+miWW6cNw0umY/B3FvoEsy3e21HN97LNgNBGA6CMUmXtPhqRJIx+Vb4L+CA4v2LrJkvs
Y2Gb73AmvKuKCyYxHbD6Umn0xKZFcEdGNMzMhMLCn3bselWgggD/yeGWnnKJm+1fvzfrny+1a0nX
4SEI8sIVzl8uNee8SKoRAF9TlVSrtQCxQxZXHwZfBYrIUY79ISf14cX1P9VgMGEXxAjkLEswOgOG
+9cvB7rWX25G11JMA4R04QbwQPrHK40FUJNayM60Z5SDZaaHy8d39P5/EnZey5EjSRb9IphBB/DK
ZGqdJItkvcBKQsuACODr9wA1uzvTbTb9ksbs6iqmACLC3e89d0z1/GYbyc3HxbL/77/zb2ufYdIC
MIVhzneAzxf9n790ZKCTsNiQolkWb5qTsphYdbhCRcet2I7dxLdot/soppPdB0X/gkaI9ANkO5s4
+6CNk59IqxL32jY+TAPhTjQnNzIHs/9hlTbnV/KH1jVzzdim+Gy5IUyLvckWlj9/fP+29hVwdgvD
Zqw8OtZ7mCJkqJVhnQ2j/wT1Og+SK01u66Gy3uwSLXvoBw93gE7CGPYTjggTe2kPx24y370g5f93
MiSnNBi0M/PsQ1f15UXPm4fXd4olHlgAfo6rop7ygWNfnJyxM7LK8n20a/UPdxm4tL++O+4tB0II
mFZbnzft/3x38QBOJLWYuUHd9veaiZantZobFiTtCDYSDNQI7i83ixepleGJMXz4rBfVL33MaYfx
Z6qKyxfcWNqxFICvQgtw5xBVCfTNtr7pBCx0tRW9pKX7qyNp9CT6STxH5HFt8qY/aHHv3TH0emtf
Kz8CuqlklyRfQZ/KVyqFLZDVI1pU9ebrRrFJTo3yJDKd0d8hDWFIbOJlDHzdOdRCMJIIrNmRLXaS
NPsNQmT2TQexdKTXn8vOlbohWrX0rOVBeSKMnLdnpwa1aWG95s7Z8EPrLSOnqtet6EzEEeCfeY1r
AqGewJ3SNzGGdFfJoT94+EUBSZdIAc2o2teqcV6ov14B4RBAojNF82vfetd1BFkpR+uKjJkHqybN
yqDao3w3d1XJNJyVgEi9Ti8vwhxPdoonRPVzNDEMuHWYqCXHYB4KReE5LLp2BViJuplfvsfoGzxB
ne/Yuffa4IXnynwAqbLOUDlmsGNabUocd1hDiaP25vFv59rJpe/jZu3F6Lv6+eJT84MzDQiCUvna
InUjt9nVT8iaIEIbtlYdWhodCDLsOSYxGKgbzA+N4JIjJAPt6IMc2dCEpNHhNP51eagnhB/kSu2E
qkmbT3z1rKpC/8Wh7FA4P8M0/FqabXnPfd07An5tnuoUHRyCerEiU7n4YjbdFZ6LvvdQhPAPm9aZ
+DGdm23OY7F/UfnVn52Hb6aY2vCEkP0pASd1DKts4vvmp5IU25QB6b1NPhmp5a/SHIDWLguMY+Ro
cGcufTGKeueU2MIHB4S+VxsfIfyY2ao23Vuau3zldcwkpzAPLULVveghHYgWHxjsoJ9NYTd3Dy1V
VcDJnS90DKP51deaXRAwo53q/hNIIawpv9WeQl3WpEn01QnjyfeqtNyfeYGoPtXOy43gkdnwkOEu
Ksv0KHXwBopLuEV1TCU3H4SYfYirRiDsxtQGh/Gf8ZaExNmYRBWsStcjACnRN1EY3Ca+wpShaTyQ
IjYz8QZOFR7xwGvJRK+tdfrJhWeeUJ23m8Iu0r3ZeA1YJ3pSHFZZ1eYz3PJX6UFiCUUiszPCyN3X
iXCPmlt9wQKYnLqKdOWyDlzMvdNHGDWw5rUWM1bG5RvrcXiYaqdb40lw+N/EZ6WPztHlkBoO6Smf
H0ZC4TZQUN1TGBRb2drOy/K79dZ1GcoQikNhQZLfzFSLSyT3nYUUJkjpoJOb9Jl6kAEnS7QwWovm
jT0FE6Uj3fXytwqjIWrFKt0DdkQQutBXwdCX63hIyuey1Jj+lW2wW04Mlol8Q07Cfunp4Odka29t
x03Pk4DY0phTtbHpR66MnBiByJCk6jbRocVx85r2Vg6y7RoyKkQ10juYbPn0wq578WWHZNIbzrmG
5zB2dXHr0hgXtgNoughgWCelwcTF7Mi6xO0v+0ZuU7aVc1VPx65wmtNkFlBH6K+uwjDzkD6Mcl0Z
qfekRXcLIMK2LPLvYenY71hkPusw3tuyGW8MFNLTrJ167iNaLGhFGV5NwwFl8gXlb3aZSuZ7NLiS
5zjW6WuSqpt2fomefph2Vq6Co4/Tcxf8CDPl7qu4otnsEuWMxwCCnfY16Xt6CYaAKjgk6pqOImaO
aCEdV96GxGhmOWAqngZFgzoNjeFz+YnYrOGLM/YfRrwna3g6163HGAsh5urP9ugV0t21oTTW8PEB
CUx5/wp/uFpZVvpW6XH/4O5jekMES22CxbBihL2JMIGJOMQ36Q5uRFKJg2MzPzCrHCHBz5w7x803
PU5j+u1sTJb6Hju22oaVZr9EKljbve3vuW2cY1yTz2NVs2h92eDT8ICER6OZaxbbsXBqvFToD0h4
9M9WHJENrwhnM1pgO+QZzFHqv+t8qg5hgs/IAPd40ctAknvTPlKt/6JzMNpjFDYPiJdYX2gBPewa
bdPQWc2XQKTfA8lS3jZE3TkV2VmY0PZRN8DmqproxSDqR0dPAW21f3Xxbm2cQzMR/IT6z9hAix+/
xtpVdcMlKLtbI3NuclNGW2Gjr+6tie65Gc2TIQ5akWbI01Jx+S7wtphEhTQWw01mQN0TQ15MHURQ
2Kferm89mFhIy9NcuwwuG3BiFbAwMbRUmnVx9L4hr4GccIF9ctNlo3+yneOoG8G6mvwKsXkPr7xC
CxMMijGxAbfaz/1xkxy4Ibpb7BTjbeLgtCF6eAdW0EdAgj+idoroUIFG38AyP4SitR4VddJzFhr9
ekyIIukYoDJL2eH2WyFJS0/LwzArDouWRjlorGg7mbnaWbjTToZVobNNyuPkqeScoeF/clIgJrnT
DOdDgZfmhO1KnrCCw90XCrPE4MkHuhCxKdtdnGxynNrPMuittzypPPKvgmuStJzs/NrYpjZU9L6D
+JgyZMBidEngtnEZQlVNJBMjTgMbRE7TixHFICj6Xc+w08A89H3g8LTy5o9IKtdau2Ii/rr201ND
OlJoRdOxDvP04XQ2Cns9enEGoHtT7Zf7ksHZKsd/tqFfjs0C8X/Kjv7q1Yyh8ibLcMBW2nM8Ws0J
P1qyT3Vzr5yRZ7XXnJoQSwHhYJeWEIMJR96LHIhfwrvV3CctfKuZIiM6zo1H1YphneZGukP4kCI7
6mzczYhlnjKMBC8p3hRUwOXRnP9ZF+vqKgERukU6oR2kw9+o8qDm7SHOlqyyZLkGHSlYXkny/Lhx
yy5/BLH+6tdtfm0C5Cm46ObVJgnvqLq4DhLrzUsHMgCqh1Juesen8dKFjJmWaqDPOgefX8hhfaiG
2yD5FZxiIGtXXbLuVD19yQ2CY2IqxatB5M1P8jTBiYoDZxsOvOE4kYBWFc/l/NYtHBMINqvP3maa
NnnkIU61e/ESv7gGU/9qYGFGPB6FO/DF8mZa17CkAUub6YIjhP3OGemtBm1MAnxAPvGoyDoKBiT+
dvDUEXtBfxm2P0NcMDo2uJek/ukJxoxm43M19cDsZy0EUyhreu5rwBJNyq1r9K75NmVAkNo8flOq
+7CU/2DKWrzKeTeSpGeWeISkj2NEjyCxxd7AEGoZBwTmvgv5uv57OWfqfy0jsOaQ/iZ8yloHAL35
n2WET/RaZRnA2A3YafrkMbDsVPugypuxP+qrJVV9jDQPfhxC9t6ThB8EmbwuD4ykQUba4V12zffl
A49iEzVS5Tp7E5ktYcz/0Oz4W02H4Zi+i6BFaLJq/7WfZQ61ngUeMtRa0ZLPbD88m1PMtCoXgJTi
AFmF219SrwrXpT2q23//tIy//XqfCHi6fw7iVld44i8lJeCjyDcFXe20atH2VzEpyj6syNjAuVrp
ZJfZEQwQ/P7hEb6SvAjybT1mL6iyfAK6egEGvfNcyax3NEFkRpSQoikvSPO97X9/sdbfvlqf4C96
Mb7jCUM3//piwyC3e1KNIEUZOYfzdMZLc35RJQkPAosn5MxHbQYW9tiwf1OMFbPJtN7nU84pLULU
AT2CleUQyZIZPU+oG5ErpWrvt7a/9RjJrGw5jIeh6n8OhHy85FJSz/RYwSOpO5+NYC7lMS6O5KSB
afTtf2rH/f0t+hS/UMRtOtOm4f0F8T1oKlE5OhJ0cJwoJ8VOCd+IxhLpVwhCSkxV1ny1akLWa7vA
+OTgzzz+9w/6b01Bw0f/wIXhOfwaYYi5a/RvjQY0YhQTNtEKCNPnnO9ZLag30VPM8PveeNnsu5s3
B4xfJo4Z33tmHlofHIXR3XPrn9NoQmWBPv4PV8Df2lXzC3Nd2lRkFtCuWv78314YDh9TK1hFmVTn
2anNjRNSvuISDmgewzB+KY3sR2eg1tCKOH3+k3/Zog3PhR2edWGV//BJ0cT/y3IDl8N2DeF4iJn4
1qy/3EBhVBYuuC5WtUR6T2W5/dNjINpgJNSTiNrhUBsdzAZUTZ/Ygn/ovuiR3xFaTMZjsSHKGE42
DTgdKHVrZvBmGVyTXOV05BloiP+y4l4kgzEbUFdZ5pAdJJEC0p3z8chnh7SbCZtkYd4Yyv2CXZgi
nvRegMHIK4KH/Lq0wN2vfajKS1L6yJSWE4Kj2bvaQyLZxoZ7SYix2i13xlJoeT0gjMHh9pjC6Puf
5tKfMzFo83gbx1pzF63/yWeLc4K2bGkEA7Xm0SMM9UknY+w1df3r0mlopja7m94HPqTlpDcVSNYq
rTIgmOrEsLYDB9W5SFGG871R6AUtiCfgQ9NbWU0SnKmvnwIP9UJcb3RD2hdzfihNqup/1aKo7fYc
2pjoU2msK4WgxydghfRFSQJeF7tk8uI1/WEXvyVV2a+h75GMo4qmGM7jI2bqWaPBcuL6+j6bunI/
Ao5550O3qb/iVG9xgtE00TV/13uBeXBN1gvDoaaIIwebl+VUR5yo1QOZ2O8skO0mQsC1LzRAMoOv
1w8dGelB9o7LZiOiTQZsZpMzzq0pi361loGaaNYNj7lN1IlJVow35OfGbx44ecZv9ohIkKOp/x4o
+Phhk6vXwW/wCqmixeTwbClqYov2PYK5ZvwIx6THc2+kG30COw6qEysELnUgPJzJoSG+jjmtD2uq
d1Gq0y3i/jY5+HNiIA8xmw9BnUDiVIrhZI1zUqP0jlYW1UcRPvCwqJsAan/CBN0y4/GbU9uCkOaW
UzhFy5U/HwBIbstfGQT9uWyEpm8MiA9vcx/8VOMQeNJxEnlJ5H9N0btIx/jhVwaowtbWTwiGIcwC
Oz00sSK1nC8PiXz8VAQTt7E7DnubWKLCkc09ptnT+P1s10PWVRPwFnhQZHyzBcxc0tBe2XWDWAFZ
N/q78PJ/z9ocwcuUSJIIfd+/yRF92NAr8cWTHTeGicpnNJLd8kt0zdSfkoHMNrqICAV0lDxZ+cvV
LLFKyf05Ih96LJX7QNF7iOyJIydtYqieHawzPbM3tl1+881pZu4n2jYgYWCdRvqwj+oJAANgq2tD
mvbzn8V1Kj1QVLr1nsJ3P45etO8HDV0oJx88x0PGDYg4k/vTYCI/Oeu+CPp3pxouKrWbW5AUZFMn
5s+cud8L+L1uh6UmXFM3bDMCkl5yYlk2nm/8JM/xlcLfvoQJD3oZv7sh+UkOedKjMeqPAD87YMOO
xEmjCdeEJsanKc3O/XwJNAP5xgI6FipXN3r1rFYeRdFi3zCo8o5x4MLoQA0JQ08/Tbb4/NeVUKMy
h2Ptr0qUM7wTjHlm6h2r+bsNELRYlXMCiNDtdU0/t4mX39h1cmYAg7Uyko6bJ5xCZGCThKGTAVLB
eQTRUw+fJ3u4qy4sz8uDbOryHFIuMyrMSMV28/gFLnqeu/2LGokMiuxErYz5sAIEbmawo1csuvB3
3gl1ZoRIJqe3cSg+4fFQmXskw26WbdltWSYIINu6vdYD3cBusrz6fNJfkVnku+VZ4V3SAED6vGfi
C0gaL9gCAVZfPDM4VBMyoGWpnYZArpl4hfuJPt2hFwM6J5feq+deMkuNnFV1Y9M4jTws5XEu6LR2
BCL8Wa3ByDzZBdbDqM1dZPnmdvnl0vO0rc+3/VRbwPqw+m7x3x9h8pQXaPl33Unsg2ujvW38NgH9
Uq9djQEkOa4TyxYkLIIAz54+K8TbHMIbwzVM0u64ZWCx1kM7vdiy53YPnW/O1JpvSRvklxFx/yRE
dGx02Mj02MXZ5B45W4ZGdpme8N8Ayh+zYAqOTtMZ60R1yMiDqtxHNkK2FsQEks5YfzZlWJ0inGMk
72JRzTJFip6uRRtNxuMz13XyKEpBGbIcRpaT+tzNgSan3ZLWmraMl6rPSrCmTQ0GKl+p4uhF4TZ1
FHdC3Y7yqeVMzXzAetEN64Cwst7WAh6ebVjHsUNkVtgzkwQIsJYofa2VEU7OPv2m099eK1lo26xK
vzhDYK69FBVWIRJouAQRPhdMVY+03K/LISkaEmOHRMbcyYFYKHOaTvZgp1ubPXYTVhWAzQ7FGVhp
ckeI0yxDo4WTQKFtZxl2Ry/Q70RNTJs+y+uTnyXZaqkwccCmz7MWJhu97Ic2NhlaaxXuls6GRLxL
mCM7J97LD9y0QAWdCjRHYvXvOLJQ6F6UjADH9Pl3L43GX5l6HfseNY5qvxHEeemKn0XFCFCvi2at
LYuEVTMAh4glP9uRZOhszlduhNw6BUEdTqUzCJvIbbNMy/9wO+sx7pJaBQ+zykmLDNHv78bavS6v
quN9Hw1EyVGYpRiHtebE4bY8JmbFWx70H8LOvIOEEgIIgyJSmnRjcJAe+1gPj6KvVpTrYi3BLr6M
7Zxn4vfTZ0HaLpEdRl3kd3u0+i0zBwybPuGowotAAvW7zonj72SP73TulfvIRsw2UQGwzeZ9zMx6
AHk1ksik/wzIZn3XLbkfdQaRxWAYR80OxW6goiLNG/Fdntj4DeAy8ikN3yaWQhqrRrQ1C2fOsKdN
LkdctbUh78tAB5rmPvPiQy37fqcPJcozC5nHqm1KjhM+cup0sH9nPYJZc2KfZ9y4ydGPG08mqaVD
NpQneCXlRbrJjKLWw27P7ZAflpKgiWz6B5yEN/TTXMhbmrtaSrEQFf4YdQw3OayicFPRdcy85lq0
9pFveDsMU/mOUz06DdyYTzIEw2O5Y/roAsyMEOo+cQhE8N+wOpgAZlZWqd4cnf6YXfvRS0mE7r2G
jqr9xm0OXg7+6RPDUoExnmSISS8HqFhx9by0TJLsi3AJZutHUX1mFYp0SILY4aUnsDjmyLOdMboV
QcoQqEHspbHe7fu8i3aFcRwyU9HJYjSWkzLyJLrM2aTzYtLNL63zIYoY2TtS8OzQOYMigSg8N0JD
GufIg9YP9WdOA3qZvxnWGGJVdYEhG2hxQxhxe1inLC6pCC3i3Gh+2Dpp4hwaNpzSsIg2It0m86mm
6riy9K7+h9glW9jzuP3fJ7xUE1QSNlMyii/h/bV5Ydp52tjow5/6uOT4St6UmqtUDliptPfa0uPq
m24CRTuOR9dwAPcBCGclG49nqZzuu0ZT/MvUEXkD3wsiZp7blyFS+mkQH3pia9BZ8vBbq8MasPGn
IlxWfdOTOA+xWoSuuwlHUK5ersd7WuM46j23fV6eZmb/rz+gRjY4ibdfunoKKUCMHFJlYJ7srtY2
LZjxq8g5isatmTJ1yOsnSCyvlRLeDnhA8TrUfrLTo5WmY3ey5v3BmB9o645rJUS69l0mVNQ89WUs
/f5m5hWYTTuoXggJ+hqL7ldAdgBSD06odmbVd2tEZo6+ZzNBbjz//0OcJ6isMLRv+7nFhXp82LSd
Dz/GR8dR7O1uFD8AgyUrBUXeStt0H1Cer6Tw7Le6m/OIsnEbEicAVJKBmqN5/k4fJ9IWphjluKGO
Ftar/dK1KXhHccj6PREUvAtc6YGq6ozX0vC8LbCYmxFhpV0uQjTS5qrp6aIVbg4tTgZwZnkAXyjP
IIvgOaMhRpBsbv//42GK9c2rh2a3rABOHZ0wAA37fCTitffHr8j3ST2dhQhuCII0grTXVvLVj1J1
swHA/3AaGNuC2Od72TvqaBawsbUO61uJXmW3tPKYStHpV+ccs+ixaq1fmEKmG2kXP5DFJ1jZzOwq
fBX9GQvRD78w6ZsLb/WFeKQISTzRRvN5Z1K6e4mS7l4CzlwPfpU/c5c1ZKI0zUE0audYpz6zta+y
F/ZaZGnwTIIsyVZ1+yoS4X8pnPjDUR5o8pLhMCNN+qh+j+kzmbGESf3eAYU8Y8Pgusn99EmntbXX
8njaJb5kRrXMP3+GPk6MpbFH1te40aNRx2ULMD2iJ0smN7P0shvDTUQqKpmClUmXw08vRCBtl0kZ
FfWza2tY5bqRKX6km28FzBYU+0EHbqT6rlSbHiJzkNcJ3jy2pGlb2nPeY9+ld7rvCMzbrdab43vV
EIeYlPXaqHtFHV6vCiN3fvQskU+O/6+z8ejr3Z+CKhpg9qJZ1NmdMhFfk/l3xFmvHVgQz5bv/vLd
bHjX3RgIRbr/M0uGPD+8VJ77McUKMVdk/AaSpp+IfERPoec7Tfd98VToAn+m8gegOLq2a+afGHJp
u0nGAfG1JsJtBOfHfsTNwJqdXnwy4TvCNdemNsmj7vTjxtFa54XTbIWEd2TRLBvnPsbKenfa5i1r
45HtzXC2jha8QErS3nUVgDTWXvwon742jnUkAT1+C4bUOGAT5GyX6jtivgqQ35S6E6eMayD14kZa
07Mvm7cJ6dQvnfF2X4wuOzwTDa2NvV8GPG2zwpZEGsNNKfJYoD36In/Wp0ZO66ENATdpCXMbWnYM
bZPo0SW6N7OS7OdxAmwxp9lLFHtrzQnJuG5GoKKWbxxciKq71CPflTRQg4sOOqVFA/HZCgD6pWkP
ZqHCAiATmBboBWnZZbVA3d5bCIh2iwoj7y3OjIUW7mxbuoeyFe7WsXFPi3kXz5pNRgAlydp8D+NH
mkukf+7whfBw1KFw58C5JekNNJe7XtrpnaiN3ZQzSMKQys2Wjjd/ctSNtkS79f3gqMXJt0o17cMF
s3iaCufRpFm3lWkncAVpHpXmZHabP5utrGXLpkaRJLnHsOjwU2ya59q2jT8nCkvV5KFY+5D9Aw/S
jN0e8+jWTSK8ZYo04dLMGXjNT2PLxopUFv3eSEvMNe1Ik3hoX+35OtG12Q6W2/CCRnwejedHOw6t
NbgUGgSpPu6jRrSv2Dq/j3WHYNyTwV2XWBwdrV7rrVVQBVTNvsHw3s8GCZ0QtWPAvNnx1Y4+TnKJ
uw7VZpN+lG4bnhnpx8w8OmtVydz40g5ri9C3dzOqN2baeesmCbxLlBPaqxi8vgbMw7FRvS2b+/Lg
jYy4a3HmRUTnXsj+NQpzzPRxzsjI9N8paLL9uBzgXMtusdKifLDDGC8D8r50UOuuZqqujKhet4K0
gI6K/eTQVnsWNlFSQK+tOTKP1dDsCTz0/WIVO/jLlabkvcsg67CRF5tFjROWLxD2qzNH1dVgRThQ
yFo/RKCVWjINDhknN3i7kaKREYYPY3xvAhPIqQZT0PQQ5bhJeEJANa4L3SO0S+HJT2MV7Lx0yq4G
9DdD9taBisPGvgrupPMqIjkmh+GgzGY/fpk+hAZzowxrjEoM/oDOjNqlDwmFEzaysqSKzAt9s/Zk
z4xPEKRPvddO3zi/PzW9L6EHkJY0ud5vVTrpOnQgqidIXQIkB+5Pw7Qctj3RrXWrLV8RuelP6VkH
7vDBJlw8G9RmB1mkyYdNnoKd0JYnReW4NJhUuEiB4YHqOoaZzo7yWz30mGooQDXViTtovfqTuDvu
svpBAnn+jA/H455onUOPe2zZHrocCmOcuLyVIIf/ZXhvOKaTdZFq08rN5Xcg/Og9TFerNxatIgAx
fnO3U/23SRT6oVXDAXftcGFXaq/Y2Le1H7pnzey+JAUfTRvLcjUNhnnNndmlrVhbQPuQTj9kpNEp
nXQ2iXB586c+n5PtKarlsz34mIWcwT+Axnzplzt44DyD/RwYEvtusy3zdDovP6Gw4RZsiLmMovbo
UrG9q5yklw4OhZBksDM/8c/R5AbtHm94vVHCsm7oeLYV2Shn0/Ddi08sB/w88zL66Yc5H7Q5lE17
HO/vVhHcq8R0JVtEg3PFTu7xfBgWGlQ3SAVv/dBqxBk6yWN5kAE2als3bsuztnZt1nz5UeuReC4B
w6+HMcEe588MJ4gjwGWX50VSTldpdl/LAY/z4Mt3NoNAMDRsfUbECOSpm6/olbTr8lNdBxrg/Ghg
sNpE22CicLDJb30ZPI4FcIWnYzML4saMaORi0D7KnkDFHPMgbi8bUK+rMIfEMe5h3q0ZFuUj9PEb
z3s99xFDBoXRUngzJ2/wuL7/d1S47MguZBWjZIdiwLn8lTpA1qTU+CDWJr+ZY4aoqLwNVmCd0s4M
7iIIxA3YTjeTDPGjI6KbV5fGYFgFlYosH7atHRlKhEZykRzMAIzu8gkWg5tvjcodEWyuR3zWv9qM
qiThbsZZOj5EOaUXrN6bP2K51nHxhY/Ji3Q7JA9Trz/bcvJ2RmEEK0sKfRM2sXMXfuvclUk7Vigo
+0UENDPtq3CDWOMph0e8Jf+x3k0IVC42fBuZJf560OsMdoOWnq0WSoQ/JR+MiKCqKjJ4HJcTqS4K
58XqyoMOXWdTTX1FbT5+Teap//IQFdYxaQlvSSeMlzqsj600LVi5or4PNikKNCLtc/9uGGX1xfCC
Z2L/hmso4YBZXfQyzAWhM8YJu8/kX2sbYHoNP7QhbWNlymD2KKLlceZtNqX1yjGvBefsd8ZxeTCr
stlZ5nhws2k8dOpSyrDmPDThSazJN6HsmYdcnUnLJH5Dy9oeHA/0h1vVLAPEBtjrhj8j8cu52EIb
d3/a1nOns29Fe4p+K+B7x06l/dGttTls1vneoTw9NoZjH0n8fqrMXL/3BlQk7WHGo7+NDZ9REVO1
5UGCS3MGr2K1NPPxUNYZLU/OgMsFaOXIKkxyz/fRjBnSSy4m5N0EHUnH3iUde2ilOfUj9yBziL52
1gSPQGloxwvQAQA0809eNTMVSpduGDF+y2KwPBgujTnmJjBGRf8t8aL6PHT9cOll9+m3U/ZSs1lx
vGkfApIqzND0mjXuRlRpcBjDmBSjWWeZKop8TJbqht4lX6cqJ2apLZmfSjFuUrOiqdG43VNTmAkU
LOyAiQz7V2b3ZDGaLcaY4htGA/tjPlqtOkwAK0B65G0m9H9ML0m2YxOwghfqw2p17zlzq+kqtHzY
RlY+IFnkD2MQfCssyDPqgnBvAh37d0BFs7dyMg/LUyRPx1A2NJUrOpE4WtSDr5LBJnPjKUw1uiwT
QbA1Uvewt7tjnbXvRZSNAB4CtRvwgm2Fk1tfMGqcWj0bNklWcP5Y1QbS1iccYhsEptEvd0jeqhLA
lt8zKm9jKzn6ZNct++ixdaA61LOeZN5WeYpGYnmadpHYWTVdRfgrIOU68QmEExulgE0CCLu/T0P/
PWghD+fUehD20uJWNdin/c7GrTY/JeP5Jbad6lzrCL/GjmIY5ET02ichV1VPtkybFugJrSha57Nw
xkziI+3dCSYpzZ0Km+E2ZYrVJx3wzXi0HyrL7QcD+A9tVMVp+U9yCh1yLHAkxh1eyOXFN85QH7OC
dJrlaenh8isFcE0ffApZEPWnb7fokyYNJfaEginS1TrMfbq2TU5thk6spFlChJPKX4O2de9srqvl
WQzq55UGuK/ATwi4d5E/cWfQTbpiof7ho0xATsEFKqugOxBOeZnG6Sik6f5MyPh12/gXUT79w/UY
WOe1DI7gXA4jBMwX+D476U+7XI2/xrQBdrMc8mJjcFc+xw7WxdbYmjrrwrJwhxPbT8FiA/SCnX3Z
MgnMdU4cajBZz4PMbOqdk0rQ6MzLdUfQY53V1bocoJ3S0hsx0g/b0amaC6kpr47Kw7NLAb6iXNc+
AaEA6unG/lo2Y0MhD4tSJpSsJQOhXQwYZ52N7BitbsYQk9Q1G8E4G8PQkqKd+jCDTV64n8pvLo74
Oi/Gt07CZHMiYhd6s4EAx0GGRl9z5+RdXHPoBsQHlU+VN7aHZa3FyEDV6uC27nCbipxmxf89WAw1
VpXxzelajQ2clh7373Yy9PytybrhpHwxsyxi7e4K/lEjsTeL1jjkOMbOtomHwviEJqqeI1cMB72V
7qs99JhIjXXDpYXb2S+esNdUv62oedUTV76YqbyRTYuMsq+ie1zb/a7Ka+IrMbDd6lgRD1pEa9j1
6Z87IJtvAxl29dlmgNNZ4batrf48ua51c6PcvqHaxKQLVJDYnHxvs8d+kPpd+1O9/7OXxvjf0mAs
z91AKYS3OahXpiV/tAqTMxMpWDOlQXNCMyK1D8L3eFbKuS3UEEUw8bosAVqObmac8pExT20FH4oy
+akhcOnmxANRe0F7bef5vBsvmSuo0SuouDjW7lFOfK7Q6ubo1NB4l1ZTNpLoMLIoE9VAP7NN3OBY
GAhaOEJZ+2U4IBBtYKjHiDIV1bgXPqRrG/pR7Sj/17mVIzF8PWRmNxHipOtXMZjJQwOJn3dG/8rZ
W39ETbkLQ8+EDM/CPIpAmwGC+c5C4Id/ifCHeZhUyULsgsG703wcGPnE+dmeay0+LyavZfKEvcy/
cSnCnc3H9PinU6FLL70P8+qj2I/25TgfI50XHJ7NrhlmDHySH8NcnGx7rM+U7sHdDA0InAOwInRp
dC00gBnzTN4S+BSDqr3nJXQYPs7mW5bEe3IginvcJXBnyCEe06q7WxM7ukb8Wu9CNqMbaN+yVO3y
rk7PCVEoN8uUG6ef1AUx7wfJ7sNR+x+izmNZbiRbtl8EM6iAmGYmkPpoHjWBHVXQKgAExNffhWx7
9ia0LjarSKZA7PDtvnxaCPZElftYgaGIRNQdnIp8kr/+vHIQHlggHW+/6vZT2UwhRB6zc+fYAv9s
TNx+J8N+6iEPU5v03Nko1nHRUj7JkY8zGbLuaty/zU+pw+tp0A+QN86A9Y51+UjDcVDP4ED/d2lf
5ffbMsaeB5s23nWC7nweUy6FSQsMqTfXFB9LRgmlMHJ5J2JAT9UiayqcrS5YMJsHN7V1yMgaRKjf
fM22hj84YUSUqFtDflPbsgOmqE0oiAUsAlsBb4XmnFHlu7JgKr1Z5hPVJ4dszD4jesyP8wyarqeu
h1oxuKVRgfAi+oI50Ul/ZorLnsCWeEDIqocek+Zpku0IWx+7JCpwyCv7RX86zPWuoNZzdTr2TXN/
8z5qOgym0bBrvI0MwyTI5jsd6zOnEYltxh6CEMBauB39l+TsUSJMnHvTbH6W3DDu46T4hpbnwg8z
YEZUM/s1zkZ2768Vs+e2ilxyIDmJwmqlgxmCtma6Jgk6pT141DaZtSuqduQgvHzVg1J3oPIIv9H6
UIoZzVx8K2cWYZYbT/aYouwl7Hd6h93fDIcKdlU0R+rg+wnyD5TyytOn/aDwiFfxksHNTd5hI9Dj
c68DNILZx1/f0jOSBrkMUfAfIJIzU/c7h6d208Ffrkf3UHK73yrRiGDRljTwfTI2NidFNPrzs5rH
hPmPqIAwm4pGFtrC0qjnv13uJ5EXhB1SFKmkGLezbi5hpRVc0tKvpGEBjuv8UTpyIQ201vgodh6w
tNjAJeYHIynGGSDiIpHnCErF1vKevGNf9oBdeu2dfQY+B888pGQhj3GUs72hrMvMfSCfXN0dX9ux
YKbiSYOo1TJTTqNih2v1p8isqAFIM6hbEk2xKn6Nhvlqyf9Jqq12FgJwgPFmYn31k4wt9lfTPIgJ
OvSoWnDoTZezChmCYfR2rd5MD8hNW3Pp/7Fqfafq8zOdQOtnWlBYVUfO0kA+VD8gdGH0Pkbp8BNb
dG5xyWh3OOh3fHJKMKn3jh7VYVRoNQqwXx37Zc0ZRJofcoH+S7QxcHgP2zk5SOxv6CTVXUmfRlG8
9+MUhX2KQBKnmYstPxeIrKSMF23+L9fs5uxHrrm7MXcyeBKD1KezQ1V25hIKBUZISQP4vBHq5oaC
LxaJPqzfPs1jIHDDk2e6w9VNuAniG6q3kC+Y4Ocy5agvKQIDibJnVwGjqU3/rTr7xSnzZjewJYiR
gTzLOVcaCGfLw+nRgO4OlQ93Y4GcuRnGBY4/nzNKLgOn9dEIFU8ZfTT9PWFkw8rNI76kySv9nWUl
jyq15X7Sf2rb+6k0Oe+w7ThM3XUa5Mxhy6JoAWL97+qypDCOJLFF73ypOax/6ZOAndJl3U6T2lem
lwG+OG7nkftVO7TVoreZUJK4IA4MXGM3//qdIwJSV4B98TOQT0OvSrqs32U2HnA3zvdxqq8+VM89
OdNhEf5Z9j6uksXNVzTjv6Koeor4mGKpwKnwUjQ+IZLKjHysbuk+LseLRn3NvijmvyiPILmgN5Kh
AFMoEDe1hQxBZJ8NepAgsdnjtTrGGg0hvlYlIR+bemMLNTxEYjh6yeoaL8nzgX6F5wYEij2iv9NX
Alas4Z5B/Xom0VJc/Kza92uT3sJOyTQJGQFQyzcp3LsteFMKd/DAO6KAaddcc/D6c19hNJ+7/NhW
gkcn1gqj1Z7nprmMfnpM2+5E0RW3zFY0G9LtT/TOwxXQeTKY7cpvTNODZg/3eu0PJ6s84kdBRCe2
mpGj73pgPkI0ofdbG3GJNjfxDNLLNlhaXrHRsefQQJladPErPIpFSU/BMUXO5EllITE6ytrqYFIC
TWspWXWfmQBbyIvNT+04+DJHzCymIx+M4TUCYrOl5wEfolbcYRr89PRxjdKkD0NJHWpURbydGpsU
o3hY8Bn6NmCOuGCfNG9I5Pz6rbeEtvdUNQk4vCUpDwP82mngZGVR0g3teWjEtnAoUaiS9lhOFtG0
khu5gslUW3B0UIyfNRJfGCOz17nDEqliuzhKp01DyYojGKT7hjPevRe85wsGlnEQ+YV3vNo7DeDc
SRVUTKSYh9spZCrzj75HVDZrQeDjKiFCSpVaRst7M+FAtQYXfpb1nEQ1UpWBSoFzYsdGH0a26Oie
GFJrh33DIkL+jehzpfKxDt0EALsZD/FZZ8TgYGgOmod7XkTMoFXS7auZr+viP9H9S/nxeJpTHShR
kYPg7ot7nln63uYNMs3FgG88/pqELrizdTBUJvOvYCm9y6gi2dRadTUFxj5EaYCbidGHMbhESuom
B3zXd+Q29Xr3QcUbiKHW7F3Bds3txpj9Ygt3lhe/qEr2InCPwSns9QKVq2YbtCsJam6aFX1pKhb/
UazUhk7amA5nOQRRNKb7yGtjtD7U2LiirNtt+rui50sQQYcBKxZ6u2FhewDFH2xZzqV+HjsjLFqU
zzg7SK9ydyoS7KPzYE5rSq1LzEs4aLxtmaYghHLqIf/TOrwB0czYHvNA2rWQZcKVKoqnxAtL6oTs
FixynL3rKaexNI09JyCYN3xqz6nsP4jn3buW8y5E/IqNurn3vRLIBB8c5uWdkUC+cKZH3Eof+toS
wi7w29Kg7Xcx46st8mMSO+IxU1/AifWdrOVXaRRgBiGcJ2QUgwbaTjUCq5+tiTN2WNcexvKSxsgZ
mZ8GwqueynnQuOKNCsUapFiHWyjC5jql0jw4snuFxbhYFgSPKbpfCnveOQU7ZdtZzJ1T4S9Ggk93
Wd9XQWb/Unbd75iRKWJZ+rNhpWy5cg5ZDhKotQOOliHW/oT0SHRGxh3uxCqMtTvJNfhAWKmA0vbK
XxtAoD6FTcbVZUEURbUbFq5wYyUr3qLUpDR48Cm1+XD4iuIHMzihsQCYLSsTZg6CnhO4J3anvLWs
EQgNC0BbNGy0Lefb3KGExBNdYwAxAJpn31iycPtq6WWK/C/sPLj2oBBmPvXpbd5dSsUDtQOzaC9f
wFSxPDouVXDtj+fKNz75z2z3i8DAU4KxNCGNMur2gyxoe6OooiqJ5+EQJE06958jE9be4yaJLskx
ii3KUkCz6yh9cDylwD827baPKd9hFW/RAQNQMYlK4w6HPJag9gXEOaKQVgWTJR6MfDxbWORfqqqr
Q8ZUzOLeFxangKK8naX3v0mf8KnmFqPJkiex/0ws1t1isdNOUwO1MKc4nGJdk0k8z6E2Jexbh8HZ
Jl3Rb71u7YXPGPeFR1dvUS+7rJzgaVYroj9bhW1AnUXTHL3Z/VWy/tDHSQVRw4ZYDmNg6ngmR28w
DyPKIsnD/kLEO5oR+SLfeesHDnJ7Lsed5w9XlUFoKlrtTahX0667nW/pj5jWYfDytcdTTQ8iQ0Gy
ovBIO74CVHBIQTbVRtEwyYfE4p6aqDGc8uTd4MBNs/o0z8xaNhFppvfAzLOnRhXUKwvatRKCaU1E
9/igSVRVvaA6dD6mHYhwuy6Ilkc8F5n9kpReqcGsOTJ7D/vp7B1SVqbrF8HmNC9Tm8945z/a8Zr0
Lcw9W+LPVRMqovGncb1NRH6UVlOqeLgocvXLiNyPzOK6RtStjXI2XGN7lWXsc9kp8gCi+0+h48Gs
Dc0gn+iF46g7O/Zd5iZzkkfbmuLLYN6xkkjDhe4C2hIshPyyO3Fj8pm7FKnvho452sMRM3iYirll
MtL5w1byEcDza1E57dHUfpIm0NSuVYUR6B2kq2Tqd2QmDr1Sb00rsz0yOKNXAUqtI1SN5QAEZCuf
QY0XYUoQJpUc37afVFRmrh8Wzzk54zpRF35H/fxOsw2WJxWnehZzreedglynt4Too4Zuqf5lrpRO
IaRxIBahhViM6QPh44AD4iAXiNqCEBXpEZCRepYfnX4vlvS3F7N7aCkht1tlwMJUhIgWvktGrjuH
tu+PJE6H3ZzxKKgXB9SLEdSpz4SUnVUFAM+N+NpDGeIMvoOTTyI3E6Hfm1ZIg2K9623zzCYB4TNP
d6VAiJL6sB2qvDhMpJlA9P7qif+k1xRMFLVJDFaOR9pG3gEJIIRZRAVc0zW2/kyRBgFwN+tOnuZS
gud7mwwxIsdnhUVf9s+94GFqVZaAkd5/Fj6lwhM7tBRuhuN+VxCQP3QXE1OfUg4yiJ67Sz9sAbuK
vV3ELjR+CffAAaHjoqmBXd3E0dqHJCLJLcgwdxGxZiD11IZ1VDftc+3s9Fl0yq21aU7DriVQxXvI
cY6zBFbkwCaejBhgWpQEBR48c65QmLEo2RTCjLzFFoysoJIepdFDlGzJvZ2GGlqaB2VsC7TmoXax
mbSjQweWvTCi1SWQxAMe37c4sfONXyY01/FkTcCNUGE3ffmd2W7aDC5t6v8xaCX7cnIfVq5iXwC8
g2MN3zAtYWV4xkPHQ3nvsUlHDdaCBh4lL/c1yemgFEP06E04EAtJ67Ldi13SBwvuk40XjQn0KWCp
BfB9g6y6N1i/jYd2MXt431l5gbfkUjLzQQiihEEdShPcdNmFiiqyYJHCYerwFO/KMc/1V0nRJJEC
yHkVOLfegT+gGnyOm6LDhIIJMN+lRr6lNQr0PenfXZ/LTysh4MRC9N4msLXHXNriEca9gXxvenwf
cdDSIvJWEfQEW9vgsKH7iXxzGXS4jLW5Tw82/bmq56I6eCUbQ/4Hub/pi3bnnvoBX2JkLUoWHCCQ
I+he02jc8Q4uBzW3+BSo+2HyO0qr3I1u9O12w7GBxROwMaZUDC/06tlk5UOVOs9ijRZjj3/00BPO
NDrm+DJ+lWXRFNzxODOHvTlW5l465g7iDE31y8Rln/AMOf4Z6ffaUWrRlnMf6JpdPbTzpdXImXV2
wm2zz2FnCgAEMSVYl76rqsCSzR/tt481YSCeDyxP3OoDb1+2b9Llo+bZwmvm0NnrrGZm3jaz48yI
qblI5ZMmKGpLuc5xFPIMtPUZ6TPZA2Pivu+uAOYyDy3XPtClXF17NdGBB4Jrm5bUBy10dcZn/Ife
wRm0mbiKt+ykkdD/NUl07K/cpAHD6ZFmeUD0qCbOXbr047ZvqvEcLyrM9PEZ2rB/SdL51VoE7UTa
o6Eln7NrPbqVWhAhkzyMQENuqdaGGWyVBjkDE6s1DzUTZKjf2j+5KcbHRnP+Ye+zztqinnX5ntoE
rl0MVyw8sXhIxQpdo3CTOWxH4SxHLP3FmLQUEG8KgjFnCh4JNgv7+W4atJKaAB1FdG5Pg5G5W0w6
SeDbFhpZ9iYx+wZMvmtNGre2FltIKG0GQcLYByBsd8WUjIRyuf26sQn44IYXSMXeMHkrh4I1KEh+
rdS7BzxxGL7Kmlp5Mz9FydqcWtLj4HfTp6zqZ58/+dom7IUKK7QUglq+9yItKeQ71FQgpCZ7gf5F
hy5wR674wLYyxd6X/EthQEL97K2wMnTAK3hGW9sKhsYKWxg9c0N1Lb6rpxo1OmjHb8jBXpCUJDTL
qqLMfDiMw7DcmxnfaDqNZhxGT6x/SL95AEcxHW+UpCKO8Oy/VDZO4Gq0tk4GmTpwMzvdKDlYXCCi
c47rgVjoDtUcr3hpUdT1lTXgeg25AYYswyWajh2O/i3W9DZAC7hbEipXGxGfnMHEaVV1O91pwEPa
QICZaTdj1n40Q/dqyyKcC5NvR5kNodfJezeuNcaD+cgzlTaXdHiPVGIcai3/ZpEbn9CYrY0VY7NU
o41tztSCRQzp8+A6J2y2a8MBjNfFBf3wQXlOfxps9SOK7G8oKJ5O/YELwzTQe0FuPe1e/KoWQYHh
OfAL/a8YzSdk3mrHbW7iLuXi8c6+HezTIU1e/RZkPXrSgvl/1wMfk3GybNsRJWOxM3USQ/6vzlCE
6qKmriVH58/Wkrd0GfgKYKvS02LfUNd2dtv5MBuUaTA4iUNf+Q9ZMm6HVbZyXEV1FF0WZDt6sSUM
gpSQ4VywR3efCCvfmcyEtj0sV70cDtTqwQ310cIjhdTEBZR1D+zvnWxcWmUmANcqQ+hpm2Ev1VIf
zd58x1ZHldTS6oFh/aQq1Q5W+jy7OduibHrF3vfb2DBQW4FnyUYnSXsC5475BCjp2rgY/tulNLZz
v2D/pI38bpbEdu6sjjd2wMkCx5j3SKQmKrVFkNwav+nAvOvZrIGHJo3Qa4x/FaZa4mYQmojVb5xi
PvQsdzfS6B8j7BGMz95OZBQuIQo35AHOult9mbK4uE1hY+I1roMS/3UJdXOKs8UZKMNaTHojUOOq
qIAUPwvkOjZx0Bk+p/LSdrgQuVMqyf026RC+XC4dSd5WqEFRiPTW7+OFjaZIK8C4xXVUL02VEiEd
teagIvZrogTNy5Hw4cgsuYoSw4cxFAwUfD9hCZBVDBovs3hwYCAbpPY3W+arSjQz5P5NyouEoreW
MBvEETYWvzv2mit3SLq+Bj4jfKw/k0hSuc03v8RpXsPUR9xrW204Zc0qzG7YC6ENeX1x0Y35a9Ab
/TR41RdijA64AbW4MmbwHdUdlrp/wtetQy2zT9OqYcMM07cSVblF/+Vb0A2vQ6U5Fy/bW3wNM/gx
AbR4D/V4Oftdb+I7Sd5QGk1AjaBRohTWgUSe3wO8+y+Z24eFNWxrTPk50nEjDLlLvXGhnV29VW9a
IQ96Q/3WqKkqcOyUrwv5Ox6ST/istK02xF+jPtoHs4pJKHK+bisQGmz36EO1KgqgCv0xF4rC+dxi
izkXnymUDRMqhJq5uSiLyE8EQDBz+Sy2lfGQDVURdG01BCCpr1qf3A9a/WNjyucexxTpCTyC5fw7
RjrBQuDR8cxK6y1x++we2C3LmNikODUSK9F3ysZtTiR2Nwh6+ah+sqRSx9LCO0bA8rlwS0rWRusN
cucMsmScOHaA6nLL5aKDSDKMb1LrPrSiyjfWYtEsSNu2GIvyOdb4mipjulbGqeng7CyCIIiiqYgD
/rdbwKCRN330IlxDku7uSfogIywz3wny+ZD9mE4xWzgkCku6DKsK6oqevikrPc95oQ7CTBn4Mg1U
cLGq3blKH7zUphMTR1LPdvwcSXHXu4POqwb8H4RhjubTrnF+GXP5NaB819FXktGyAIyKeFykpadp
cZ4A+GthabvAdxpCNJmxPJl1+iApz+UDnz3SaPZM6SYvxPw6q6F5Jnca1vPwQZKhvuApfXVIUE1G
dJ2q6FrK6Tmu13q+NnpmvcHFz/xKJ/T3XDBvq6+2S9CnIqO6DO/K0LnMkyItkpTbQE9rbufNEyUo
XX6pKedjEM2ztcaV45XbLs/r+a+lFkI3M+sy4M4Wk/w0/BntvOMXlhkgN2VEv5VMu/OY8Ur5CzSW
XLI1SPWquBhFlP/vB17iTc/KJ4jnaNkPZfxTe9k68yW/Fhn0PXX2HVYnP9Rsj/4Zgxm5atlByvU6
xypzFPKwNB3vfF7uc4s7P1ZAoLDf0sK7JynZQcXcuJFOdZVebava/MyGvwkRYDPGunHtBorPAE2I
DRbj78lS/6UlFx5rxnRa/c5xhzFgRPgsbOc9ozE8zg0A5hbXB9rlP6vE8uDT0SnXsmaiOglVER22
mZkCKS+qNTD65BRNvk1w87BsBOloJwcTswWJJejOuU0x2uK8SAWUe/C4jsdUu1Mkx59BZaE1UKZT
W6N+oOqedTkhXB1XwGYZkRD5ko5raRR+Gm1HJN70uBdjyvYOOXahZuntoJPWX8+2wTes74mr5WbR
u4ABvrgf0EhZVyhm/CU+qkZH6sIMxJXLSrYoVaj0oLiltARt1wITevVqWfGrrfFQy9o3+KDEn0xF
nl6V/yKN5vlUo+/PGkz89p7B5b4ZTtQX//VJVJzoMPviZvfqLW56xDIL9EB1T53vtXuJkJ3qBjW+
k4c+aSMMqa/Zpq9P54kuaCAaZzxK5l8i+l9ec2rqMuRwKqbazwYvszlF1BDWNHuTlNv7UyYeC5po
tWQJ0wFYyNLsWSlB7ey8OOAP+ilclheW8N98HlcyXa/bWLRM7b9swoPTNyeSOwPPgXWl4HTyiPr2
4TWIzMLkXjy0c6AmPng6lzAdNTARgx26DjMSj8oCylfe2ldLMBbYBXHLBXEo5I77SaU0nLj+E1jw
FOAORAIRQMdoh0TI7iiQGePMC9n/ctIAAYL0EcA3pVpN1LeWKJaJmn3Js5GXtjXTXdolO9tDJFEz
Nys/sZ8XXxUnz5jeBi9JgzivT+hpBXWGmDhahXruOmEXzc5Vstw6I/XsFGatwDAMnHLdXtfH5gqJ
i+3YsFsS3NRugYOMWj25VQbPGkERTqpQTsAlnTBbbBy9YPc2VSCCBIGsKDksXOK3OvOuSa/NLs1g
NPiKJpR8gc1GLOOoST71Xc2BpKWIBL7lIISxyN26Y31nWEgFzETTtjeTa07OJ7DUt2n59uqgo2Ur
N3K6UxDhnWbmJmQkTzSe7tnsRqFqSS70jIypXhrc6ru9XZdim5s5m3/x1iQjMD183paFsZnI5JG9
B7mJZU2iOs+VtOmq8YojXCsikVvIfhDqY/E34In3x4+I24Wvu+XRKJ1nM6l9rBgGoirDR0enHN9V
RUUCV/w5fe91OQbtWhqr9XwQYx4numI4VR52Do0yFjCXQZnYHABQEmitxN8fEamPBPq86zGXDjXK
+rhQYIb/ZubyxfAJJITfjqcBmzS1ydnLbcEaIQv0lKXkHje2bqbKeKQEPXNiLs7DW4l9shZR/iTr
4jCKfgg0GTH5NN5xQgDgIu8zqgHD4pGW74fis1n4VGaR+RELqzz5qza4yiiOnEl2jBQZdJlnsSEl
ftWYlHio+goUh0gEPNidR+ETl91258IBo1I8P3qVlhKzVOk2WcqL6oS5ZRO+GSTk0J6r1LYuUdrQ
AZMpL7YeXJdgrvkvuS6vAQESwfNOPAHq//UlZ6w33VVOjDVIRyjvcbakGQXhaT9RiVJMB7+kPNuu
2eZ39hvGCzyb7pBfEW8gbVhA9qeSHvOexVzZo5OPlDrvfFH9ZCTQ9dbToRjM4KXwtA4pb763bo1w
CFRXfOS71prpARd5hWpHlp+LNL0vpXgc/PRtXP3JNrEyU6sJwe1xRz36sR09OoXFJrtYrk7uXbpJ
29a6qCm31lYgWPtf4Y/LlnQyXyh3Kc8lRJsyplgFI8JXDOh03wJX2vjEgklFIj2rdG1Cjp50EzSf
AbBsmluN+d9NUYOiFZVoMEA0EeRTnyGCkjD2mlTAxZSI+flwHKG5iAQNTcYeZuaF/gO3/J7gBQQR
tHcuQnoHXTfdlFqErknkpMTqvp+ZgQVzMrwJSdYSXk2vTO8yRA27C5dPkZAvGHDOhhNT7LOACQN4
6B5qEGF8brzTPHQrqGXtQ60fmzZxdlrFqB335qdjEiHPnrxB00JGHBGqSG2kgoA7WPpumpolXC1w
3uz94zyuj8SkIDC0Fms6X54XnghWzxBsxGI6pimFaPP8x1VubU7mU8vtRNO66eJX85kYrxO0ag5s
yR1EKdEFJWcwHYHtaVbGnd81bZir6sVqnatlecudHKE4xf5IKXzdHcssAYmuzTS7rWtIHd0j7q2n
IWkhZTQiD3EG9Fvhnls7obADr4BTWfaJ7CJfhSmPAm+cDrYav/WBGjAM3jUeJuceyZF5E81gV07G
LmCfvVwo3tsseWmFjMF4JyCq9E5mHZZ/RaV/jiSCnqM1IjLl34lflPeAz+5k/jMV4wNShbo0DhIS
kHtCUlNBxAZRB/PNqQacHbbCtdHMk/cM7A0bww/KREosth0xcCK2AXbM/1ioCQSP5N4WE92UvRVD
qzH+aZl/zbPyalhRg4NT13b4mh9jgj9plsqzXaKVFrrxqkZ9682gVqpe/Q1pRzteMWocEvylug+4
MzhSLPzUSn5WOZuejmf04vARplKDUDX45pjv0qFdXY3OQoOhjVg9dHVgtvMLFXhrISxzSV5xD4ia
YpsQYjBLgRtHUWZWE+CKY1HDGlxeojgBzgtSEf5s0uvgbhsUSY/Ijh0jz+DYC0eC8JxAKdfnmARB
8WdXvrvFyfWp1XW/o+A2FGCsuBDHLyRncZYXhc2JT1pcVwEpLwkkfxSOCGPsqV7CosFwO30vUgID
kXdi8RYWq3l/ZtHRJ+OjQSMTHw968LzYd09W/SRBxLj9PncxoeG9+PRzRbXI0tKNlOu7SuFM1y1j
dQJnl4yJyqMNxZr+K3L0X3N41mPJQpiP89RKLlW6FT/mjo7+cF9o2bxHirvoGF82hq81uxRDbFh2
T41Xzah/a29R5JyIMkchoYlNRKXRoTZESCbFOdhLHLCgsXdWqSMAWHMg1rPbGUp18XRu+5OjBXUG
ntuFz4+fcIQmM5daGZiam++Syd3UXHrZnGHxUN8wDteAbF8H/kyuhYFzTwqO0qbGntNTWvRgatgg
02BbhO4JIk93boX+aiAzQraMsfgwDSqyYxeSbK++w2TEIyT0ffL80kBvlqp+nHp1HaWJnZ3xoUGE
wgKcXMso8akrq+7gNyBjTPd9BTBVW0MkCPrtxp5c7aAp45PuWSN9HhHfY/5llG80/bo0gM1yWemY
sopJU3cxmuNp0psnKy73iiQpDzzpn6e6X4t9uJ5a9NRpyv1gnG5xn1zanMyGU+TwEUAUX1usrRs5
qzutGcQptm2S2U5/bci+hW72YGoPhkigPerobFbnHSxmp83SaDEXRk8n4gYMWEwNfVKz54c3zkWt
j9SjySR+IOQrKCytcfn5ECjWYB+kIN4OXHFYk+DrTHzgrGkB1ZuAIqtF3NMIBI6ryhVnV8HuEwXP
b8nsQ0F2zq5mUX5taFyAoP9ZrescPKuMN5Vw1Z7LEy5LFytnybIf0eXl5gs1aKGChqPZe/Dn+FIS
/5zgpN/GOMRZ4CPp3X4Z02F+xgXsbW757lW7WnnLfTbyMVw6EnV0rBNXjP5hTwJAC961IzyFKAhD
nleRySzNAkJVGc9nP36ppbdOLup7AjFka95eZ8595NzqHvFgm4hsCedlacjt7YWwxIjkumAFxPoK
JxLDeo6t2Rmma556wYJB6ihxvP7rKmJ2S0PTn4BaUUfELOMEukGClfcfABXuA4v+pFT15A8gzUxN
bW+/syGoZZOyU5eozjxOjpxYpkqqF+XT5MfVgXbWbn+jDjA3pzuAJyKggk0a5H+YmlnPtL71JuuY
5illErnOaDm5vWMUP00niPwPYhrny82SCqvE3t5QciMWCEo8rDgk61gCS+oRvvH53gOTsO+Js1P4
BJWFqNCc4nQ08FMqMzO3Zit+/odfK+3efnEYmVcpd224mwaSxYTLEEuH/wFeXEQNOjjCW8b39kO1
IPIkvbU3BvmwsEt5nvx9N7F0HrNKO0DdPuqUkDzVLIG3FFWww9SIBTuVe739+0OBRcC33FcxkVmM
8SFZWrF3mXEUEntwI8e4M0yjsZ5gtQMsuv1tlVgimCY1v405ET6cVfaPMCeksCTHZHqjuumKICYo
DvK4HNTMpIXYZchfB+apv6pmhoDpwVFWq3kfa/RaxJ7ILqMqXsauGQmx+h0JO4I4uUvIjy+PxQHW
EZqT7QvPyA+70/WjmDBRYQPxX7rqKNeY3QA8+9aNUlLtEuRDHDEggWJHpGk2TenOmKfzq6F3084m
/HC2axc87TxF27Tn+Tjih9NULX6nwiLphr47gLKaS06lgqDwzjCqv5UAcm7WXCMBHLgRy5zhEU2m
K2DxfdI16R0uRdynCTx+Zynyp9H2wjkz4Bwt7rNxC1F2ZXtf8U+dxJVbRxVEH3PZurqQ30OERoxb
IXmsDDrZnIi3LnNYt0xpv7xPGRNfOT5UiWr+zdCpeJGm+JpX78jC43VcgfmFWVFBj+lwGt0P3bK5
wQxTU1LyfWOIdEZJb+Q8P2QtY7ZcYkI35Xwm7t49Spth8UZPMhJnwKpX46wtyji0K8xWPHqcc7n8
avx8MJOWJKDLpwsLx7MLCWCXJH79atYUekWqfjDNvIYrT+EyZ4QLWSZbI+7kVPHYsca2G++gaXTG
O+um21yTMWoc5wdY/KwzyNXf8DCpwk7lJNnVKDJlbMsbkYXTNz1jV5MXk83CNgU/RgW4/oXaVJ7m
xJooX2n+3QDr7pzaR1Yl9p2M2oWzy33QKLTElWIU57mTW0qpvcM8J9gfu8wmGDYaSKaK0sLyQw4T
98dsgEsDC2jEmbhJwY6FRQGImRzcKXepdah9vwhtAyB0TGEotYl+dhIVI3HPA/jBYl+8ZqBvLyrW
hKBpMipCgf6xLU5wUhBLlAmMAwu9eVvzBTx486gOOHFLrsmrU9Au50uHVpWs+YoYUpZBuea4hnVB
kydhZJF2HqmfD/Qi4aK9viVR0hFYz1Hl+XVkQ1jc3mla4ofVisckCmJMTnOtSIqHg4zYJM/jqbaF
sbmxehnsaGAcx+pJy6QbVh2+vP//b8e6/g3uwL2XA2sPLs/FobAS+thIihJ7T6da7m1UyGCqDXDw
wMDv+Ikw99vzDVfdrikNmi0tUVbHVBevddKHNzyXtHHY34h0U1nijOiX9bmRPE8VRYA+FJzbA5FA
JeiLqgidrsA60HD9oZaCS3LtoVkR8Byn+H8otboM2lLpl9thW6f2jxgSBckjGy/9+sOgk4GCxm0c
su6e1ciFQ3p9vv+/H0rvwzVr/b4Z66cRLYF5if/LdqKfZgQpdPunxcoqhvdxCIcDN4L53Yo8Sdq6
x47Q8CEQs209aVUXtL1Un1XPjIuZ0LrGdZle8DDwfygEDYFpjbnntTewIHjT/C7Ms6MS/1i5Q7Rd
4vL/eDuPLrexZFv/lbfu+KIfvBm8CQHa9KlUykywJJUE7x3BX3+/k6q+RSKxiK4avEFny5QYPC5O
nIgde8fIBFuUak2Jl0VtKiQlhERL2v/ofVv7ElnVbS9/PlZ+9BNGG3AcCinq36xBTWHAp+b/DOSQ
ZguTDgDUbV4lCQ5xoChfyPH2VkVXTXUMNkoCCkAHavjGIdMCEFgpZNY1s+oEvaP60RiV1yTLtLs6
en1ztL7vpDCpNZ+tOpZdfIrzcCx9vkQePMKmaDyr0FgMib6GYZdLf6jyO0BlT3DSS56uodp3Euyd
kuJ/HWgBOdDx6O9yKP3Wb9QJfTA8HkWTWxyP5X6UrPBjPjrPIyTs92OlRB+7SCHLZsUQuou/1EQ/
nMGN3h4rQvUTjrs1pPjGBm1+VxyTktwbXf2nBvJmqYdutPQVELUWsiltWh+3QzwkT02JM250Mroj
N90+Ho3n39xo8QADQBAIepV0C0QENm6fFEFU9Q9RTau8pIA3EO07p1y++X3hV3bvgGynWEWjn9Ty
VY6aTFe0svm9OPRLFTyKWWs3gWQizS26tqGGbPLuY0zSEZTbUbo5hnSsgP1tbhEzrm+j5O7Nn0hB
foSNztLpWIGCUCIKWWUclN0bQftpdE578hQ8HDpKjFZSRd+hM3iy8Fi3FU2DK7mt7b0sJxWyxBbs
KLSdr4OiPt5V6a+3CCfjXuP5Cu+TOrTWJkmV5Ob3/V4k1vhY2OVrrxsO+Vu8UajTGAjgo1prsfJc
or5zj/6n/hxTez2ZJVIksj4SlgYqyZpubzpIDeet5tPLMFrkHkd/z6as3c7xUzeiwcSjeHyQQVQh
v1lQFxdtQNSS7KffXwFQoQTepy93mhWUn0bAgQJsB61LU5YHKRaaKqBcD2aov/qSn26ViLoj2AA4
8eAVKkHa75ymjndcsSSeIDNiLsU/QmrlEeUYIbJQPJkSjWhZ4gMswf3TRwyWqs5+6LARtE1XvAS1
fAcE0CQHZPI7AnhXojP+JR94W0mxTptb2dzGZl490PXGm4HjgC8ZP9PjDQ+bGJNFV1XXSzzWaHff
kC1QbsvC9AZVrm/feGM6o/yT0uc3JZmmxmgjD0HmpgMoZir8lG+MisxeiTRNqP9oKAlwrNZvJL8J
FSGt1fQnZKehLciMPTCf+zgNS/eNRkbpY/0x6ENQryD9wLr/glCE08EvBiPc0jUNTUVtPLx9FYUk
e7nt6VvDrfrSOuxozCWdBPqskccvXUjtNmuaB7pwjA/OgMistj2lcfgtSIveTXSF/GRkOptEpp4C
f832jSa166Ns0yXaY9EhumcJ2QGF/siKBmzIUGPRLv/nk4X2mZ4G0IK6uXVEPFwQGL95fSMkVq4C
a6+ARKKXMoKKRzyyoAuE4LEhnHx7t5W9qqJ5SjH+jYIFMFWwbtKo2ArhCJofol8ylH4F+P/NMSOk
BeOn7ehCBtkuiPd7f9D38dDTD2WZwA+r9rjuTYrR/RvvgBKn+yGBRRHMWbRudCfmXUKIbIpeY5gG
KGhUx++NDKglT1QX0SSkcHIflpPfv5ToDCH/UntKURmvmo0ojBNHxg6Eg/Ha22i/j2r+NW+s5DaH
wgpv1KFlnZuapwgKTIOGpRsfNeijTu/TG9vkWINjkccW/t/Ctj6MTet4df0LXUZaUtWUH6VKmRCK
WpfU40ARpwdLS6Pfxs70eC/5/osB49BDje+phFoMcFT+0568SzHIzm8VKuaHEB0wSETTemwZ+mYk
QgSuRaQz+CCJ3p4EpW3JeyRHpFMLxHQ4Ks+5r5NJTarvZTVKlOHh5TCg01zVXDlvvvLNa+I9y7xT
KQnfQKNWuDwEUX8bYJmyCxIHb98qVcIbQL2B15YQZRsWXEmDpDlwXak7WQl+9aSNN+mYUVx9U/YZ
bgGiIA8MnGc7OuZtVLbRS9beEtGXn1s9I/6pzegFQhDrt9/R2QDiX7ai1SM6Bc3GLhzd5dham9pu
8kMp5RwnU/ugQ4dStehiWWH9g67MW0WmVh7RyP0w+PYvms5UEnHmrxymwsfG7D+dIr3bwMJIasDX
/ZcCmc8+NLcngCwuyOjuoWil3REaPQjAqYRSO6LTM43gvQ54kGWhD1S7g0pOBPBSixzJm1MJZJvb
AkFgju7pPlBPFBLxZIPF7u7DcZtXQl3ZpOnZCMn45rm57wHI3OrO8WuA4N2NZZzsG3xkAgMMNa8U
H/uhxJ/52Wl4aVQeqXaqv+K24j+itHvSs8wGGxIcqKyNXklWfzeWqEvbbNtVUlM6Oxad5b3d9qLI
TZptvH37zmP7IbeP5aNSV+SmFeKCN5UTDe77/amV92+XmSHap2td5hijWqYi0yI0SN7+dKyCL6jF
9NA7OgMTYtnrKKifC2VQWWXbORjp8KSn6q4SslZVqT41g0QTgNkfIlVQIpxuoSzp1qBPs5fRH08Q
RRBBpTz/DEEuAsORRmWxhwAExsVnBXbWAwcGXBRq7bwk0F0x5L5++usvktQ3diiqkZaswkdfpBTG
1P8FXMzY0HD9g/SqtqmHwkjRNYGT0qBT17Uy2z7wpPzWA7ehNI7vkrQEqarSB+0nooowtw9mBO3C
oFhPWh5/oB+uhW8msEWzGO6kMUMv7+AKIN4fSSD3tZvL6T48NmjKdal/1znAiyo7KR/bgJKsyqXR
usey0Ty6Pz+DrYRimpZt19CqX0glx/sUbCD3VmDzkoPEQzCBZ45E9Retqj1C9ZHH/RhsDeQB7sq8
J8yhmkFLAkzppR8Clztu5OI47qQKiTfB1fYQ1tnDb0piQ3c2XZggsgYRrHhAJzWpQXh+QDIJqVXY
dkLRrcDDGqorqioxGkpV9dFMxpgknGM9SUp8YGJgo+joZX37o9HvPhqw07hGpqDPZfFCbpzoa9Xn
2zRLP3WUOO+lxviamOQFyxi/nysfwAYOH40egriiE4yib46ElPV91pIVlgvDfEli+S4K4fVvcwMW
8GzI9v9NCKsGwxEIpql8sP3n8EjN6d40vp9siH3cBMhdRRfZVq1qLp/HxL937I+K9NFSX2vttdFf
QKisatVcWXTe6xqgamIeVZM8/C0qMu4hV1BQB8L7oWq3bb6zW69rKnrWv47NU9M9iUTvf8tqmFuk
mgwiC/2hMOhyl9KDgqgEed7g9RgY5D1OXkXEdaSPMYJ/FPB29QuWoegU7QHW7Eh2f5UdAZit0QBo
Rsg2K3sVaqQ5BkSWKq15RWuSOmhI8yDg9Mem1T+A21zTncXNE6sfhqPzvVTNdV7AK3QqSslNAuOx
KdtbFSIRcvh8Cz3epfSKBkUPNZ5lZCsqlz9AKH1Em5DVFXpIdm7sNSsWRDs6eN1keA67Fv1zrvzY
rz/wqIT7iKox3dGtU7w0dFxAR5bQP9KSdBnXEq3awJ0HP6GrPUSnCKZUxaayWWlUsE7oIuiZsg4U
QO0gNyVNRmXMZvlQEd3l9YKWqjrVUlVlQ1NkheKorpiKMpWtzeuqdNojsu0Q13oD6a77UfxI7Mek
Idyv9LGkeMUPSyn5YVp//vbtz4IW5UvZAQZTg4O/I3t70IIKkgMpT1F00GRajwxDe/r9oyS6LQae
Pf/1/1V7/P9ORM3F74Ofhfet/fa/CujiN+scvtXxqftZj88/my5tz2W//9O//FMe/GUskQf/UXQ5
gmnPP4OoyM9FwoWgzhVV8Zp0xPQ//y0pLhn/QmzEQFNcNkxZQ26G9R5+Nu3/+y8ogv4FFYVsOKqB
KrClqQjV/ikqbhj/0jWdvJJh2IjqWOiFNEUnNMUN5V8EcMQ8oCn4dzzI/46m+KXuCPK4itDrNlVV
fKZGqvdSooU+WutY4IpdUi9uqhGsNCSAHs4m4/E38fD/4YJ4RIqlFfrZl1taWDHYx7rN/3STX020
cXWIyDJdSnEQn6nVbbN14QK/pC7uqpt0Dd3bgp4Kc3BOgPzOoCX0cc4EXpQanjfTwiD4A+/kcWrc
wrVvxw2JtG2zuz68S/Gj98Ymc6j3pwC4ayat4n2913aQg2+cg7qL/55qzW87Fm85XIsja6o2kdOR
sjYlA41s0HFT7yG4/+Tch6/SNtsEHmqzj757fVizk3hubyKjDH+ZJVmgUVfQLriIFTGJ/p72j23h
wSS7NLpLzuq30SHHjmqRrBikilSxU8+WLO2r2iQqDFyYUtfhbevV+3xjPsqPiCvc6yv1M11uO8jA
/v4gL8xOlKtRAAOG18HlJwYJt5gbe8kdCiB7mDW20gI1tzI/SEt3EBQzVYZ6OchYG3DQOdYGt3hV
Nrqbet196vleyVtqPXqtG3nGF3P9TwZpWrasMx7LdCbqQkoZJASAqFEPrrnV3dw77vxbGuC3xUba
a/sFa5fiU3+u5Jm1iQKzXqNNW9Mo4Ha0y4W8wNFs80CEoewCT3CB3LSSQ9Zo88B1iiXV9/cOzVBx
Wv871ImryQLNr0E+QKWfgNiiQaEkHDcX7uhZI5aO3J/jGKjdTk5iaOkZrTpR4KoOCWRJ/ob08I4W
moXtsmRmcgDBDtN+W2FGUr9XINQhsiQgub5a4jP+oor/c7Fs2AKRRNMUxRae9OzYQdWuhCgqB67R
vgTRs5r9LWG6359vsdfx+rLKbE2mCqJgMzSRJXHLWyiLDsT8WwUfbC1turmTRbZQtrkxZdOaniwa
3xrFt1l3xBClFX1pBGoPIFNoeHLbT5abl/eaywvHixfc5Iz3507/y/BkAulvMZpQbLh0H+y0Xbsb
NvoGusSFAU5U2/+cSLYaGw4Jd8uZTCSJNigZMqDpKJJ265NXuoEn3eR7dZ0cUAFZZfvTuvoIwdPq
5NIt4NHTtkYW9IknmFt8SN3jl+sbRxUDm+wcwhnbsBUCXlObSpalnar0vuyELkQXXvcqvxJHnjby
WtvxEkhcOnC95sPwxbozV/oGKOn39m7x0pg5IZrqmAj5qRxFeRq+0HUQULUEONqspQdppa9TL1gj
I7fJ9qpX34mrsVs4MHPXomYqjmHatkxMNxWYzwI7oA+ngiRh42+dG7orsxW1RzRLvXzbD/T+LFkU
SzudaUsx8NzsbIdo8PKMWjqlDCgXaTvxyr3ulhtyvqg1ETyZm8TLP6r315d2Ll7Tzg1OPLgRIzlM
2QYRj3W5l1bDVgpWwRYynw1aO+vgg/J43eDcMp7bE2fszAkhQmGrJ7VEqlUav5KI3Fka6JawCF6u
25kfGMgTxAhBPjm2+CJnhjK6jkN4sf4aGE2vwRa2gS20Jf/BwGacg2YB2Te58lVdnl4UMFNqYwpT
H6FhsOu29h6ldULDpQh0dv7OzEwuCp+qzFjlmAHl19bbhsbN8LAwdXPHnTvCljUhnahPHayvqDrk
oPTniD3Bob9hE4qpq/bNw/B9aUfMXEtM3F/WxLc5W6hCylDiNRiR2lbSS+So0q0mKdnf990XViY+
VZPyqlLlt+Xxt6TLt+U6v4cnccF3K/OjsQX+nQY0ArDL0QxHmGI7YYeGwx50w7MI/HzPcR3af/CT
hReuLW9hweY3xf8anb6BmhrW0jRjwQZXQzUxO0DO/52O2I25avbKR9AiP6NPCzZnbmEm9C+bk/iW
ptEhK6CpxjcqG2sXb5x1ss9ckJpbtFp2hjceHG/xobJkdbJZqvLf2188HcRDBXKXNU8VoBIrGDhW
oAu8eJstDHbOKo96mi40VEEMeeJLjpas5cYJ/m81hQ74D0PtAAPREucsLKRwtlPvb6uOYmoqfcyy
PZlTA+0AsMGsY193u9HPc88+8bL1u/zTAEuWDw7e9MulLTvnueiMtwlseLTb5mR0gXY0TYN255W+
rffKj3qfrLkElPuoWhn34tQjFXFI1zRLfJG/L97rczeeY4jggtCR6GpyMB3TDHgl0RYvb4+bYJes
o+SmvDEfFBdC2sSDLW/pWp85LTqgas6moVrKuzvWMHoJ0vUC2GFhealRgyinTTz6cP2ALFmZXKxm
J6WhH2AlzyGPpCpCk/0q81+uW5kLzS4GM/E3st61qT3yWIbd0YPEhh4NL+g80qEbdXDzT8YWwPJa
3nW7/ov53FFm8mxw9O71rzFRhX4LWc+/hj7Jwhgn6nNxzmihknCjHTmYn/W+OMCrJt0nrrI1nuQN
5GF3kXWgpTO8WzA/c0AvzE8OTtIlCRwozEKz9rfxj5zctAc01D2tQVqs6ZHe2mugjQvHdebgXFid
OCO90Ma2RqxlJR+inbKrdwaxBXjhhQM6SRO/n9zJETHjSELbA5xsqnjZr2PKSqPrsYUL1IO10RVH
9LSlw3V9XPu743OxP97zLRYGq8xsaEO2icE1MsakFyZzXFO5jVPRtVt72mfFM3bikqGHhksm3KEi
9B9cMiLanfjDC5OTCS7VSivomCAtVRpbs0meVQhf0vCT0QxbyJSer++iuQEq4gFrO3gHZ3p1l2Nm
n2LauVedPx6iEPTXsbvXdGtz3cxcZGooIksMn4rG/02ObDVUZR6oDX4dJCU0dPtyU2xhnKJlTF0d
1+JtsZgW0mdm8symMjmflU2QTHgqUUBaqU8w4a31NTHQTu1WpBo8eKQ2/nphnHM20etwuM8clQfU
ZMPQXhem/ZFQP/nlHT8j1LsN1u2qXrfQ1axJfy1vUbEfpvuF6FuxdBqIebiJb3QWSqqDOvTFwCiH
A3otz8kBsfOv9gcxPnlnn1YLA5wzZwDoJkVr6+a7EwEBECj6ohNeZ/xlbaptsM1uB8/c1HjZxfMn
pms6uHNr4tucDe6kNhb5YkER5Q0kBSjy7rU7kdcLNkt5vZlbxSIYNqkU0CdjE/Zc2kKA0XYqE55I
fav+Mjxz25Khpbrr0mECUfrqdANYeKO4wNWVFf3gdwioLczu+9N4+RUma1nLAV0BoUN/fm98lugM
r9TicGyz7cIiiqFcTqtFScQhtpMpXtjTZLSmAHAIgBO4CE9uuLm2/i2ivmRSxCIuxh7vz8SlNXGR
nS1iMg4KbSG0ULRKDmFlcjcE6sILe8mEcKpnJmhiLrrOwsSgm9Te480pbRZMzK2NhuAkToPd/96D
0QmeRyYmTDjbS4d+7tNL0i05kBkrmq2IgpWsaISGkwgKjFfehxZsOpqFMpPWHxLof3u40BZ2wMyE
abxjZIdcPT9E1e58wqKWloAq11mTH8pG8aI1Yj4Q1ayCFwL+VbRB5mvB5JJF8fdnS3SCGVGWUZ5y
hyx97E/JJx1+nYVRvXdOzNjZqMTsntnwyWmlaiZsuLTSvcCKsqX/Z1vtrW/Rxl4Y0EymzNIIDKDq
lilkmspk0ymNKUkWnAAurdHWg3lAhXZ7gouDyvmaykO8Wtoc70MDDJIjpYykG6r2LtkcyGljVido
85UtLUZNcNcoiIcAjLIXHNH7RxmWLLjUFVujfvuuojIacCygdgI7DbyfNTS6sdrv++AkwwPsQ5au
P1alv7u+fO8DWmEUOUSOmENhf7L3lVw9UWc0oN0ryGV3Nz4Kz1nkpdGP63beLv6J+7swNAlGUKbO
pDrBkOrkX6qB5s9xgOrCCFbIX90GlbHv4uiPRBECST598gvm5844RXNbBJWqZdsTf5gCiQ1CA+YG
+4RkmIdkBKwQSWOlEFuQGKRXEH0eOaepVOrs02sDEHgtn1IHbCa0SzEqVZ4vpVQRj+TD4iCO1gtf
cOYYkcehgRNMIulvfXKMgIqqrZ4iCITKdH/bbcMNvaavztNbAe+fRDDWhbnJfERa1cWJEIYN9/ah
f4g9wvvPSNq46k56XAwpZgenEM3j+lCjmuYbrEJV/aDCw8pPAfTFu3xTf4Kr/Ssvtfv6bukdMxP4
Mrgzc+LrnLkkaGjL3Coxh3LoJtlFh34V3EJD7sokxQIvXLjaZ7wseViy94pGCdY0Jj7JzE7O4B85
uIBP4RsGM2QsWJjJ9jEi4Du4BQecxnT7HhMATEbvMIFbe2ttgkN5Izme881kUPk6v5P+CMp/siMV
8tomKRNZprx8OYuNMibamMDIqd91MOo12xMUPLcnV9/UW9/Nvi8cgPdhJ+AkXSW85YBaljy5q2It
AAt2ZIhSS3qIKHATuba0Oa4FmsNeGtzcmimkvoDvyQo1kMlx08feRsuAwZ0Uff2mZxAiWRb6G/pQ
/vAR15WOoDoU1EDt43OELi7COZ4PnlZVo48LI5/9LoaKd9J5VBDqXE600/gqMFu4b4+b9vbkISAA
m5r7A8XH53xNgI9Ygnfd5LxFwm7Y9qjQTl+gmloYVVkzes14Nk8DNND16rqF2TNIgfbfJqapYlmO
U+jRMSFy+4oHoQqcuCtn3XgCnwMJyOKSimma3DD6ucXJfi0tIKXtCYs1tG6usVF27U3vOjWlQjrz
ll2otmBvsmwnOHRGeDO5OjcwU6+jdVvs4Ck3vc4TR0RVPy4t2wzWgzNyNqniK505NiCelpMKktzx
qf88wt9+W/Jaam/kP4QaTrqCWcPVPwXeMf4ny0n0o4tyPrUnbXJ9+6WDRmAOqRbNdKT/Uo8SOLTV
xMtbcT71hXKhOH7TtXxLkAhUi8DvXA604s1tZkOK9iVNdOVmhHf5ZDn/ZFCiRRHMmwxqTZ9cgsHR
QJWy8CnybrVN/4C2GkSbd2i9ufIq/3h6QNNn4VTMHTzcm05KmKiL8trluAy0/xpET8TbWvoQ/lFu
QHb73vFZexal135LhGE+L9hUZ+bS4NUhkybgfWNPr6dCqRQZlhVSpvleJnOr7KR1RPnE3Kg3S2XD
uQHaBrhDkvxk2qfV8xxCLrTRgVzV8DmiFruylAUg3pIFMdyzM1CbtkajDhYyhebWO6P8eX2+lj5/
skQnJ7WOrfj8UHs9DV+d40LVU5yU6dam/kG1n9qt7liT5YDTtq/jQuC1DgLal9x11G/bbbMwTXMB
NzWWv+xMIvvSgrlpNBmHfPAP2aHfabS+mjeUrdzrE6bM3dwIj8M+QpYaIqzJjIWSTCtcXwQ4wuze
2fj7/kDxe1Vvl5M1c+8/Xs+Qnesqo5On7z8T9oeqp60J7QniSMJkKp7m7dGlA2cDBMhbGNrMm4wl
Ii4RDke1pq8/vbPrtkFml8et7DbfNC/gxQnu/1Ennamti72NvNbKfg4WZ3UuNXZhWuzTs32OMpre
pKjEu+aduT16XKHb4V59hTjPre7GL72ruMY3VAJu6azY+t/H3dLgZ3ww72vT0qg6OkTTk2W1rVDr
R8jsXaR6pWaXF5/kxXTxzPPzwsZkkOhRpk1Ct6/r3/lbVE6/IKvj9Qd4F6s9QL813Zees18KFeZG
xmUGThl8vvYurdTDMh4XFgLJJnk4dE5SqA9byfwHzt48MzPNhSN2YZV00YEfS98yqfFnCp7ZCgqp
o+s/GN+Qp/kPTuOMu8cqzlcHTkSKeuJftCAoRvNtcF/zF91N1hCf9bvGO6479Fk3Sw7/7cRN/JlJ
8laWVbjbuWAm9tQ4pWvniHTa4Cqb4F516YyAy/O0VcMPnJYbC3BeJAOdS++Xg7AZZ31hfOLkepBN
AUEuUQ9vh30EeapXtBBEXncDc/sFzDw7VcDj373Nk6hPyzoiRewHd3oOZUK7y9UP123MXAtkwP+y
MYlFujGI64QW0DfMX7NtqfEhNLpdKoML/P/k+nFoBOFcE8NZFKYnkZXV5DaN9zjQ8BZGnXXpwcKE
xAgYBxjiCt4d+sPP1As95dn6SqMrpT46ueUbcyHAe+9Yxdcg3WEznSazeundqrTXUrPiaxzjI7T/
R5sjUdstkjOaDq8SrA8yhF+birzM8/WJnp+AvyxPtkzQj72MBDrSTuWjdKJ5aWFkc5+v6rxfAQ8S
A01DvD42Zaid4BqWLOjhJBgNh2/XR/B+OzryuQXxDc5uBlM/UVOBuBWh0G8laq1aDSkdZOV/34rA
ZcE/gnoEvUmXVpBwHxBf15CRbcJ1bcLI0WmFdxySP1t7fjfYPP52FeetHO/vAOpaZ4YmO98+0o9C
VxQhY8gNC9An7wXhIYImSbvk+d+fMmwB1sNfUXwlm3I5qGNkSAhmmQwK8Fy+EUGRtF3uq5gd0l9m
tEkVtE2DBvZ43BJCcdtxaKG9pBvaes6D3fVFmomHHJ5HlvC8BvhK0VN0vhdk6SRB3MZuJo/HBXra
OW7vFnua+cDyLqKixJV/6esRPVNhXwG8A250GhJAsImCaiYH7ulBPwjA3mknvYocFFDHJwAf7vXR
zWx0XC7Qe53mNeK9ia+yc7gaeitEmU37w068Tv5VZE/XTbzbECopOw3Ha7DJQdJNTDhSXfUwqIsn
IHgkUM/aFsnMxX6e9+s0sSNu7bMz20aR4QzwybnmU02B2n5UnhQXLNIKrtfd0i5ftDYJ3YyeDdMo
WIPJ+ATYSdn5HjS/CAMBdoLU1rs+ie+cuao64P3ZGaZM78J0En2tpd0FbWtKqIGnOZzgsHGb5kcp
Rw9OWdA3uL1u8J2PFQbpddFUOjN4SE1uD8PMDYUCZ+6GwTcp/NSbCxtv9vPJclDzISlnTiM3CbLi
0B/4fL80YUZS6pcTXJ7/YAxnNiY7b0RpdswVJs3podpV91r35bqBd05ITNKZgcmWixLa4+RUyV1l
SIuVNjieYvk/xnpIYGZR/8mM4cR1LNJi+AbqOdvfiDnriAhjTOuLz6qqPrbR538wnDMLk2vCGtH9
My0sVJK8KYEHlRm8t42UmIjmFAuv53eeR8wdz0wTr0DK/S2KOhuO1Q4lGa+BHd1mQFm2p1gAbRd2
wHsjGi8reg0I0wmfp4gAqSxzTYGDypXr7yH0vmlDDm/BxvudfGljOmtVi05wyRnskC8x449SWyzE
Ce9rE+R6zocxOYwFnGhZEmICwnPorGG0XGeu/ki2F+q5VdGvrG/yrvp0fTe8x6pNrE4uPoijYM5F
Zp1nx7Ae1yZxcwfTqUKPX/EsWhoor3u8tGra/JTkED4bbvkkeenCvn9/yMTgKVqIqq14Tl769SGy
ef/kBfQ5SABU1c/OvpV7MMnxUurw/UWlgYUDniCqTFSCJ+4CubYCXVDGq4ORUW6iLUK3vA+WnnNL
ZiZOI6jDUx83NYt5Zx66rXRfrqNHNK5215dvdtOcD2d6Q8mIaI+2eJr+OG3GV9EjmbmR2/2wCMjy
Q7AxFg7CzJ0oJhAPwWEzcFKTbcortVZPNSPz75SNiJTyGxG5EAqSv/77kRLb89zadHseYWEeK6yJ
7SmvKUKujzsTrGh8H+/KrbnU0DN3zs/tiXU9c1gqTFXHsBX2BugM4hfJXnC/77N8FyOy5ElMq8IZ
Sg/m24jozbqPiJWgOwOImn1YeqTOb8J/L9W7xjutjWns1jD1G+8abQe6kuTl7ufrk0YN4HLSimMV
qHInhnSoXpHQXon3b+UlYOtkr93+B9tiyeJk26OVq1W1WKYWbKtoIj/ejF/aVXMrCn2+Gx6WQrM5
/wSYRDUoOajGuzb5ns4nxzjJdKqnaFo/wtgGP5Yfhkuna96OI+rfOjQC084FdajrBHwfSrJr56G/
zdbBU3+j/wFiy9VckjIPI6UGabPgRcQCXbxHsCSgVCKHABhzinA91ZYNsT+joyN/I6CKwUHd/3C2
aAnslggA5jYlEwl7FTwagmLhcrMo7UlVw6DL2JSiGN6+5dOX+67m/JRC8gCoIKHH+/yB7jfHHC01
Olw+oHS1jQ6+V3nxt9FDLGqtPy/M4MyG5NEIJ4sNQhgE+GRUqd8hTJ4jDCE/ZfVGSl2Zq7TYmh50
Vggx9WvRWbuEqXpfx6TqfG5V7KYzb6WAqUaCAKs01e6Nh2KX37b74kla+xvrDrZRdQMH26els/C+
Jq3S7wLTAfgCoH7cpJdmq66LpAKeJbfd9AHKIysEAOlbL3ctemprAoTFkc4cC7hXqPWJFlvqPZNr
QI4b5xRAiueiVuFqyqNlWCstMtFsXazQzpwFYKXAQ8SbyIQE5HJw8Oo6Gvp0+Vs5WqALFTgVOH7N
i7qz75U/rm+cmdj13JozuQ3CuqNRN8FaYw3mbTsaORS9qCCMMkxA102Ji3lyyFXQnxr9lYCf36UK
+6bt1DgiFj+lX5PjQ65/jEkUms2HPl04DXOrdW5pslrIioypnWEpsWLxfi1QpLS113opayM+59qI
JktFp38b5yl2FGhCm09ylm4R/Aua+6HZ1u1SfW52VLbJ3qD7EZT85M5BzlUNLfGWSfqPcnWbtrT7
RjvZXuK9mHElHGv6Ui1qD6zXJMAaa10dULql6CdYgKv2a350fl7fCrMn2KTHVgZmRRrKmKwQlEr1
8VQX8AjWGzXZIVUG2BSlr/7jaZ15wcNywnxuVBavaC41ElEov0+OFQrcaI4CDDjW4d5BpQTtm4VB
iY+YbgcL4B8ZcdrFFGNyljA+okJX4Za88Ze6Pu2U+2wf79QVAch6wdbc1sNDYM2kXPuubTROfc2J
TZF1CFefTxtVwAFWlb6SXLgsXQsePi+jhyHwfi1twxnLhAXgmzRRIn5HNmBGJsjtAVdIVXpYFcf0
PoigvvRbdyjqPwZjeNHGcWm4Ym9PplYDNYdbpJsSwONk9cLM71Wlwk3FewFbGTsv+wi17cqoV+Ym
P0RobCyZnDluFyaFnz6728okrhQnwqRon9AhZd+kHlR3yKTw2mjNFeUUMyc9C/nl0gk0FkY7OekV
XKyR7LQ5GNJby7hrgyc7X9qsM9cMiDHR06gLthl94rsi2xlUBLQZ3o/81t/mlPuPT9aTaLT5DxqO
Z61RfaAGAehbn5b7/awc7T7Gp7Q/whdtI2CxJBUgLz0gs0mv3cLpmDnsmqrKluBhAYI4vUPz41E1
h0ZHzfL1iIhhBq0NkjWDq68GTzFXsPhtwvUSUmPB6PQqHRQNptkCo8lwutM6864Bq3N9YEsmJsfA
OTVdV1WYQINYkMGjAfly3cJc2Ho+dc5k28v1GECAiwlB3RERIEfb24YWJXmXun9ct7U0msk2T5LK
KDphqqfTNWyfx3Z/3cBcdgLmNAVPZbAb8P2XZxhWXJ+6gEF0s1Y2x338+TfXl7HViIajH8sZ9LmL
7cLiZEz2iVK232Kxo6MMKtrUa36KYkR3KygIgS8uZSjm3NT5EMUkn7mpwoj8BJeZuzS+IDqCKA3l
YBS5kuzvMg7BKnZuSDitM0NQmYZNpWAogPDwKH9KBJZPNr2FJZvzFOdmxHjPzNhDClhZxcxgrEzg
B+tsDWyFPrIE9RgoFxdD+8VNMol3GvNYKT4slzwI232tuoiG+/sKPQkPeqpV9GM4eXHiLSXoFneK
uGfPBhqfMquBHVPszXrv3DifjjuBHhw8JCnDVfjVebk+szPh98X6TRx+nwYVWhcMszf38YmuSv1W
cOKjJUnH+fN1W+/RCZebZVp4aUu1RjmdwQlIgrFJN/b+9L0TBazwARryDcXaFZRt6wi/0nyXdj4p
0PRn8P3615i7R8/20lsq7GyK4UHVspPOt8gccMq54FvOEIb8dt3KrBujvkSRATZHAtrLhbT9Qpcr
WeyfAunxMAMyOayum3ibr2n8o57ZmJwKPYxsRoMNkTXWbkKvX/kfzE18cP7RKf9rMJPDoAp249zA
kFM+BdpNp/2SlaXbef6I/2VjsvPTaHBaNJ3FC9fRXGtDsXutr7RxJR1E+9ySh5y/0igN83AngHyP
bHJOltYojrjSAHi7jat8cmgsFqxM9cel9NLsnjszNhnckR5/1DMwBlcrZQzAYVutXNhxs0eZhxOg
f9qM4Jq63HFOmR/t3IcdvJTuohshzeM8SL8SY4ElYc4MhQra220SEYAYL82c1CJGCuPI8YmpONd7
c1Q3Gi/24Q/b8Bf8/twh4qLmcUu2jPTmxBYMzanZ+Lxn/PFBHT/H6eP1EyS82/QA0f0HKQtpHETd
J4f0qPdhDV6IVwvZKid1VohUrdvg19FwVlnzqS9/KsOCw53bCTpsrOgZijLF9L0+ynmkFwYmAwpq
sfEV4Rtkyf/BeT03Iub1zMVlkhKV9hEjJm3rw0tbou806O71yZuLMXg7K5YMVERlP1waMVGgitJa
HFifepx2GKQdz5NVaH65bmeuNqEBp3fA6YLpfJ/Yk1FMVzVLXMWEnvB+bATGcvSiz+XW2F83Nrc8
57aElzqbuTGG7j0wsNUFdGka+zL6VC9xuszGFudGJuFg3klIHqZoJzfrYT040KTGHpThRBaFZ51c
hJA9bWHbzbq7c5uTLZFWzgm+VAZGYNGvTDd/8D21XI0/wh1CnjA6LBmcO1vnBidnS/ZPFqo+DPIE
NbuxasGqkMKvqMEcn4M9hNivgscBrUPpyaAvcem1J8YzPdrn5id3I32vjjriEN3eilcRatKVd32n
zBkQ6BFVgZkCPsOJAVQ9TDksA2rvanyQ7ewLbPoLc7hkYuL+OqlFkhZBNDfOvrY56qL9wnt/3oBD
64iNOwcsfbnbMzMYs0zHQHK86+xd3f+D02TTFPrvzxd75Ow0hXlm9Q70RXz+k5xkq6N6iJTau74Q
7zHKXHhnVqasQTb5Vi23sILGVeU6m+rOcdF0RjcT6h43vgFC78Yfbbf+sdjW+D+kXVeP47jS/UUC
lMOrglPb7jjTvfMiTNhWoHKWfv132HvvtkzzmrvzYYHZhwZcIlmsKlY4hxe02BjuczS0nJpACLxc
oA56BhksmmhbCWQPnQnoOYz21haDtuiqFRVOuYZwLY0xTo0EknAgr9KCGIrcx2yj5S54KGmnQHgm
P25v60evMHuD1tIYKyURAL3UYDfEnG13rI60mgIG2sOH9T3YmLit9+aOwqOi0hLEgciAcF8LaJnW
aZ8TKGTZMUYdVB1jYcZoMEOqrfei7xRu2Xysz3pAv2VxzT26VS3ghlrv5gYcZXsV/XaiXgZOuIMM
I5KpNEzUkJq+POEYNXFjTDPsefaSyN9S/V5Pj/N4nkEscHvDP7qomA2/EMVcd2MGGkEF+iIPzwaM
R8jWfVWCArufCjTnPvQTaC4UAC8s5kFvTM8ywDeMGYRdZqFjqspOeaS+3f4ijoe/+CDGPLRZpJVS
hQ8Ku8RzJpDMIFEea+68COIVjh1CPIRRQPSuI3fNXqNJbdPeafPS0/SnMHwa8n9v51DVVZH2wzwB
xUK4PEQwGzmVBupcT63irdxIfkzy4PZecQIHWjgGlwjSpgAOYtxdqippPfYQkTvPBCCGoKvukJm4
LYRzIPh4XAhqUYHwx1zJtOrjpTPRjGXHOG8r3ix6fQfyhvfEsF9+RxTtkDMwRqCy3bn1mDVaMUFU
plFYbE/WHxT7GbT3t8XwjLdNWbEdSl4AA8ooPV4YaRflHe3SUDaUj2sXHegAI4UIct5Ttzsh+kef
jahWwlO5tVxGtydniRNzoHJB2LoU5zF8vL0ykQBG58AzDMa6DmDSLXDFHQKqPlFXEE8bUNe3gGWM
ZxgeY5darWfR2Dl1Dwnpa5ZuwhCMOEsQpz9vL4TndmzM7ZuGA66b6wZgK63kKrEgR91SlLHooDyW
sLVxMLrCkTHqwhgbeCGL/n0VMUyKPUr2MIB7BYlmOQABt58DXV/eFAG5rwVmgRcUw8MAfQhj+RwQ
BN1OizabYHf+gj1sPfBPEdQDnK2563+IGt6F4pjFwW441mTAnhrP4Ojet9vwD6d1ta11yA6jO/1G
XQCrsxRcLGr52Ndz1OiRlCxYXVNLz1U8gy0uJ4IXNE8HUdbEgDWGCK+B7RfJBqt8hyXF1hOYmd1Y
OSzAn5OFUR7vOq0F0b+vFCOqWjSnw4Z7+txtSdzdYzZfYIt4JhzA4PARsEio1zImXE4X1Nc0mHCQ
QPvj9EdVRZvBFrg6XoYX+SYNrUYWBRxih1RaAGHYkzFiIafoe/9Vx5No2BlB22Pk8x/B+nJ2zkG6
BvAsmLK4hoMttCGWI8Wg4XFebPMnpM79ZlfMgH1vztEvDDAKe+84WvExAA+7ZFoUCfHysKyxGeqk
kWgkU2KwdWm6JyDrTP6UAXtDsyfHE5goztGhBowUEdrFkCZgB84QWkRGG0KgOZZbvDh8MIL/UmKy
lxSMaOFS7wYjCpqkd8He8TVW6h1mNjag8jgCJ1dEXsPbcBseE4BSUKWrORrbjOMcdHkVnp77VAWb
DALnwEEB8G6ZXRWwfiAT80QFeN4OYPrJ0mmnAViMmS1v51IdpgkteqZWgiVjP8xAjib/+oagyo5m
MtSG0Th/1ZGXtM3gAIwWcVrW7rQxPSDu2BtgqRXEOZxLAkF0IhOTrrRYy6zGDsHZmo/YwhIkpn7/
nVLJxGh4QvcYhUwS16Kvz4wKxIkhVw/BbPgmLZPRLBYE2rZfS3sl/XpbQ0W/z/hqDaRZ4PVMKs9Y
4Kk7ezuWWXBbxLUGXC6BjaRGGjAaWMLoPJD6bohADfmvyTmA477eJiZqIqbZxID5AqErcvRa3f7q
Y/k5Au3z1HYRxKUPgLPeaZH87XfWBlVAczeiazbwVaymW0oEIt4w3LUT8ozviSwIc/gn9CmC/n3l
YKxem2YjwglN0Rnp+bwWIENcPyTp1n3+Pj2+1e+bdlm040AqT00acDDeJdLPQQ5K8LNEaHm4vV2c
ytClMEbdHKUEXZ2GxSzzJh7/rNVHidzjnDZWfmiVo9bNfiyJOjCvrf6lUEYBs8wM5VbDIdl5Yrt6
uzyOTaBFUiDF05NggfSlcxknQhaYWyhQBJ4nrLlDB5SiNn0G/vBYM7Zxg5FiJyLasU1r21NCp/eT
Gl1kWV8bx60BPr8CLLuBtCSKO5pqJDhbqvZXX0PxUFB8QU6fnaYtiqlvtDYHw0qON/lyyKpDhZx7
EZ7r4WzJteB4eeKQ8TaRfUST3NVEHoiEKGsa3Wjlxawfcs0AEMs2zx6N6mutfrm91bx7oXywyMC7
IAHC6K0xq3qnqNDbwsm8Ion3lTQ///9EMNpqjHndqxFElBlK67N6Vnrz5f8ngtHNJlyGpqWrAMNT
smjeAgbM2xJ45ne9T4xptGJriCQTEmap92trujN7sMxmkyDU4ZmRtRjGM+qJnahaDTF9Fj/lknGq
tGRyzaT+oiXKph2X33D5yMmgWUYGuC0A/i/N1oTiuNmMUO156QwPlElInuh40cpTKYJx5GoaMn2o
8SCji5LfpSiMkSPnYEOUmg5WgNoBusBGyRG8y7nntJKiXkqx9Eq1u6HE5dHv4Kus/KzUghiftxBV
RrqJopAAzo+9MngP6bkB4zSXD6YG/oPix21d41natQDmwgyWNY/EhoDKSYAz/tUu7jVAcuii+Teu
H6FpOYTVNgbqWVqFKKbWh56+OYJ9pKacZZZvWtKuKqQ30kk/9BKQgXhbJPYoQFrgGTnAwCKTBlt2
nRNEDVNyrAGiUS1TAOkZTuAk7zFw1efaXVHLul/2BphQjKkQVLj5x/cpmdGQHgF8HneQLClHW38d
RM0Aot9nrlQ3LKYBaprK03J7bxbDeTR+59auN49+wirYiI2makCIUXlNpwZOqvk6xhYdTdTczLtL
8L4YD9c11M/ZFH1kTroj97hLWSyDSij3Qyd3iSRq/+Kq+6cYFm3QUpKuNRqIieYFBL1aMA41eoy/
Do3o4SFYkMWYILBKF4kSQZKcnOzQ8Ks2dyVAKN6+vjwbvto2i1GwUCFEbSdICaVhG1bdq7UA30oJ
N0Ma+osxCCyeaPsYfUMrrDzpJRU3neT4V6dvbGMnocXh9qr4ewdMMjqqha4KxsUaUljGcwWdmyyQ
ZS9uD24HcC3fFsJfCyIslPzQhcJGI4vipPUkYy06aTYLSnwOADT75ikpiMDRcm8pRopo1cdCsobZ
ta6QmtwxYWMz6d50DlEkcBLc7Vr9PnNF5WxZksbB74fWnRwW4Bu8y2Hebm8X14iuhNCPWNmBsIvk
vKRnEmIkKe5sb3Z+jfG2dgDtKJ/SVGCzORlOpAJX8hjHlGC8rotpIEwrlMNLu43+BM4/JTgEZCao
4ATLE+0ho3JdYSP2HbA8aUb6+1fZBE0vcAbcuwpXrkLjoNYs5GEsSUsxLRAhJ8uhtPuTnNioh9Xb
yZ79tKmfbx8YV+swvoY5cDCvXlWqDCMsJC2FuGIsHqql/14M5Om2CO6mAfIcSUGA+l1BiGFAY5pB
BFN5aX9wUoyRhY+jJMIN4G7bSggTDRNDy83ahhAjOTradyV9Xvr3wXzOIktgEbg6BywPhWY3P9iv
L3U8U2O1C1PkJKwRwL5481bJGLTTS2/f6+GrBnCyqdZ/gBYVHqoOLOfX7e3knRhefTp4chEdY3j/
UryFbvW8z3FicfEY2ns7EaUT6Q+wj0sddghVcPreY8PifFB6oORAAHEBel3tTY8cuh/IhX0Ht3zn
VZ4IfYFTiAbiAQaTUO5BVQ6tIZdLqqNmiQbqBWkRpnYBJFz5JKD0c70fut+B3ST/A4Rf/jr/lspO
SoDKIE9j6qZMDIIFI5hr/bZ0at+2SvvPNM7BU4q8J0KN5ZulL1YQ6wBw76yWbJMcXQKKoluiredd
ldVGOEw4UNdyVxDkUjwgKI/vM5AoWhf4F9twtxguEBq9dEfEjDf8jaBM7hhSwTgXY9WmpJ+bxKTb
f29vuwcKuNFuNDq8ReluMm/e3tZgToGPnvenQOaymrqWN5YEDZs26cO4DffkWKPAJ+/EaWqqOlfK
DGgfYMjgoYdM/aVqAS8Rwsoa/huzwe2WgCO03Yvn+rhGAcWOv+UwjkiXR6dpa8gZetfeOpvpTvKa
wPpCeTuTjQgj/n+IQx2WVrExVcIoipZrTj4kLYKFY3P8i8NHOlEIKEogLGxd5ioIXNJ/pamXm7iM
jlnZMqRZzxi3oFjYAPZzx7f4iTIWx7/jZjGqTo0cRsgx5scoJEoLU7NUIAHRmx9Jfs5hdyrRm5kT
2F3IYHQwV5UOTcWQ4eg/SX0m9jEtU1eKRUVzzpW2wcFgGsB1wTQrG6WWdQ56igxA9HHnzG5oAOnC
UB+kUhR58eTg3Qz8eUz7o02WUfS0sYm2tKCkmOf70D42VuXW2dvti6vSlm7mNiE81QDLhOlzcBRQ
RVmFdw0hoZXZSYKe+WWje+029sKtdI/G7D6gJETGk35f2V781J3tu3knAp/muD6UnNBSoyILC8Vn
xAM4vwWOd445dPuL1eFpVny/vUDevQJJs4b/gNCrYFbrcoH6kE9zbJQUmFwHJQyGAuizH60hql9t
e3cSVLNVjhY6qJMCbA/tNbbNdr30/SSDFaylYP3axgBrhnoH9/IkuSjSvuo+RQ4ZvvQ7zB/9gYHk
jfMiA6cnDubXrHZFdKGcEMoBMh6QXpGtQp8Ho0Fk7EBr4oB4opLfDWtbysEAlvDFDeVJFELxDhIN
8KDCQfoaPQOM+WqzHv0wGd3m2Z18MJF56TN4O5dzlrmFq+CfwNm3sy843es7ApRs2BSKJ06xxVj9
0eSy66MRvWWoVYLlFnOFoQ/CWT9/AXXScKD4FPJOMbzbckVi6W6sbk1XT+qShQPG8DQJ0A0gkxu/
lEJSj2tVoovD5A9KwehvYl1CPGtVhwQJUI9QwszA/fBRw9wYwXzf/+xmtwWYFuacrAfyent5HPwN
Khm6AzgFSijAhG9OrmEcO4dk4PXVy64strQEDYYGf/y5hA/OjK5YA44C04GCE73WIzRIYlgDJgFA
MVcD2UgyFLbc5eCOHx+U8Fn4GOP9vvUxBEBZD0FpdHlyfai1baU3mRcW4XHJHXeYTcF7j/qZS5MK
wEHwT2E4A/fuCuegtXuj1ZMxB9mqgjKB0fnTsARWoT2mOviNkPI95VMjsDuciPtSKuP9VCvs+zKq
M0Tcyk8MlnvzKQlCwzNoeyvt7x10n9yLeuQ5Lb6XYhlNUWcHDAmxk3jkPXyk+M3g3Rr8dPBQL/ug
aGkbX9klWwkzUm9TMG3JRvQNnFL/xTew3dudA5ifWLITb0z2A5olpNd443jTcuo/5otDTxWcMKfl
8FIiY+0U1EU7w4HETH8q9nqQbqq74ZVOky5eqQeAJ5e2sgtCmLMoX8HVX4QfFtodkTJls1eDFel6
1dD9xnSJLX8d883tuy8SQI3SyrTlneyQSIaALD3W5dMyCJJWPKMGB/H3ApgLOJSAy8hKp/QKsomS
BFjgldvaTwjeRC6JxrDX9/BTEnMjKtmeUPzBIcmPcwiSGR18eo4XNXtKwxkHQjUUyWOuAsoIc5SZ
VN42PBkbCgGVHHt0m1AucJGdFGzjR9lldUx4jRVZ1WEbR4zgpB0ao5TEV/XlRRZxgXPedlTZgWhF
Qa1oSepSI6Y4rdK0hEYA4jncUkoF4rUZ6Ei6bbRpBOonlEb1c7WwUAbxWt/DeqLXbAGDMxCEPWAH
7TFlK34o8/z4emlMgGS1XSU7BY5sHtMtSect4sh9Tkr/d+7U5w4ydwqdLv20oNDmVVWSocsA7fiO
MmxvC7l+F18eE3Ox1DwzEkvHWobmbVpeY/uRDN8neUMqNZiH2JW6n7cFci0FKnoYH7ZoqMAYwa5s
a7uvAHimaiNwvyV08+T72yL4pn0lg965lTbgcZBFwCbDzr3NeJhoOzqhXL+ZH5mMfwCzwLnDwH5E
Kyqg2VX5ClG6meIw77Mo9Zydfqg26T2c5h7w1R9w2SJbfk3hAcS9tTRmdU07JkqqxCkg1AMTtG01
ce/JLt1YwQw/HgyB5iHImjeyj/llOBOwQQiUhvM8uvwE5nJHjpNlUzdm6F8u1I9EQLKdDvnewsi0
mC+FozIXC2Yut2LOvRaryEs1BGg3IFNc4l//XmMgAg9KQE1jhJlt65FBW0iaCPtHoTm6e5A+HCpw
Jaj+dOpOYjoN3orQMGmhVxMPEINl0zBG0rRWn6TelOio0v8cREQInCEm9CjpGBLE5ZWRQGFslGq2
cVdhaAvwZnQKDTncMaifzIOF1O0DDa3y0m0yFxmVfrN4SkB8gCxDbf5B1ojeaMaj4lPokAoIQQFL
zHhUhzihkwCaDmDy4TYHYCnxugDtqIh0fgPGAss2wWUIOiz5OoPckGjAWBJwtQxwrwC0dz5Nbu4h
oTPB80xbsf/m+IK1QDZ5bOtS3yMVgcsoG7uGVIElKQcM8griH87o7sXC2IzwArRlYmtYWOdXKl6s
GRjazMqNM9fEc87eEd/xw9YVXAvu0VEEMQpveJ1owbSwZLaDRNMSw1EDwVcEs0bx5RNfhFfE3Ui0
suH9CBIRjHdf2uzeUvNSz2bgVaC/zLGrO9tadtMYfhEsiZqmK21Edy9N+mHqh22Dt0xpUvIOSyqi
gJJepr79hxEgt7Ngsvuf6D9/YX8LZFNJA+gNojiHc5iy8SXupEfLqh5StX6/vTCRGGb/MMs0D5WK
dc154s7ZXVP+klSR3efarc/N0xjXU2dWnDrNksPupz0S6ZTrApfLmv0elJrtQwW8wc0sGlDkRK3I
nH7uIONtlj7RSmJDKmp6aryTlWMBsBEruL2BvKgBXLKgoIDhgL6zGdoQ87yO1uKgGr9rfAoT0+3K
DLZKPuYbxOIPRHC9OE/+C4GMYQzlEavWUYmP8tCNwq95q7iqdEDH0xI9GaIeeq7TBgYZlghDDEgD
ZhtNpLnHvmnhEu7Dx/qJ8vU1QamCvYHm7kVDRzxVWUujf1/FYDHArlppAaZipr0n80MeCkJ+nr7T
Bn1kDhXgKLKjlS2R4zhLsJrJ+LOuvkjtkyTkzuZa3ZUQ9r00zyhOoducqoR6ODV7ABAHrhK5C4jI
wSf7RURQyXvHgOzOUABNSqsFBnOLtXQuEruHwFTu2nOqKbDyo5a4JIpbVx3AYoQCqYSC8oLmXmlI
cy+Om2mzhED2vX0duOeH5C8dJMHUEFv9LacFhqQCbGiGpkVPmVLbW1ry7wkeUGxcSWEMilFKoIGP
apxi+qTaX1Rt9+9XAZQVpDwsqP1VocJMQpNIRp969nw/WM+kEjRg80zT+vcZLXf0tk0jFb8/9k8q
+SF9HaUXoxdYJs4bDVzJn4ugV2F1lZyGSF1jQYh8oDU3CtKvg5ZQFNXzTnwthq51JQZVcFC8ORAj
6fYTqZItWhj828fBu7RrEcxrU561CYNZEOFEmC3Pd7ZF3FQRnLlICGNWtSIzzYSeedaPP4Eo7Lfh
FMR1Ljh6rnHAWAVuKlriUZxkFjP0UWhHRvefWNPEww9znHhoNhhIAdb0tBW/hLhL+wBzBS8Emj4Y
Ez4MnV4nxZx6pjn6ktx4k3Me+n/ffUBvPYWM/UsKo9RoeJRKPIZSJIWro/OsfiCThz5iCmDseUuA
QbJvojwYV/koxq8JtFpQDDKGjyx5mhkdzE1c/JEoe3ArCZwtf+s+BTCWxjaTLG3nBYtSFj8n09cZ
AbuNdsvbGs6NIlC/QzcagmYk1Jh8npl0WWPGQ+qV9nMiBUCOAPA50EXnh6Tf0qweRa64LZNrhD5F
ski/ZQkWBTLjvBTw1/Tq0S4Pqv3DiERg4NwzWslhzkjrHacZGyzN6vVgto+YBxE4dXpl2OB8tXkG
c0jdrBOtLiGhjpst0U6z87UYbL9DD5WRCmofXIVYrYa5S2GljjJ4NFMvdMaHtkCTU5o+TIQEtw9H
pBAGe5uW2cljG+Zo9KqjcR/tNADM1T97ICtOWzF3pWhZ9O8rK17ZpSFFEbYwLBK3yWu3RBJArkRM
7CJdYJxFbBBdKQcb8YcybXKd7IGZJtg5vggLaQM6FI146HIlsTOboaROUIZM/xnq5FkW0t/8j8P5
lMEsY2naqTYH7FYBJtwZD0JalXG8vD3gRUibRx1ffrqtEKJlMW5DjbqJ9C1EpnPt1Z3jJqKgSuEG
DMBn+O/OMR6wmC2ny2KotgqKXzkA8eZG3xuwD5TKwgmsb84jpfJLYtdACsEOmt+zFJ8fwBhBy2rq
RM/l1NPKytXIO6h4b28i/+AcQI0DRQHdl2x42veZ2eUGlGP0OmtHWX5rL/R1zbXyQNp238STulzb
tJLI2KY2TiQLWMoIK5JQpgUowHvpieqiq8edjOmLOf15e41Uv6+M4UogY6Aabc47NAwRzwZqe5a6
htltRnMUmFyeriDBQ4HigbFx1fQnz0TqOxXLKhblWCm6h9TzJu/jM8A3/ijmLsjAt+pG4yhYHTd8
QmkIDe6Y8VFB1np5vT/MYqZENTryzNm1gZ6+IXheoWD0OJdurvpFUGw7EZIN7/ahJgVQArCuXNMW
xHoxJ+qCTcXMAKhAIxWjI81v3PC1DPoNKxOc6inyVgW2tLTPThdUQFC7rRncC76WwOydvICeJtGw
d9le/ur85VPOip/5w65r3Hxwi3OA/wPPrykF+sJrGQAgi4KUMlCHnKtEXZQNgzHJeY5MpOw57U4H
Yee0Q7sJ+gWqbGcgl5B5Il/AuwtroczlA6JN1doVDEpeEXdBb1KrvE+m6M2rUMPIXjkHBMKUFAQx
Pdvn4dRDs2QEz29aBtDAdpK/z+/JHdVL0x8aF517aJ8xPLJx9tpvxCMgU0IbC+pi4DNgzjRe2mlo
Ush2AJ2dFZ6UAv8oe7ytOVz1Xwlh/F1Vq8CjoAmNNh58kEXCQIssM40Cr/ZwJYLxb91QLEnaVnjS
b7KXPCjRtFzuaduPuLTA6yMB98PnnjGOboR7WSK6Z2B3Pi7Qf/QCouUof7R9IzCBeWEeKaEdeuRd
HXhxO+vl9nZy1XIln/Fz8pBMSY0UgDdkAwBI9wbwyuZyf1sIN3G3WiXbqdKC4aKJckiZ3sYgAjtu
taNNvvqGtgKK8nb8+/25JrZAOxtS386JjmqbPwf690FFA3726nwb0QWumSCY0M/JvSTYSNFJ6swF
N6ywizsFa6QB0Tk/9+jIy15pM9BytnsXNZVf1B8YfnJuYNbEAKzcsup6lxl3G2WjpI4xviDdz5mb
P1GShmGHGYRdudVfpgMdQVBRs7L2yi/9rXhSd6KinfCgGceR670aNiY+QX1c3v4quNS+YfynAV/U
DCJQXrZEmM8y+ILMBveizFDRmfo3KQp/mHEh0F+BzdEZm1OqI1CAQsgBFYG7SIprOF9v3xD6C1cm
R0cWGAw0SPWxKmuQ0MxlSnFkx0O1UdVC2i7zUBwGSWn9Kusrgf/l7txKHqOsSRW1mJuBvNFqUW85
V4BNtEdTIIUX4yK6tYGgBQAP7WoEfrbiuIu1vxJMFJZfRyT/UW/5p+klzklR9mO0MAARD73VzAO/
zsbOrHUE1cCm9jQARON9d/ukeCp+IYLZunqxjMjRUctpZ6yI1o+WxtOemkDfZAEYSgyBVxUtibnV
dQrG5XFEpCCXTyWIiJpc9m8viaN8FyuiX7CK9oxZAYPqQF8iJSyTfA9lcC0UxTQRGL5oKUyAUFpS
SSwHr7paB8qJ4YPvS3A6/KUA+pSOv1MKxMulACTOUUg9QkI1DndSFDc/hq56nBYr3ep1JiJPFYi7
qq6MRC3igWZGbP2hRcRvtLZfag24cSZBspZzY3FIyCKArxLPUjZXO09oiY4mPLoHIO3l9VEB+0lR
fbmtCVwheEJhYhyVZU1nIp8sk5W0NxH3K3boprID5ozexU4K7AJXDMbVYBkw/IdGnMtTKtRZiwv6
EFXm82CeJvkUVbvbK+GpGialMKkCTkNLtxidThrk4RKNvpKk6X6Qs7sRbWi3RfBWYQG9HUPOKkZ8
WF0LgVpiNh34Kcy5mDZtm6Pe0Iaq37VJ8+8dENL0f4ti9SxNAL+j9rihkVxgGGbwmvI3Tn4tgTGc
zmSNo5MnBAO6P8LymwQiE0sQufMuy1oEYzjlGl2AVYRnVzQABUUa36NhSV0l7O6HPhapGM9MA14f
k8fA3QGvJRsb6Es6IeNGbc1fZprWNeL39Os/K2tw1A3STJQckMzBrCmj0Yu5lMqUqHiVDOFb3nXP
yyiavRCJYDRaKTpzMTQlRzkz+yPTptwtehErOuf1iMFJXH0AGwBTk61hVEmU5cDkJui5an1NOc82
8WZ7djEe3tvnRtvevkEcjYA4PMAxO6NfI+85AJkfllZFW8R8Bu6ha8pkO5JHs3q9LYe7dWip0pFP
tGlH2aW96dVmzkuC0+mQ9k8HJGZEno3+AhO/YSWfEphnnO3MU6+UCrrU2tlx7Uh/WCZnconW+QUh
vpkSwdbx9XslkfF04BUOi3iBfmv3Y0DnJh2MuuZ7SttNYX9vbyBvMAbdaNhAjOQpDuhYLnewzCqt
UxqsLz7Kxh2xfJpnxkCVn7/VPaAGd8bjEpQbsWSOkb0QTFVoFZtY7TLS2XEUvWJMiC/3mEDbtL0I
VoQXqF6IYTQEUbdCwhZi9FPc+P1XtMCi29sGJBkdmSt9VQhJz9XJ1Y4yGlPaDUijOpxfjDeFYr/q
/x5VC0PQKwGMggCNeG5lI8H4nXZsuvM8vRrq6221EKyBbR0EECM4EBbcq9gus1OoTv0pAYWxIFoQ
SWFck9FbQ91ZOJumRF5wxL0Ewdbz7ZXwr9PnbrE0fa2ij+Fc4zjyOfhIx+dBuG9yVw4PNjDCXPGg
NX9ZAOui2OfomGFcRgSkrnJo0PXSDtbXODHuJElUMeauCuAONkDtaITPjtLGfVVXyZxSANvyuxpE
B9T2A/KC9B+aZUVFXF7rDyCTMTEBzH8L05fMQaUDKv69RgCkeqKkosodOQ1uvlcC9U7ELcDbPOBO
0xQnOHWvUrhFp0xqVdTES+vII/LdpP9xWyFEAphgpZ4XBbwYgGPRtcdWb91URAwpEsAcf6iEGmCT
wX8RtRFK3o07CTtu6TeyTumDppFOUV7P/M2RpdS1AsA76iLAfH1IQO9h3tO2fnknIp3g6tpaGmPQ
rFnSSJ2kxIvRvQmy9OVOATmcO7wDy8+d75Iftw+IV30B7TAGm/+zOsa+mVNjUpB4IEy8j4EcGEC/
l0c33PTg1kKuNtkgXypScV7AQjm3VeQyaDcT4wZJOpZ6lQGbRW5Vz87aIJG+5TBKIBL1by+Pqx4r
SYzfawZwy9g2hUUoStnNJ1V27TYWuHWec10vh/F6EZkxPI3OC2DSvib2Wz5PriFCJ6C/caWEq4Uw
arGAuEKFH0JI2SNqII+d7PfDKSaHutEEy+GdDtjQVYq2D4gMdmBLzRtZjmoYBUlFv2H6QLJDvJzC
VvCO4WV6LYwlY8wV1CryVZJJMau8G0MQJBn3SuLGKKDidrXfgLe/NX1ja7yPG/tDB+X77ExH7hLh
jB9PPdafwJinpgPuVUkZXrTOI98BroIWnVH3pe/NOzqZ9/km2iSye1sledqylslYrKJPMCSkmyAy
UY+z/mAiwV1tf0ME3ojIPABL/oqvbMydqJPlBB7Eec2mGXp/l9sCy85TSA3YMLoKwvRriEmASxhx
EwIOvy4f0tivo3tJvzNNsAmIOJxUuiOs7q9FMZd4yq1GywoglDn2NO3i0P7eTrqxr6dIOnRV2vqt
WnXbCtmQQJ8k2ZfNsjg5ffSN1PN0h2cy+GMWsxhdY5JywHSZ7cbqqn4/GHO6HYzYdOFvQRPWqd05
6arEBTbeEtw+Eq6mrbaLsRFSJjVRSPAkdMzQzYAy0hNpd1sEV7FsoGqhFxFTGiyYQRcXw0goQcFS
tH5qnSyb7PJJRLrHleIAUh9sHMixs83x8YhuZTunNAiW7Kr18qZktp9qiSBPx1WvlRjW3gEoXWqH
BoGDTQn3ZMVdkH5yTWN5lAA4EshpITB7vHoXWhA+V8Z4wpnUaEtdEOWN3lTC98bwvXoF39t8BS8z
6l2oZ29FrpCrF59C2ZJekaZwSvTQoqF6mXL9pbNmAYAu99WpgaIe2Dm0S5V1t1bbFk3SWMRT7s2t
/a5sTC8Jkm1ypBOCWUD2S9BtRRNYvAOEawdEtAb6TDSQXr44Sz1V9DhDXEEwT+Eupax7YPqRD/IU
wca2GHPHW7/xb18BnutaC2WOUIn0GUVz4EglSnWM7Go39fPPLE4PbSzKHPDuwUrUBzLO6kUNFB+S
kQ74TnnenrJZ+6Ja9U9bEplZXocHCBxQ/cHrBtvJQqEhQkoB4mGBQ+XnjEm5pwWPKASeAZ376tzR
ccvYT5+SlxDdCI0H3gnBteCtE8iDCAcw3oY2HcZwGWWcdmYJE5qZ6k5u6q1ihRunFsFqcsUgFgTZ
KshJVJNRlyRMcwLcDkpWtNMlkDSam15IcCYSwqhHVbXzEFXgVymNF7v6Zk53HZDLb6ugQAYLFSs3
YUqsFL5XzSK3Wo7ZdF/kIpRLkRDmiRhWVo/OOkJgqjLVLR4yHwbkBOzyeWN4uZ+eaPZKVCbmXS4g
86CdGeoAwklGqGWXc2NRdpreORvzMQI6nnmUx6+394+bQ8L4LYhbALByPWqoFbpd4QkMbLHwm7k1
kJKTvLm5V2JwkP/VyiRScb5IgA8BDk5DQxPr06o5n6VqVLGdB/J9GFwFWDWSV/tW7JUvGN7eiraS
62soAth/JTLqrpAl7bQJEgEq3eaBftDQZIBR+BflEVN76rO1NbxqK2qe4j4uAYyjor2BzsWyqYVE
qlSTtKD+AYo1OtJpuGvuB6/c05YKSTCqylPStTAmuLZKtHKUepJ5etn290rZ6V4PJt3T4iwikAm6
XWyEaIKmBSRDyM7gjX7pbPpeMQa9DfGIHfND5MR3wwCoidDZJH17Hw2a3/fts0BPuTItRcHYtgyY
P7aSaMVGNIQKEoPZfjwkZ9q0ON3Zh3abb8GKaVF4xsgbTuqrlLqig+RuLcBZwcCAeWoMsF6u114K
Ket0PKCj3vZHTT0Dc2VjLVIgWKPM21fgfoJXC8804J9dypmcMpfVJkf1AqMftEaPvo0P5A5rf1sS
LwzCQPjfgpj7oCqlPWThiAU1HdI4p14WgWjwdd9BQx+gqQBVx+bepbIfRsRHuHLfxqDbKzsg/N/T
5vuSznT+RiBiroQxTxZSyGMzWogO7AX+2RjHA3BEHhYNTa2mLYrvuNqwEsacUrZIS1Q1CBHGg/aW
ty5ovf3mzj7ObyaKKOBGBfDeOfx++8REQpkTa6Y8VYoU3qAZy42Slbt41DYqWQTugCeGvmYwCASI
XTBPXmrgUNjKVI5Ih1nDs+HsJaQJehHJO1cGCKUAGIaGzysaQ21oZpIT6k1RUNXGzVBgklnb3N4v
euKsiUKGld5XpBHRfnC5kB7NgeocgwsPBJ7RaUmLJ4do0qYt+tCLrFbUF8+7UECVAFwvhugBdUrf
1KvwNF6axBiihXia9svRT3YlmA0T/T79++r30TiNhLmD5VRNbXlWGbf+YpLfsevowAVSK+WqvyLk
aNR4dOYYqxh6xS2dh7Y/ZjHacVvD1ZpfOri5bh8Sz6av5TEuS7YA+NTLdNfQhq4q9/JgeWYJ8EWp
P2oRcZtaoN78bcTgK5I0gIxho/vFqqbEKECb0SfE7+NTaywCveMpN83PUChASlLNGAe09tVR6chg
wF6+SVbvFtJxGOTfeCSAfxr1F1nDy9ymyr/SBuClzGknGbU3zQ9j9C6PmMEgogc6vSHsDUI2ElMG
cEVAM2FuUDoNw1zZFfF6NFXZ3Y9OSQO7gZ+Pt3FM3CoGBk0liGF452Pb4HkC+hKGItjZhDwB6qxR
pbVXmEGiHGURgCp3TSjxUHYTZIdYANNZSVurpgHZsKHgk/l23EhbcZGMG+ECzeZvOcx1RWNPu0QN
9k7/1vkESCEe7SDM7vLGX4IsiISAxLyNQwM9fTQCxgP4s5caMWdGRKIZAo1E9rrWQqOKYMCSZ1DX
EpglKVOuyCne4BghHuo/SrV906AGniHVI9CqiCYkWOZGELRuj1cwtOEKN6EH12JPqAIukd8dxy2I
yb20cf+PtCvbjRxHtl8kQPvyqi0X22m7vJSrX4Sqcln7vlDS199D9+0uJc1JTnkwDQwaBjqSVDAY
jDhxjnk7B4Yn70VJHvejOaBdx0iMRmWpmaO7SAiwqaaixQi+HHKKA8mLD8V3OnebhqPbC0puvEjh
aMgjZB2AL7Chnn8yzPChgkRQ928sSGz5dY+cJbgcX7ndpq0N5qMN9WpP6wgbhpu3XgMCItuXD8YO
qIfrbE9h7NIn4t/WIl31JjSpRE1JjQKGZ4MeC4S6UnUXT4Kd4zr7ZueY8Bethp47dgfKTvNKXV4k
0SA2D5JubRfBeEKvFRnpTXiCvlNC1SOzu+4tb3irbyxMN4x4olK2SLw6/D6gFJZm0AgLelz3QLUf
JT1K+GwwCd+kJoaS00VK6Zem+zJjumIWRFu6DDbCg8fjXxNMhG8d1GYSEwcsbpPZ1YtXJ1tDp4kQ
3ycD45GiVwcnhCAbowx+GF/C5chUNPKo65WEtr+jaXXRCwqgJHpVGZkPoSGBG3IC/ZkpJrMo+gGz
yzHKQlVt38j6ckPi9YSq5JVJZAgvJze42jS3t1bBzSxaInOo09wxZGBea2/I1QCcS/shAwgtz68q
DBIKDjfXFkB7tHMI1PiHV3i2GARAXlDeh8NhkrwclFtPkjd57YE8JPvxugrIVXulirIPXmBGqgso
DhC3EDRmR+3jhehKmlCp+IMWSpR8wfTLa9uN3OnGknAqLi+U46ZgegAWhKJVKeruPKTUpqR1oA7K
wIuNsLLcTNG3QQcraPetBlP1ZVs8v9nYYkmjML+YdmYNJqy0xDgKiG2mzvGleXILG1po9vgFoeFb
M4r0OzkRDemIAeJoGRWVD10eorTjMg5oN0fGhM5L6cYitDz3o21NMPGkd5bKqGNaq19cyq5a7sCn
I79OYA+k3OqmyEtES2K+Wtx2EJEsgBRZhuVWHpqHLhaRwPA6ldttY7s5Q57KmDKRgJD0yZscVOGA
Uj3I9YLslqq6L6lLfmJu0NkBbQPoECSMcZfHoaigKVgqG9cgYqsZxQrUDZkxHKC4dK79sltyHkpn
C2XCGa47EqsWGueAzqVh1am4dRTS+womiP21nNZDRbp4R5ru12XDnFvozDATz4wMrQiNduwlghRF
Sw+2XNBOkiBc80BYdBYZajeA8II0iLHTlL2qtxOqRcSTbodDu4vucq+8NsPqL9EtxGvxnNmin3OT
ogxJBlISVCBgy74HwytiCYDc0Y4OvVnB8GY9Zd+bN4iz30lH8duAu6ObldK/b6xb1qRgRgoNnkz5
VevHqCFuSQTDNyIb9ObY2FjkaISwcYWvJl/3UYc6YoI+a6SWn8D7nG0lkyhFKsnTXKZFPmiSyriK
MtGImWgpTNha9UqyltJEllzdGtYXC0+bshQ8bUQ2mFAlOwt4cbMBqmJNC31J8kVDHQISOaLCIae8
u90tm/5981mqfIB8R02d3EYrAJeKFQX5BJwUmi3yguvUDrLiQYVo/OVDzGt/nBlmEq8Eo4C1UWMT
+2B5W74rtmtnLrhxUF1uvlSnGNkKZjtFlxr/yvnt6jYTtQD8l+yJHmr7pjmoAXJoPDv+xhiJyXi4
QXhjjIkgiE9O3iyIVGp0kpe7xBYkywInsZmoYViSNK8QcvS68puePKg5GkiGaDiH9wY9+1L0V2xc
xCK9XWsLBlrKt/aZTqLmu/jg3MSPUCCBjpFoEky0aUygaFPgRRWKDCyVNpCs7LrWRXAibva2+S5M
iKhBLVQmOZygVHe1ZnhSXkEAvQhn9VuVC+Ke0NGZaGHlYNTWLWxfWgbj4mrh+zCxaz3ltZtD5UpG
v1bMDsZLxDeXF1sps/s07/IUtXkoDYCl8GmZrrJmcUchdQf1YebBtvUOFrneozOFWIVzDCnMEP29
PMgkb9jPnnZsX6F0Xj2Jcm/uGQZBs4qxNwXiIu8Ou3FIeXEqa5nxkJJXklxbEgGQROkdv9FHtL4L
ipEoZSusxvkqTSrdt7QiPxXaULq2qYs4nXhncPtjmDM4Do4jTcnaYNBvgdh6GCmKZ2XB5WjJM4LW
hw0MKfhtMLN4fgQNKP/NUdWhZmJimHQ49c5TFh8u2+Cdu60Nxk9zjJRaQzFhIYpzrBcg7KJ0f9kE
j1ODSqb8uw7mVluHJG6qBUWMd76QGqp++VEK/j4Q+mH00WqnlBrLlXGX/7hsm7s8CGGreMs4YGZn
TDuJstREinAMJ9VrijenESAyeCcO789/DLCThbUxDV0SDxjKM16a8VTZ+755rBbBV+KVz+joEJh3
VMD1P3AWywq0rqbIbCmr9T+D4Kjs/8Nr3RzFbEe8lYEkBzhPtLqND1o+RCp6xzCs1iOkDWwH03/J
um8LBc0y0bOFe7Y3tljszASOI8yXOWj3/Fw82nAe9vLDDDrmEg/CSHCseD5BJ3TREEbX4iPoQ26L
vIpjSiI/3cu5cZ1lgjSOm9hvTTCnStObNSsqFAmA8hh8cK7vwcDlL8RtIdbltaj3+P3B3KPrDQEE
KNq5IiZP7vWN5pmO3iaqFR+Q9qXUgZO0hl8u95QFnapvyN+Aq8JMIuhQOoC5PrOrkI+lozhArLE1
a8lBw66O1Nor031ZPXXlKsod6Vll7xwA4v61wGyq0jlLpyygqyFHUG2+DP5wILsWNZ/BjR564tbX
1QkjdADPkL0wg+RdeNBmA5E+Rsgx4M0kdZCC61AmN6B3kB2r9xSy+iqBJk51qRgn/ZCfMwlxTEAo
0Rr+UNzqqMqW3CoAWsvTg9aud6AR3zkjmNyaIZRSaFmMDfgZpNsVuWY7SYHURTeJUFyb70pg6UIH
TkaFz2auITVKI0oOD+Bv7i5QgXWu/j/y6KhntKChFV313MgD9DqVn5NVDIcz916SYXyDjECQrpW/
NkeziXdasQOkR+BSIkPMs0Cr0jaOVgyJjHFxijr1qszWQ1prL03c+Jcvov+wi78XxThQEmFIW3WQ
MS33I0WhXCX+T/NhheQClfkRcfiIVkZj4CZZKjNLj5wClQUnm/cYSQ7yESglR0NLzul//Y9Lo3nM
xpi2NHpuRPTt/ZSe3uFCVxim9ZvnNVDdT15MG/ega9+Yq9PYiuMYk9VxHQN4ci9rle/o9b0h6gGL
NpFx/HVKpnUyAE1trAi4kF0nf1nXv+bkj5tI6JQ60Kxw0En/iNJuSGGYbalBE2MILPKq5SKW+Y8X
3rkBZsMavYnmtNdzb9a6fZrmd+WiCxIU+onPY/O5CWar0DvVS1LARN/YYb3cDHqYtWR32dFERpgL
YGn1arAbbFSsGsHYaDunHsNeRJDGs2LhlsFglcKRXSd901hgdc49tcuu10k5zNK0zwxLVIPhfZWt
HSb46LMWLVIBOzQrVr3Em1vwbEHRFPIa824d/5s6CP0M7Gfa2mSC0AThiWxVYVOHtGgBLd2DCQmW
p/wGjNUUEaf9ah9rf/6VPohiOieDBYpws61MRNKMLlWMFaaJNwZ0uQ1oWHYpSj9zYIZF7uIG9f7c
X9C5BhvDu+Yu2x1qJ80a+gFxqVVuoQRf9T8rvRVcIVxv+W2DZV4eOyVJxwzByO7iYJzT6z6Xgqk3
BW8ojt4utg+sMkBHU6pOFsS4AOgKnAoyZOLJ3nRwZLd4kEBCinwLRTPFS3eTR4VZoq/ZfFAjP8Zo
727+dnlDOVUNnAoMjALF5uBVyu5oUozLAMVI+itIIOEh1zwsT+Mv+h1HCNSajQ9GWdGsMud1QM+i
8p5Q4+3DglFH0swA3CJhp6Lwq69ACD0OrMDaaUF6+ylH3VpjoszQ5FNczLCGVk6QRbvG2vVPJdTC
1dBoMUTqV7h19sKEnedINqomlGMDlD5s6YYMWb2OkUQro9EuN/2uuhkaP/+l+9HtGsTTVUrCYvTt
L6KODtewjqvfNjFD9mHG3UbztmzQIEO2NdhfjDRv3FhK8tO4qPMnDiSA2iAtwgyZhe7i+c2taTnI
+GuItFaIA4ZxS9QHo/5zWRCTdmcxnIh0FahOJnsEJokUKQH6PE06V1NXT5e+57ZIkYYTvVUFoxDv
k5byh1bwgiov6ktZ4WFy50qR8j0YxgTX3cf0A8VKTGhDrgW6ch9asUD0xYM2wIQkOccinQ/yDHx5
mTonKS9EqTDHC86MMV6fGdokVVRZrRvz6EEmsKS2CCXORHrBurhbt1kXfedt8jdNXofcTlsQh4P+
Okbvd8j/PBvBYiwUSwCCpSxG5xbAexDpJBkg1tvcLfbzEl8lgwAGS/eDuUnPTDDXWS5FUQr6tQKP
s0M83CZgbK2TlzYu/M6+Mqo/LvnDFTAhBeQBnNtgyZjyRarttMfBmepvhgGiZCX2a5L++V12ZoXJ
E8na5INGYKW3iN+axEXFad/HokuE+/03i6FJyub7O5U593EFM8TTj/2p8hHMT/Ktdayp3ulBTIjP
N0hV8HSoRjjs233oBqlvUxhsYqPbD+1S7Sy5T4LLlyPfCvAh7/LQqs3EncFep2pKIBe1SnTcxSeL
aJSYe0bBlP2PBSZjzMwpIQ31Akk3ThUIuiF+5M/VJChpcs2Aouh9gBPG6N8332dsgZFARRMXgmm7
7fLdJkVQrIJHj8gI42s1QORpH+PWUUsK2rwd2p/OLAgD3C+yWQjjaOacOeBUxkI6Rb9pms4biahE
z8tN0I74vVlM3NSl1XCGqinBe+POoRaOgPJW+1gFYyvYLIXveu6ScB3ACShxOovu74tOy6KqQiBI
SeFL+jDvuiqv/E+48sYK/RUbD7Bmp8cgGTbOzMjemdIwykX9Prr3H+InBn9QXqYJAZvuqENG7GFE
23IEYbKc3XVRvJP7t8qQXVMVPQS4NyleAiCbQH5js6OsMvjYI6uH4uxs9O4am6AAlP0heh46EdZI
ZIlxBwiIzHo8QybeHJ/iYrfIb8YQprrgBuUeHgu0ibgMUARkwel5FsuSNMLKsuzn1O+6L4VIK05k
gjmfab90BV6LSNUczGVlxb7snLDLRAwqnLIYbrbNUpgzSgq5mgtnLvEijfeKS1p3GgAImAEdrEPn
WycujXM9b2OR+UT61KbjrGLzZikKuvGhAGq8H/d6ZrtjIbjrRLvonB+kxIFMLxTdIGm5Jh7U7v0O
nBOtKirw8M1ABQ9bifPEDhPIc7OkVVIgKjhHs19cJ7omzqcyRBDT/2OECQpFTlBvphniuwbjQzZC
kVoRFEX4x+e3DbrQTeCxY7OK9RpZlZ4ClCLl6X2v5bu+mq5JOguaNDxbIKHBvDEw76APYz2PKF3f
JhAMHxQoUFSvlZr6UgpdgVmEj+V9HtAE0dADHRuQqZ6vqoEIopIDH4h52E7xpnJtAx1qrmErta3g
WuXeR7gbUGnBEBiesUzqa6qrJc82hK+zFI9lOlqS7+QHqibfhuLMiruH4OyETgIeKB9e5rKTx6Mq
4SzJmtK/jLpV+Yrdz3vwisb3yiSJeHt4Zxd8Qf/aY86uMiLtjhQTt4b+UiR3Q6J7GVCAyaMimoDl
W9J1HRNH4MFlk6AijhQ9a1rk96rxy8nB6Jy04/OizBihqSGVotePl+9crpPA3j8GmYBbpfNQag4M
GrUGjKPhxrG8t5L9/2aFcUWnAu1TQtAWzKC4ghHiVU+DQUivJFoL85nSRpbyoYNbjHVxaqLuurWc
2Kvj4RPhAv1wqHVAs5Wj7Rj3eiy1SLm1aPVkkrvSCslz6fv659g/+pZEXUZD/8v8wMXRI4y064gT
PDiz9F0B3Ygv9Vbtts7U7i5/IRpG2cQIQ6943aMWhFIf84yYckXWsrQvoEDV3Nk5zlKfh39sAgNh
YN/SMbaHPjjjBEmfVtmIT+NVObltFejTqNafV3rQnFQxY4COF4okTCDXh2GURhUbloJVqW9CDB8u
w9fLy+CVlFHyxBA+skjQBrNp0JqNjbwWWAdiXXFt3oOGH8BZEPsWhat4zpsYMssrgOqGiqERGyTi
VG7gPJSj3tCOwMgXnpW4Vhws0EcEgh060n5v36IZTAUiaDOYxIK3Of0mjFucGWbCQ5pGbaKtMAwB
Ple37pX8r8FY3R5k5nH1Cf/YLpLxD0tGvUGj6USSXo/2C9SXBd7Bu6UMfDXcvDJ8HL3t820kkgSx
dDVFXvSyeN2hh9SHcooe1DDDRKLoqcHzkzNrzEcz6opMQw6lXOKtmtd/N73MlwLdHWt3ftND1RVf
jBzME0LSZoXs9xqbpSPAdoPlMKgOVhjfS9BbRrLhGseaDgLY77Q9xBVOD3KC75ll5utNZlf3yYy9
lYwvlMHBsl5MXQTG4BrBiKJJJ5gREZlSRGfauTP0WN7aPqYaOLryfaUrAp/nhEKE9d9G2FwGY8eg
TIYRKb7q8hdJyKMvMsC44aqStWtmGBg7/d6cV79MzUAQpOhOMAcXi0CoAMMYGmCsqBOAYysSJLC2
A+O/o9O30Z0B35N2JdieRSI61KsuGWO8Dq/2xmwzGJumB6f/iiFjN7d/RJMIx83//L8XxfhYkTeJ
3BhUAax7nLRDoz3a2p8XWM/2jckhJJleURpMyNLdjQHdR3k5lXbvzn+ZmqBOxHuEntlinmnxatS5
08CWarj1M0UwlDvgRstrbXHNkMZz4/GyW9Bff+FDsfNCkWmZXTwXpecoz6NhebV1FfXYzjx2s7Vy
1/Xlsj3eB1PAIgY5B4y1gLzmPOBKumqNbV+VHnQhXUnDVfWmCFtYPFffGmGCgkbyqY8nGNF3w2G8
oYoB9oPtUkr11F8FCGveDm6NMcHBJrI5GAqMdR2GZZAnZeZ6nRozZF6ah0HGVVJ9/cweAsjqmKAL
xPTo+R4uYzxImg0vsQdzZ5Wh04Ol6hM1S4DLfhthXHHAhJOSZVhWSvlcjGPRCvaNe/duLLCzH3E9
V6BOrxFVBy+6pxEpDtAsJj4dZhffhLwYi0QTanqAkNIc+nzXIkPNHNRe4Xnzg158bzvBV+Guh6Ly
wByG3jTAsecG9LxoM6fDk6bQA/NYBtDswkgvCCk8Z1eBASe3BNcSN5/YWmQcwZJMYk14rr13waM3
9Wndo1jxrMc+eBVhsb6yhWNpvLO1tcn4hZNYQ5basKnekyDdtzvti3ODR49PMybR6DzvGqFT7Xga
APtrsi4CweVlaUca3i3AM5JQLqEH+jJP+8sHiucaWzNMUEojqXTSGr7ezLErxTeSUK+a+6m2JpiQ
REfP7CGHCXI0XlafasTSsKSD0AUkXUkQf6ZCD3q333vHxKUpA0rJnumiyGnWHg1Z8Obl+vvWAJO0
yKvWKpMFA/qOTpXMezAKS09yqPrLvt9XRJCr0+PD3lRbc/Rm2ZTkZmtQiYR2nbeiU1uNhlsMMaS4
c3+AxI3y/bJHCBfHJDCxTuwIBB/0aHWQc8RE90O6a305xEn+IYJ6iPyPiRwqAZo4MbE0y3gtwL7n
FD8uL0dkgAkUw1CBilfFajonc6Xqtct/XjbAu9Y1BzMxeJAaFAB0/nHAaF5UBmQdvLb/MThhlh4q
XeBvIhPM948dVOetgpqoXk1yMBxwxJPXy8v4D8f09zqYz16Y1ZK14JyD4qTxc/Ylt9/ZgBgZntYD
Kj8jqja71roXWOWFOR21PdQQKH+gwcSfrnWscaQ3Yf5MQPpbhNIJzAUR8OSgzobqwt7+kgTjlS7o
r3LTza1dJij1SmxbQ4qeIaA+eA/saM8w2pMX81YNBwQlkZ9zt3drkIlJydRVTZPRJiUo5AGKAen6
+xN49sjoGQTAv+G/0Gblec7WKuOc5gIOm76AVcWSvGipDlIelGshiE/ckLE1wzioniFbs2g/x7xZ
Q3ozprv8mq6J6s2KwFJCa4ynlkapVE4En3EeKFE0qqc/KBNLcbLDZb9+u+yhvPiBSh2cEzh4zP4w
DoonpaEuLXZQr1JXym4kEVCGF9xBCkoJvdHot9g6TJYlTamqWE2xzu4cFaHeKW4CSfNFbjEyJTjm
3OVsrDFfSjIGQ+47LGfQIDJRxuPqk8n6cwI8EIFCtwxVOuQvQPCex0Rir0bUFIAXTUp7miYMeUpO
9Hz5w9DAzV6KWxvMSta0rfPOgA3LaEPMJD5kc/61HDOUOklQEXunyungX7bJdz0QCQLMio4EqJrO
FzZG8yClBTJpihAsA+jiAjp11IGfrXH1dyLWNW50/G3OZGbE9WpNbH2EOaimQccpseoT1PMImsDN
sp/U/K/Ly+M6B8jKKaQOrFcaExTbZDK1jg7SpbF8TbR1b0SLIFRwvX1jggmDeJygKjfRHHoC+DiL
/lqV9hFQt9uoakN7HQTpLTf+bcwxjrikSQ7NZpiT+xkFaksFpLupb2NFEsVA0d4x7ig3ae1kDuoH
i7YrUEIwM8e9/HX4VwhcXrPorA8AKOfOJ2tzZMg5TDiJa+bue0nzCAVKVx1d+SXZU1YTVXBRcjdQ
R/9Nw1mGsi8T/pJKMsd1wQZaiE6t1rqFVqMpLGLa4boFAixKjbS1w3peCXHtpgMHuadBwrteDrN2
WLOHOH5eDEHLmX/zm2ArgrwTYGIac4T7bNDb3kFlHcrai7teKy7IMPwxBCrgv5sD4jUsAOT61+KH
QtMkG8uyAsoTPfVvSucrPtKcwPk+RQE0UKFkVD6ge/sJdOyZVebLwSF7gJewpfFQuOP4qCe7z/gj
JAORtaEgo7A7KZMyLyYHkJ42WEMVpPgLuU9BoqiH3Q5gXwze171Qxo97zn4bZTdzXJXF6fQJEbjB
KJz9ZsyiY0aj3IeLZWOB2ThJnZIK+Cd6RWIOtsfUpv1IAEBH/54G+TkSxChukAdmhJKQakAaMw5p
j1ECmQF0G6votqr2WnQwh5dFpG3FPWG/rbBD0u2AUJguWJVU1i92DNZLYy3UEziT1N1qjcVjby/t
k8BD+Fv579LYkieYfbtWN4EsAtVIML/iqCEzNHZKkI6u9Am1BMxIA3QBDRTA29GWPI+P46JBaKND
fw5KA8pdD/oP1yxIdl2t6rfLC+NFRWiyQh8O/wPMlG725kHexGOEGgPyXTtNkp0GvH6QZVG/GyZH
RKrDNQU1IejRYWUQFDo3NRCUKocBwr8aGoHLbmxuFkNwkHkOiKcX6MbAmo2kjf6EzWqmNcfWRRqK
qh1EXtonUoEhq/VzEeUNdylQ8AMKBzoTH6YCpl7rpEwH2mdMkKnHIXo/KOAK0kK+EYzM6wZ6Yh8o
d9cB0umrBCeY7NtC/x7NXwsiOLDUj9gAgRcrsOcqPgiS6fP9yozZntQR+J6ud9yiv5HKu1Hedy2U
VrLHmCQ+IUp42eHej+clm/Qbbr7RmJVQKFHwjUD5EYDmzC2k5NBgTqRLv+fOLRp4ruLEkPkTpaDc
/dwslvG/PJMw9WPA/5roGOunvL3RRX5B85ZLa2PzmqrsajCzp8A53mbTo2N86WUNlAdXSvrci6Rx
uB8PFInvfLwqosX5RpZptyRxgfWouw7K9yC+2zm7YSfiFeNtG/Aq6PNAaZajQm61rdPliHw5okTe
vQ5ztjPXL5e9gnMXUgE3zKTZGhqxLMIjVVTQEOVxBl261lWXu6YWRAYOExuGeDYWGLeTzRh95wQW
8iVoDuU7yqIpA/At+nkoJKilNyvjCCbkmKigAwL5h9G2gcjw84EgUbpRwiasgeKuoQZMiwgiugvO
9wG4x6azfCCGV9mwunSYrWjB++3VGmDIeoN5i50iqttyjFAAIKb1kEFDVfTjhWRHi4Jn/BrdTiRz
De04Wo+XfYD3KoAJDI5BUQSXERu9QfdAQP4OigLipScNgjRguVC/RfvRb18HEHeIuQF4r2DwuCC+
QhkJvP2sJKtlErsBoQxNoftnWiGOj9UPy6MVYnUQ6m1QH2O8wqZzPhpuQQXLZPIxY0zafNUoB0Mz
fLNMgFNMzPuoRbgm5P7yZvI+GPwBxIPgl/iI3DR6MNXg4Z95dfp1UFyjf7NEoG7eakx8LUzHgdTl
A6hxSBUnSyc587C1r3FXnySnm7x1Ur/iASlAonLiA/jaKSoUPEUAm9Hlbi6NIpKNKjaxnFIGmBu3
uiKiLuJEU1iAIpGNAI2CAfNtiF4ldVrIKF4dAB3fD3ua3MnCyUzed0FIwHw7UK4YzmQWss4F6VA+
q8ACkLlUVHFeHyU5/POPvzXCxLpSydI0phTclrqGkzoA1jp40Eb5H80wF5Dd9gDMWXjF95V2bc5P
q+XcVKnglcvdMCriZFk26HXYZzs4QO0ZAovglYxHN152C5hLkj8fiLOtjQ2a/G+8K8VLPh0sEEY7
4IeW+qslkSF4YbiXvwrvvGytMAUjuZsdu6RMftpwMPTUrRRIjVtAbqEWcdkSb8+QA6v0EQbuHJZZ
2Fj6ciwgWesZ8ltPMq9dT6R7+IQNCBpYeDuo+IdJdczVVHtlpePwkRNUUNNI2sGtchH0kxuhbeAj
8WhAcvChbIMyHqmXHkRtzfjOyzzupAANXm2neEns5qGIz4k6LRujt/YYX5hH0x5tp2g8NYYOWpK5
qnyS6mOTP6Dw/ZnvZGMcXQMMF3gG5lYtMAyVyhUl6Fy7AINYPyhxt2OKRmTfM0F2TRSgC00aXHHA
TZz7N0QUpryfcFD1ezDCykEOEKEW9rRrA1ptaEytb+Qa+kWhcbjsJLwSFe4HcCYAbgoCDJUJEYO9
YLhghI5HH4DJIAXEFE0OwFt9Ih1j1IvE6RDnpgB6AyxH0CLHdcEOTpZJpmWoyIJfaBx2EJL168YW
rIpzvM5MMC5Sqmk/ERtMLmZdPK45hnWrKtfcuWg/MUOLdywSYtxHDijtmQ8Xk3Veh3WBfGki/co0
+ZRGmCfBkNuL4Dvxdg1lRDR+UbEEwIaJTZhklYYMtGmgKelUH6Qe47dYkR+yYkmu6gWKSW1vDv7o
6PPJ7izzGBnWeJeP83AqcuM1QV93P67R9OXyz+Jt9PZX0V+9icuKVjfSQGiMkYJ6+tYPRyv69ecm
AC2HlB3yddNiJzNaWenWFLBvj8QzSGuV4zw5hzHpvl82wxFPBckFZCmhQaQCAMHqNlXWbM8oW9H6
Uf9s3vxNWgLSDU89JIU7BbLfefqPT7zdkCzh6nynMMBj5HwDa3mxHRItGTCvaFzJDw3BCbQFNzQv
RMMK8mjwDoHYi81ponlNMIsEK8NYvALiG/S57ud1EhLL2ElJDVGEZnWnuHuqkuhmkJMrCbH18gZ/
dGAMKSGrptgFOurAhNJGkmIkCUjf2hKXA/lrtAUGPvrimQG26phVIO8pYwtlizYwtBtt2TXkj5Nc
mMDj971/CgYNZg3JUILkYhpxX0tftblyo0VwnnibhPliyvsCT/8wR2G1xFCrWqq9Rc4Oo6Y/Za2o
AvLx+gSr3cYEk3pG84SyhAITplyjt6M0zkEhRpFhpktvR9fpJO3KSUR8aHRnzi84WMVQHJhk6BQr
qzmjk6ntFCKlYOcw3FYO5g76bsaLs/rV0uLf7qpSRKjH8wfM/+I55wAD+6FEm5WozDkxTObRndr9
1YFDIx0TgdNxqhZ0Yf9aYQmB2sWc1NbByGezvtoAtOXpS72esvWHM6yuNuiQtCYonL0gTnqXD9TH
bBWW0fimhWEA99jAqOaJXILvBO+hbi/bga2eHPDJVwKP/FgwO7fCuAtYDYBFjHFsre4IdpxeAX9D
Jvt2DsK34qf2ua+2WRUTEJtJa7XaxqrmrKZMu1ISuYsmCPbcY7YxwqTGqNuvZb7CNRbwQi/95Lax
AEYl+jhMpOjM1U7NHsWsZb2J1au0QPPU8ZZG1EHiOjlKPipq0KgksEEvthaZluZqfJ6bzLiNzVdL
FyGIebtloV3qIHijac6qTFhGJJlG0WdeD9IyEDJVYRzIEkCVLvHTDKq5kSeojYgsque3Yh738qIM
VeXVzWvZH80yvHx0eDEQAumQtge5FcZYGSfTnGRsZxUrmvIMwyBeY94X1S+t3mWz4MbgfZ+tJcbT
nDjRzL7ABGlrzYWb1VARqAw70MCb9edLsjVKYIcmATJEZklLodm90kP/Q4ZejZ7uFbvwx8Hr68Ul
VS0wxovmW2PMqtYMwIHCwD2YHYaDhlLMeqSN2F5wiDjdbPRGNUw2w7+BhmalqMbBAvESkNCeqU01
Qdl5/hZXuHeLzlGup9EiUB+B1GHS6ZXfQeXJTc0596rWwsDNkptgTp2tEBRm/U1qdSIuEJ6Tbn8c
c8SjAWqiqTbjWICbVcecxUyCy9+UE0QURUHei2orTh875y9ZQ6PNiYrp3aQoj63Tpp5dR4mHash6
lKVWF9woHGc9s0dXvMnm0SqrE5Vq+eHqRG5zDxI2Nx4EySjn7MGIieYfskHkA0wZr2tXzPAmONvp
mnQ/ypFAdVMeK1BtjtNViYrVVaybydPlneR8qzOjTEBpgJutCKjevMx6itejU7194r+vWzKQTChN
fmCggnZpCx0cIH9lsib7rjEtPyWdaOKGcxeDIAwKleCGQieBJYhPZkghSn1UeaSeGjfS0l9jrN2X
kvOst7Ibq3k46SJ4He8Mnhllzvpizbma15BTim6ma1zG3R3V3bKBYjF2st98pzmPsD3D83wAFEF5
AhwQdpQ5WzqQW6DTRn20RZsYegNOfzLsh1oVODyn+gFoHegFIGSGnN6xGDtpoTeOJYFilGLsptvm
NgmV0m2C/lD+xBxYGIkGKTnPTKwJz1gqBIoOu8y847VmQRkhhn4lgFV0FrY+JvhqO1KBA2XFjAKo
uoPkOGluK2pDcfb0zDJzupvcySK7Qp1OX24VI/GbfvUxqHiYHNFTj1POOl8kDTSbQILNtswE1QrM
LMx+4i1IGwBEwhBumoEFGVxJg4cOgeMP3y4fQ85DF4ZRJUFWDHg8mLvPDSfAWtdT6VD9RDodjrE+
4MnbA6UlJq4Ihsc5jjCmQ0jaxvUEsNy5MZJgSCc2jMqzzJ8VOS7gMpoHD6QOrqn3kBoRJK2c6AwK
Qgf3gWECwPPenNtsKpEa085msFcvOrmXCLmRnek2It1OsIcU6Mk81dAtwmi7arzLWDPLssHHosQz
atNAPrlz/ziYmUu0YzK/5s3jKIfZfEtJki9b5dwKeJRiXBZbibRMY26FtYfiJMnrxmv78rqopdDs
mlDX00M0Q2VtHKF5edkgdzfxcMLkjo0XDps4r1DCmNoRlStoIz3pve6pRdK7lSoiFuEwuYKJCq1S
lO4gbA3Ny3MvGabRIHGpUTUMEqinPiCBBdowKRi/WacWjdqd9iy7qd/voyeyFx16jqIoNU97cmg2
yibbBWjmbMG9QU/EfRbBKd3iLvG0q/gYPWr3+sG4/3uojOyNQ3G0f2qevv/zGtf5T2CCbFenQ99D
psab7dxNyhtIyru2iEeDG1g3C2UFFOtIz7pmxeUoHylrrHzT3K77xIeKtC/XGO8o/sp20kE0IMBz
IxVFbBUpKq59djDelvQ8Q30ZSadi7eK0c421D8zYEByPd2Q+eyi3dthDKY9FAjQVRA2P/Xfj53hU
HgYftzENq4nveBjGh4JY6g7PaPB6/SM+NbAMsXAggr9eyKJivPOd+PDcmzO9m6raNDMvQaIdV6s3
LrOrTaJykcgMk3Q4C9YK7eLM0xJNeUZBgHyRerzj3Gp2RJGAe2mg5Pvvmhj/jJt1VtIeGc7fLMfv
XZeT7tNxUsn/RCYKbME/xkBtdL6BeZcpsUQFFePxixz9mrPXy3GNvxodqklUygWgMZoGbK6JZbWG
qTFjKs6qheUxC5ur9URzCzqq2n7K/zfWmGenrUhRsdKkYrL2snq11LeliGuedzWgcAhIC1RKTbQ+
zheECfaIlCMC6GgYXpdYft7EICWz3Ll5LkTlLl49TwUcAm1s/B80uZksyZZT04TwRwXpOITroN3J
dzTPLUPxcBHXyTem6N83X2rsjdwkKk3n1drtyW2UNmAs9D/jDxsrjD8QMKp1UoP2fFwg4axP2j7y
1y/TmxqWPtx7JzAnWhTztbLCROstwWFKDpOvelaYBvO+AE/PgI7w6rWvyVEVkeVwbUJRAZBSmsOz
iiV2lSyDEkMEcsn2K9i0afYlxPLTD/8hAm+MMCGpXyrJMFcYIZ5zCzif397kAPRhBNwDX+oR4u2C
mM89yVT/BgRolEXuXYR24x960azGMtKzFS6B4qeBEf8fade1IzmObL9IgLx5lUtTWa7L9fSL0K7k
vSj39few+/aUksVJztRiL3YvUEBHkgoGgxEnznHXHfGTvXzlCCkqeM8DWkzGw1ynnWgmA3PMeF2r
CRmY4ZQvWZftU8Ws3FSJf1iFCDjLvay3xpg8XU/J0DgqhGuHUN9RnhSgI69p31l3bXd9Bh4Go9qi
uUiem2gKgNRUYgcwRsY11TUfs3yG5mA0qb5mDqcpPnVCSlDemxJtrjczjKOgBWsWaYsT0AdKWNYB
2Q174Kn9/K6963K3EUrlidbF3F8z2C2VfOlbz4puZ+uxqII6ETyseM6/WRM7CTEaI95VLfQ+UvlI
stMgfbocNujWs4dr++8zzpdV/WLnCvYMyCukUZnnzCDWarS/uibdNVH6kSi1tcf4n1zGetskOT3M
E45W4VfmNU60Z9y0GD8evLUJrXknOtGCD6UzSZw+16DR0VrEKU29TvT2sSfGjQ1HvLyZ/MDx5oHs
mHhX6Go0VFQW2ht93cNM9ZN9SD0LCU2eCDGTom9HV70JU3FqpGOWYlVpdjDjn5mpBRFB/CeR186i
+0W0hcxt1tmpmnUJStwR6tsamd1Y68MpaUW3Jv0UlxySiRUQ6amLcgTISD6m+97wkzSk2iW0cmFD
Ei/yqmvRU+0fPhtgOCj2AhbzbpLVmGQl6hCBaeZW+fWu26uPXbAAAC0dVGElir+Vb+aY71YTpU+N
hgZ8MIe2eEnQGGzIno62DhVmx5TYvf6Rq5piXv+skfl+dpSNLaIjGH/bPcE70CKQnI8+drwx4ExR
Faiysce7Tlbg+BDpK3OvHtUgDTDt5/jqo37bn6Td4KW+49fB5WPH3883o8zpBn7dGEwTCYKTh816
KqNrbRTUzv/BRd5s0Di9OWvNYFNFJMRJHLVjE877PiQ+HevLwS4mCle80i9usjdrjIcMjZzbi4LU
cQJow+/XwAQ2LN2BOqP5Wj1XIPL2qXyzaA6U3lfvz96bWcZHyKgP65RhmrCy6z3J+6vJsN1F/0vv
yz38B0oihmejiXb58/GvuDerzIlX9FTrOgnZFln3Dnk15+f/7d9n0gJLl0hcZnj41enkJQX0IywB
hRrdl0v7xuQBpmaM62RU8PrCuRmUKAYxZnnQEghIOHW1CPaLMwyAlPTNO1jWINvIailbgUij6el6
KPz5RbNctME8aafupQFTG6IMjrtC+vJXkeljSpjZw7omRtFUiP7ogl3Hen9VqXrgrMXg6oWxv/y9
uF64scXsZhm10hQ1uMhqlF5+kqWwXOTIY6imVe2XlgQUejH29zmRrMaVW10T7S8NUu8+598/QGMr
BZkkg0PahkMWJ4zD7ONjE9i3Ey6gJMAwoOixwb3wNtaYDCyxnD6ue3zNPigekY/785X9SGtJqCPd
T1dCDj76qS6tjgnRlaFVFgZRUfANFg9zHW78ib62JQ/SZHLjKngr0hHpHKrtd+uPy5+Wn6JTeQB0
69BcZvVnQc89YpQAokTRzz/quvbBTOC6ECfbi/2WG1s29pjNVbRlGoseV62q3OfFN838z5PzOIqb
f5/ZTDy4S6VJcd+lGliutEMnda6aPl7eNRrt330xDRUlFOh/6RDg75u7Zy2HdC0nGAGpy9WYKF+d
Xnsx5nZyL9vhf52NIeYirZFNGnkE1/hTj0uDxDcBSXZ2RZCGkiBd5n6cjTn69826IqOPZDSgGw9I
zGe11SIwohiO4DSLNo/+fWNE0WPLAXUTeoqVn8Y/+sjxhqUOL+8cNxPfrISGz42RejWhF7LiC/V6
hgwrt38mZfVlak3DlbWycx27fr1sUfitmFuzndGeITlaNEZz3YAVD/BxSi84Z8cCSlzg9019RcSv
L/pgzC1g9ZA2yxNaF9GfygjzqH9dXhT/WzkUqIr8EdC6823U5tlMSxsOUatfFrJ8HZbOm5b4+bIV
+jHeHSfwcFJ0kIaCC2Ml1/NpxXQBRs2GU9p+TbB7pI92daH4lw1xl7MxxASHpLenubHwPqtp2UOO
nx1rOSpt9nLZzK+O2aUFMcdWX6waL3WqeHukfDXzft21B32Puu2HAgQwbzJFCGgYjj//QGskS5YO
3k/cjPmNGqz7eNee6H2Ro6IpssbfPmhGAHOPN7XNbJ9qrkWHRjNl6Dy283FW71vl6fLWiUwwOwdw
aTtJM4JDl9t7qUgOeRxdrXl3uGyGf1jRCPyzFCbSYRLQRD0RPc8+GOrbgXiUi2zY6w+z8yDdU9I1
Q4AdFK2M/n0TkVBiabPVxvxMP5kHS8871zZf1TETZL7ClTGRTx5To2/bPPc05aQngFVQ/9N/OCaC
7S5yqeSyKBfl1zA3u8mEPtLaoEec4e/0mso/lXhldt8kcJFADMgdCxQyp9sUz6NVNDzIXy2k0UF/
ClUoKCKc72q89qol1bA8+ErYgqaxcm1/BIBk8ZsYrWRk/qLVcqPVxiQTc7WhdiIphknU4CsX8jZ+
mteWu9qyZ7S1yFG5brOxxuTeHQLpsDZwVMlCddgKMz86VA+YjnITI1w91df3SSBKgQVLZJHcDWkw
MyNBhrzqh4dagQdZw6NC8qfaMkTARm72+7ZAlopQXXvdzij6AHAA+ZoyUEd+8S171kMKBQhq8AX5
MWTmxYpi3AYXmrcGiF6hpAEc3rnzVG0jTyNN9P8MvvfhgB5GjQKCqKLFvag3pph4MwPIsiYG8pEC
I/iZK2cNmAeVqBJQifFvno0dJspoSmqv0ozuGebTw1zS3Zx8qrOrdO7AOofj4XxOrMK31++CeMp3
07etZKJOUWb4P4KbFeoQ1ck+dreJP+NQ7OJHEk5+5GZueiuGkPHNAg4LJBDAoewAXZpMtrk4KMvo
X8r6SvVML77S9vHPVKMYshXiU+6wg7yy6NqlN927Cx4iDn/sMjdho7ZthNIdJkcsrzro5ZFKOZo+
9GusnaEc/oX8BvXFSxYZX60lK2/sAjUTSfb1Y75vvRL/v/d9KcLfVA2ikhffY9+WyHgs2J76Sm7g
sZlcPtkFQL12OgkOPz/OvNlgvFWxF1NLSrR9W3SDDMn2DVNy6zSoho/FUYwk4ZzDVwBwPD/rUoOW
eU9LCP3r7Kf7LnXVoMcbG0j0wm1QFjqW/vIiGtDl+ucvUJwpg1+DjTBWmjkga8cC63KX4DEtnbQm
FBw9mh2/8wxKvYTBHk1z3vVGCTTbiwocNVMZUG4V8FBgWh+F67AMiex+yC8c5JsgHafCgozr5zH+
VBnIOB3IiiTTl2a9v7wg7p45FEiB2UPw9jOwkKrSJbOQcaZr04ZIshmMuvzZGovd/2aGeXRotqS1
c4+nTbRgMNtJj6TvdxYmlP67GR0IxV94NxXtjHO/0+LakBPgoT1lznDBXVVy5Vrpf5+9BYMpRrNN
SA9ZcAHmsFZ9OybrUtce2G7BSPRY6z80EYUG97qkUrLKL8T1Oy3JYS2lotbgaN2w04+aHx/tR5KH
zq72i5+iLIvnBcAFY+YB4CqqmX2+b7lSzhUAVS1qjqccA5JEOzWgUbv8cXgxbmuESeWizhnj3K6w
bZrzjP27ny0RkZjIBPP9KxWVjlaf8OQsrRtjne/kWNSh40VRqjZF4ygoQWTm45dJ1a1GjFUsykEj
wTIdSDS4GMK+vFm8L7I1Q/++ecCkSTkvkrwARQjyhCx6rMF+VGaCaCYyQte6MdIkdd2XMQ6/nQ1+
pjgeSrGnqYkOl9fCfTdsF8O4l20QbV1UlIbkXfaonSg3vu7bt7ab7WUgpEUJtWhZjKMZfWJ3sYZe
n6K8GqOnQ8mqI/7lNYncgPE0S060rDfgBlJzKy2YvNdMdzReVufHZTs8j95sHQsXhjQ74n+xNl7T
jL0LAlnL1zH5Loib3P7e1gwTn2vcnY064MLOM6BYZS+/SgMpMLtjeSj2YLoMLq9KsHu/fs7G8cZC
6ac4x+41UBwH56/pa1O0szWAL7RRJKEucj82L4jarOj7Dm6uEJe+0KGR5VlWqLu0dFOHoPIRFUS5
68Pgj0a5GvHiYbxDLeXSnjrcEKpyLK27ssXTdfpKatEoLtc73uyw/QRzjttUitbW65buu2KMmasU
scDT6eFkMx5jY4NxDaVWi3VcsZa8B3OipbgZwONL8QlcO2MjeFHx9003QCRGNRDZ8Zt2deZV6Vtk
I9WVvnzN1Rgq53dRUwvWxN83EOEgkcNQCOsRJBuBtVQwTDBkkePK1aqf8qiORXGPv3VvZujP2Lg5
BFjnaqiwHCNxB5wqyTVOxXfFjQNtdU3AHTrITCnXYvYy/j6+GWZuj3Kd1iIpJDzz++hzounPehk7
bqIsj5U27y+fZW60Bf/bn72kv2WzyFpvxrWgPBn2YiRY6XK9qjUJMlCvChIIjtgdKMs2pth7xJEH
hUxwxTEc/OUZqqzQLgrXb8O+hSQOir63SF8+l2Hsa6LaPz+IgCeQDtuZls7C/E1Jj0eNOOCrOc4h
pcyNfBXYJuKvwS8BgN3lXeV66MYcc+rkUTHiOsebVxke4wXDBYkw5otMMG8LOTEXuYg1POd3kh6o
nu6Bi392Ez+W0JCEgPDoVzuR1AD/pgEQEhMhDqaxWDCkrsY1hUEDi7brX2kdmI5KjJjVQoM5DT+U
CmysMamA1durrM54vGsVuTGs+nYuYsNdrDi8/Ln+YVlUthVMmPT5eX4K5ElNzbrEiRvC5qAG8VE9
mFDp/D0M8ZH6FpJ0EGNgkAiQceZ6sfIkUomCc6BI2pdqNm4zQ4iyoD/4Xdh/s8FeLVavJLoEiIFn
PQDhmQNKHQcO6jyWBcmLHHVt0VOXO7C0WRXb/lKabl4xaEpRP9VhPpVfZdBtJ2F1pf5FGozTYQTU
bR+0IA+zXXISdve4nxCEVJjNB58g7iAmukTN7HRKGaGJGMqvEFs9Dm77uTwMWG30SfTi4h0+U6XE
qZioA8Ecc75HoNV7SevxjGjAE9wYEKVSRaAt6tzsJ9zaYA54rOVkNWY19woApw6mV3+JdlRKBDV0
b/mMMgwl+25245PjK4Krj3cpbE0zx8FJFD1KVyxPy+tjr43gQCZQJDd9wbGj5YlLS6TbvLl8cqJO
TR3FEFaHFGABDSdMtQW0GyfKWLkLwnmDPgDmf/DwPzeU2qiN5L0N5EYPadWkcU0Z4JFZVMLiXjNg
jsYkvaHBHBtHzFU3Cggz00NA4em9t15hYvZqhsgc0P6t+5EAubXHbOCiNigIoE8L5PH0w0wdoJsw
zSUrjaD4yPX3zbqYjCQClYfUabBT6XaQ5fF+bQW5Iw1671xhY4HJQxZJqvqcCtECyI2+xrjvkBGo
QppO0UKYKFHLVi6vMaZUSdvejrr2vAwiYAi39rP9KMytJUF1wLFVOEFxAizW63cjhP/yQ4aXmGi0
n9vD2Npi7pJVXzAfGyPRmEFJsqKVSEY0u1TIr13F2sOggwwH+s/mBzi3f1Gk/3F09mGbWHNZDBNK
NfJoPc6Lg1aiOXiL3Qg6wVy4IK2eYnIPg5KgWTs/uZIDOQKpWzCl8EDVt4bGp8pbeMpoyHEKCIo4
fqeJ3tO829PEOIsGkiQw4KqM0dGRSJ4q6LMZ1W20g1w4RiUhhWElsAnieXRnRV0Srl9uLDLurycq
yBlmWvpS8hBvqE+l3nwkqG9MMK6v9u20qvqI7mA874fxp2mclkpUwuM7pI6CJ5iFwF7Nlrwju5+i
RKM9WOUnFEzmyUCN9U5TFz9rQ8eAJkx9Vzui/I3et++ix8Yqc2EtmUMKWQdXdnWiIJLo0PoEvdBh
J+5O0i/xzpQBIkpZBw4QcqLnDrlESVpUE40gxlW5HrtGc+M5RG1U4ITcK2tjh/FBKzflVC4RckGK
BynFuf2s6yaU7mTv8iUsssN4HrFbsqopti5TX4nhx0vn1pLg+uDbAAeUqUOAFZnF+Z5lbQtijhZr
SR3rr6JbiRen+W0yjQI/4NsBOBMUMRBWYGUPlCWvbJAx4jGLnCnRIGG3ekb+7fKG0R/7zgFMimEG
hghoL8bXFKdfln6CkQFF3aS77aMv8XS060BqPoDPxG79bYlxtVmtB9NZUWeDPKQL1Jer209TIdJP
527axgr9+yYJq0c0c1oJ19UqhYr8fbU+98sHsJLbhTA+VjvqMAwdcDZGProRLAGZf/mj8NP/zSoY
F4tK4gBRglUYHUqgs/+7BDrLx/qwHOib47I9brzGiAg05NBMwsV0vmlFiUkRfTDA3BMvsVsPMmif
dTm4bOQfFoUSF2TqUKJhG2IlUcA4Rrrcaz4Pfn0DBUhvdCtwiwelLxaA5Dv2H2vvZsylqWttc0TT
wio1TyYp6HNee8nxOvna1AXQK77Tvdli9o/MDcmnBK6dp8Bq59m8+tkofQEEzRRsIv9LvVlSz78U
wCxjJoNLzcvKLwbmJ5ROkLny8z0AmH5/JTA+n1toDbBrLRWqFJGh33VpfZgzcrKaJhw7lGGUxY+S
EYkz9M/W6SluRTLM3AUiG8N/QOeIAte5+RGQp2Si/UxiX+XGp9kSHF7uPA9VxPljgPlWg15MNvSf
QBZYYRScprQJBIzQBfpVBrVRJ1nwyhZObXBdZGOW+XBTmVrDQvDholUr96mc1jdtBfqjMbFUgY9w
TdlU9R6ofkzQMVtYL2M2DBNSo6xWJndRyWkGvFbJNVHph2cImRGo6QAHgGYn/fsm1vZtZmRzB1dp
k/QGfTVIM9ZdCFzqB24OUB+Az4+qlaDieW5Hn/VOSSyUrpWxegEg8FYxwSPo0Dbk5RDFc76tIeat
44ymNdfolXipWp7yRr6ao4+0bLcmmCeOMSZgyk5tdLdBShjFDwpZ3Xj9ZCWC/Jj71ACuGtgoZP7o
/jCGuqJG+VtH4zE5mOvhNzwEFUEDtf6qCiiuTpz387JJSMmgKo3xCAdPnPMPtWRrjWaxirOlQ9Eh
7XfAhmZuGan7tayFBFv0yLCpi2VhCAqD+rIFHMy5tbTLnMFEicAbY7+E5gvl5DyuMmYK3PqgXMt7
UZ2Me4NZkN8DEYdG6UYZh89nwFBjafxVFURpGoX3fCfNeA0v4MUefoquZe52bswxiUZGEC/mCkXI
JlrukiL2qlU+yNNysnNTkDcLl8Z8OiWPc6nu4S6Ftf/9SBxd4wswmFRpNQ1FBdZ/sAemTgdlEuQD
zNrGVJvmOe+hB7S4moNWKK2S1N+hQ0VHz2Fwd/loCw0yCyxQLKkULUXP5NX53ITrS+Gg7Z99qoJp
7+xrUVePGxtBcPdnfUwoAbeclms0D00q2a1NqAiQaJcm/13elY5OvJlhTnmCJsCq5ThxCuRzovFE
nB9zDmm0mzh/vLyBggU5zK3SmmmVzitiY2d+mpUnVb5byV+XTdAfyx5oTKJB3gYXCsa/mQNtN1MH
XQu5puxVhxaT37/FbUSKZNxX/dYOc4xTcJs3sAU2mPYukp9MzPL2DWjAW+gKt3dadJqRLs6i1XE9
cGuWcfnWGWul07A8SqxPRbttf6U1YvB8iB/2vM+1Nca4+zD3lhr1yKMSXC0kbW6yuDzUeSy4mrk1
YuieIBaCdhcvSCavGZ2krkgOaSrtwdzl+/Ro++bJ+gJGGExSZJ4m8EJu+ra1x6SnTVc5ZZygyD6G
MkK+ta+PylUcDK70pYV0WRLg7S+qt3OnHLZGGcckS9xl8YhA/CtnnH3JRc5Y+Lh53Kb8/+Y58ITi
3jnfZzbby7jqoDQTWcBM72m3lDKPzoaSsD79Bv5+JJ/bLpNx0DlRhomkWGZb/pSMYE5f7P5w+Yhz
nxc2FCZQA4WgI3qu55f24KzgOOzRB1rtnX3U9hI+nVXuVrwBF/GFTX/xu4iyscZ8uKjTy3KsshYd
DCXU8ckiv9vT//4+e5OvBOqeXM2CKEb/zfc2IWwF2iITyt7MiWhHw3KAlmw9yUTPtf1sFcfLe8hf
1JsBZgtVHRSCClS1PaWU3SJ/nB2cs9yXVcG34i4EGhU2eIKgacTOXjtOEhtRQtA3c0jyySYguuuU
ONtfXg29CN9t18YK8x7TsV3mgkE2r5uzMI1unPnZWr6p0hen+I4uiiDD5/sftGoByDUBMGWl9LQ5
LjR9noCGQpPOusrQ8C+AvZJPZfgRykd7Y4o5ThZxkqGZaMYxPUXO7PbDIRkFzsYPEBsjTJw3KjPV
BhPraRftpZSyO4pbs43kOutUr2yaV7kp96ZTfJWtxB/K+d6ZJBEehXPXQPkV8FNUdaCexFL6pKpT
L5MEOIqmfze0J1oTnwT3jMgEc5CNNOvqol7wMhvRbLeH+QjNn10eOaI0kWsIIyXIqtClkdleeLJA
Yps4aYGxMknxh0O/cwIqbpt49Epb9naw3MfCdFhklYkZoBqXSCZVBWY8niVHCmsrNPNFsIfUFZiT
Rolg/l4aEzdyvZTWeISRRs4+tekYpmXmxXqIKSzXHEStLu6SKPkMZnNQlmK5+M1yWft5xtTj+Nk8
6p62Nyd3+iuvXede8To394tr60clAhJxYhZGuhB7EWShyfROD6SOxjFea8i7O+r1sGL6yCgFxT7e
y/rXYAdEhEBH77zTYJTttotsB9nAg+xR1o88AI78m7FrbjpXv1quRO9O7laCE/iPQcY7WrQmszXG
UB4Ve9NoaU5Cvi9CaPCtQGeZTqvgScYEYlJ2WRfjavEkPADz1/gTxWDRzKr/rt8mnzSwcoseZZyb
DDv5ZpJZWB8taZ9URgsC1Vu7/pbXj0v+xZKF9O3Us995/sYO4/m1BfLMTG1Q5wuaGFlqFhZ+hi5o
4VpLQH4A9R3850vtbGFMuEr7zIkrBZlUFVGcquFF7Uld4ffNVQtwNrQOPnCvgfoRNVMDczOU1ANb
sKnFtblTqYNs0zZ9d9Dp4K+fPxr/qsrDPWMbU865qWzs1WJe4f9m8wquM0kSCQ7yLjXUkDCqBS9E
74u9pImaj6jwZcixT0jbgnqH0YMQ1MJoVosZSHlPijNrzD1NurkYzRjWhs/1foTyGRA8qAjPe/WH
EgWDDTiggYqw9HjZR3hxBIpnCvquKGo6+HLn+2i1tl2ijQS56nXfHCC/7JWe0UNSBqwRFK0HfIqY
zopzFCCQA+krE+hR4AGYfAFqnkltSgiQeMoMMRQWKTGYFJSTi1suflyREotOOe/5dGaT8U1HnVO9
jGhQ3k1QMnBc5xcOwT5ovav9RiEYx38TX3ivUwtwcUDodGgGvgvVUU0qvR9LbPFzdZC/0jK/46WH
ErUt+JL4wcGJoWf2mIA2EHBBDQaQArLxWV+PEcZCG1EdgXP8YAOnA4ui7Lzs8VPKKs1q7CZJQC6r
/IxbQU4pMMBWeiLFKhSthYF1hZhMETSj9YFohTXYUD7RMYKNzuO569t9WQ8N2Cc9RwvoQBllPY2B
6dzZYQMJ7csHjZP3QJXVQIaKKTnMSTLRP1n1qJlsrGcZn0j/JCcROCb8RH1WbP+yJb6nb0zRrd1E
YcUo5hr9Z1w0r1qofzVempfqdf60wrvtsLhHfhcaf5XfLlvlOt3GKBNHZoi6DXKH2w30bS5Rw6K6
MyxBOsf1iY0NJkaWxULKvIANECB4RX2UehFChP+VMF6KT4SwxFLvJnVLMjXC1uX1VTM8RPJzvr5M
7fclFbg3N95TPbw/lphDWhZ4MpVpV3ipDdKKfnUxRgKJWR1QSq/6ZIHouqORd3f5K9FjyeQgVBv4
b6uMF2J0Vs81AqvZgSLNy918VMNhJ3p0cm8V5G/A2mCOFvJCTHgA2MuykhhZ/nKvH4vGta7mfRRC
m+q7islnlPKTa0fwhOekcTRl/GOSHUeYobCuKQ4+HbF7SLPelAnxzfZ2rQS9W66jo6INVQ6azLGT
oVZZVbGcYwvHuETvbK9V4DVoBEY49Qgs5s0Ic1lZ0H7sx6RvPKKFZj+EA4WgrndSepNnL/04C4IT
/4ra2GO+17hGaa2WWFT+bO/yq3WPUUHwvjU3qgs5I19U4+MeZIgWgMIADVvAis4jVJv3irMQpNxJ
ia4gWBHtpRPsIO8zqbKOtNZCYvNuWrhp28UoK7XxFKe5H01lX7cdxvfal8sHilfKwfvyzQ7zpfrZ
iJs20ZAmnUDyH0Dn5kjb9+AB9dv/Dvk6M8XsWrosYOzI8Jit+2/pvJ/SL0X3dHk5PL9TIVFuGKZG
G900Pm6ujkUr1jqzIKJcZSC6pXSVUvpYS+spxk7K4zj45jKKnI/nDRT1SonzFFyQzJuvTDVgwjrk
K1O2B5sFFNIxcgPFogdV8Y2jDFhOdCMCh/ImpwCEeDPKxF8Nu1ks6Yz2C4oqvla7MqjZPNUbH2gG
jIEfqIt3rmK4aggMyEeQGGfmmUAcQ+E1R/e69ZQC0UpV3cU5mI0g2vNC4naNTCJQNH2bKlAdwF35
GJNvywyBkOHUZR/xy81W0qO4cRo11c1YibAWc7C8fL63h+vSFtZMeW8G4AggEAYCDYz5MN7vGD3m
fipQc1GSJ/o0Qkk48tRHUuMTFeifGiJ2J/ovspflxiJLQ1TIK+The1jUslMLEo25KELIebiDem9V
jTsuu1oR4qRFRpnDsJpkNfUIkb81MKJC39DZt0F2F2guHqjgAH2PETC8GIf01bkTBWa+x/y9yQZz
KhJnWpZYwb1ttdXLaEpXVS/tMReHmy4Tsa9wI7SFVBgHnyqpM5ETWWrf1VIBGDpJTp1jP7dVfK3k
5uFySKMh691X3Jhh/KYrOitb27z1hlFNb1cr6u5apdZAwQj2WrOMmivdLEUjwvzw4shAMypUAI19
W8QNyHHVCBXc/FlTXD3bUyWk5breOZ70FN+tlmcZbn73expOiGvgrnljndnaYpHIlFPrQ6jFQXHX
HBK0nX4mvnIvofHkyhgOjT0ZdeTLe83N+1SAvRSsGjQgLMofYBxMnSQVGqMAy9yiiNa+NKtSB3U0
zCHJc8tNouYpBu+4q69JClGz4mXu+29ZH73YZv2zaKBLJ/hNvM0AZy9Vg8T/QO/yPDw59tjWUwEH
oOzqq58HM1iSKWM3Zr7C/lTdqOBHFpOQ8261rVnmKBWxbRbLCgBc5GjfS027I9MgcG2ul21tMLeI
qQ1QrpFxc7YgU+/2PSXixx1WBllo+ta4ugRFo7LGXDUKG6AwEzka7whDYxOQXQevaJtNF8Ypas1B
M4GTTFR3lv2+azFKKqoJ051iT/DWCuPNZZEPSF1BBUW7ZQaUxEZ3PCqoTtElJQJr/M/2tiQmXERg
CCZ6j856IsmPYycdm1V3BR5JPe6fFwRN9HOPVOKp68kIG2scqK9GmAfjHiNFswLFSXkPHv7L9i4v
CbO/5+YK4kxJNwLtl9ZXdpS43Ufe/hrwb7gsqVIhK78I3YmmIJRDr1ETD3IvYafPB1uSBC1nbkV2
a4cudJNoADZOptaKWjhCCrZRikPooX2qYN5czCrJDRubRTFZzdib2dDRs7XMRudpdWN7baTMO1W/
No0ru+pfLn8l4eqY6kaUKcri1C00hg/pvnlAoxRD587ODHMfBF6CnI374sOGQWsV44yY0KbL3+xl
TPoJLPhIbjqIIZq4HZIQ3K0+pQrudo7fC74dN1JszDFnWJpW6EvQxIIkED0cQxOMLZGIZU1khDm7
VrSmJF1gpLUbV9NqPFaMvWwJlkL/lXen920pLLJZd4hSjrQ5C84FAAbzHQkpzb4IICZYDMtKHI9k
dfqcDswlfj2MLsAV9fDzss/96hJeWgtzSQEPLkta+v9JNabL/fmbfCd9ik9S785HGYREdMYcIO7r
9Ue1kx41zb/8C/hev9lN5gorurQxFg1e30KOk/6CJNQPtCoF0opQ5PXcM70xxgQQMEwbdmXRslSa
7MwMBXjzeZaNIDf2fSc4YdyoqxnQo8XNiKlHJurWQyoXeQpIiVqBO3Ucsi6MzfnL5e3j5evaxgjz
/SpbidDexmthGX3y2s57ab1e2uB/M8J8orWQ57QeYWTQMAIm+TK0dZN5P5P7y3b4MWmzGubzlI4k
SWmPdELqSBrO89hedXOV7JACRW7e6fauQyvcU3oVT6JWDmIkWPuyMkC+YBjTrgIqX+SevFfndoPp
Kd2EScskEwZoUXIuX2NovgMrZiMuK7jm7nW8OsX8HMJNYK4BMlsEzGBoFCi35LUD9CPxvyuQI/zF
4T7tPzDqgsfRm5sy90BnkNHWchwJJa7u01YPbNIJ/Ifu0bsgszHBxH7VxgtMXg2AqxrQpzSDh7b0
lz6WRCyEosPAhP8kTptSSxwIejuV5qpRcRwT03GnGiOYTna47KyC480WBwbSq7EcYd/U8WtCvgrn
LnnkH9sP846YOJPKrl9oFycoRtf6rD//xnqCWu8me84P5HsNqCmUZTEnHpg7kZAFfzNtMBNbEC8F
gubc8dV06KpRAdyjaa4tcpRRO2pmcY2FawYYTNBbAaf4jmJkUfq81zGV6Q3xeN/J7XForMVdDf2q
TtdCkAhzmy6aDlUiGY8VANaZ01xNkMxV6GmePAudlxQtdohA3Dto7McqpLYcCFJ116KmC9f/N1aZ
E91ni9TUhGJayiScmrtcBs1z+3zZH0VGmHO8kEnS5BlzKEP7OGW5m2MQKs1EyCZ+dNqshTnLy9Rn
JAM8zVNx0djAPudBAj022zqkiS+HmNLwRdvHPWkbk4wngkwew+8QgQMVJwDxM3GJiDSO74R/uwV7
lutpmvEcQ4CqIDziEpI/apPzTYoWv2xiQVrATUEwVviLNgUDQ4wLpksyQCEywaSQaQ8enlTlbZRM
sTtNqeajkIqHZ6dO+8vOwV3gxijjgWqXp21vta3noKoYZ4Mbk8dCuzZEvTG+e5gm2ukGLeYbTKpQ
JwNkAVdayu9cUPHviwewPHjFTXZDKZLEkEWub2zs0b9vrud4mrvcsdASafP9qjyRUdBx5ifIGwPM
50pyadAnHdjt/pc4UuKte6n2p12/i9GqDejQleoiC7jRr9RTeSv9WBtB0OIv0TEpWwe6Wb9+4WaJ
EkSDqwVEXR76FQPkrTJ/JLZojI0bPTDX+McIk0daS6s65SRhondo3aoLDExEQ2P0shdyjcDxKQWI
bNgspGPMkCSrGdBhaLO3gVKif5rZ2uLptTF/ZNM2ppjkm1irZBX2hFeFckj6m8X56/JSuAcKADcQ
FtDSF9vftiJHklOnR1qY53437LvqbjBtV/3AFC2Fd6LhoakgUWMLbKjiTkPrlJ3XW0M4yWU4VPp3
OxXNaXKD0sYME9Vn0kHNkIBTde4HlAxb43ueraM7x+tDYq07qPAI3tD8QAEyNTrgjeldFly3jKs0
tQtuYoxNypO/BBWwkJK33hfr/vewn7A2Tb85m4ZCwJnOfQA3iPmu81hR9aNdZvqAe7+6io3KN7pT
UcfhAzRm59Bp721nNwrAzjyPB5WBRcXSaY+YCYftkmimKoGkQ1+Crjr0y11MYoGr81xRhxFgjSHB
g8ft+bKkuTRRckedWUmiK7moA0cHjs7sulvSroLLS2CLvShBG1TGUKdGPcCSr5Xsa6Vp12kh7ctp
EsQK+qvffay3VbHZrxEpxmQXSGeMBfxAyb2yftPUGNrs92QqAr24bsnn/36kdSqo5gCoB7w4E+mX
BIMSWkwA97Rnv1laSDaunrnegF9F8MV4EX1ribmN9U5XWq2FIyLgggZVm5+iOvEvr4breZvVMM4+
EozmNDZs5OZnS9870d0qojnllm5oxRdADqA4Md197nlouYw2xK4BJjqtIR0LswJlR1sN/4YMkbdp
W2P075trEAQCVTSYMAZtqwcQhDzIdSvwOd6ebU0wHlBmoJHUVpiQ0c1YoSSSjaoXdwLkPi/Wbq0w
X99IwJeZzbAiJXISNNYApbayM0NjLE8tmU6Ogcz9sjPQ8M0eJsQgDVEP1SiAYc73zkhKLUoquHZv
hE5M3PkHbcnZuaso+0H6QK4J7JKCI4SDhL7uuTHwD47zUM2Fhz6+C9i0fWvGvtSHl5fEi0T/R9p3
NcmNK83+IkTQm1eSzTbjNCONkV4YI2lFD3r7629izndXbDSicaSzL7sRGzHVAAuFQlVW5taKdm4l
bhZHq+iE0+paoVWAsyx7MzJlN1mWZPNEXrG1xHn53KjzvCyw1JX/6N0eU0yeZu3/t9Vwzo0SrDXR
Ans2lT/jovNqBaIg8Qyk3HU7okO0XQvnCM4Q282cYS3z+pqpj2r1dP3vy/aK823SxoYyzfj7KIh6
03hbFK6/yGpywkUweCauOzzm+dwryWpDSVVslgEtC2d8TWTZ0Af8/OK8/LbAQwntop3TMYWFMZx2
xKsrNI6hXsQQmqUPGlsML72QfRko32VvXWGFAop56MiAAVUF0uXcr2kbxXVulSXeG8mnFByz40E9
uLvZdzzyS0Mlnvr2l7/4aBuT3EebIgf8GD16AF15o1o7pbwdOol/C/0CSQpyWLSKLxqEy2prqTOO
aMwUmCmoQDaYqhizlCTlMivMcTZXhKP1jZ6sCHOj/Z0Yxzx9Lv4GgYx09d+FcJ8nKUdNoyqLpBiC
IsUjaRZJuBEGto0F7mvkIKCBmgosJMYaNDrIS75rVucNstRUeIowLg/4JfjjQNNzvlnj4jQgfMdR
XZrO09Te79NeshSRCQeTJdDS0UGowEPezaVwk6lD9muuN3ShHsCeEguizdpa4L64biWTFeugVVcq
MLwUL4W+BAZtvcjcXT8jwnPpqGw+BgI3+sWDj6gLKW0XdQDWLl2DAnpbgGRZx/U++szeK9OhNf1F
Ek7Fy/vXKB+HBn1srdVRCwzkvEHvek6DpRi82P6LJtJmbTzxWjKXmpmRuMWkbrpbFkS7sf6pObZn
006CyhW6BNj3gIpCgejiPbsgZyg6G+0MCDs5u5bk7fNkl6rkdSmzwj1ndUJ6LWkJyIXmfGe0xdGu
LUmWIzPBvbrKPE6LnKLw1BfkdVmirxCUD677nCicAUT1f3ul8igRgC3IOEz4LE3dQKoAzz9vsteg
imV0bqKMdGuIy9joOFd952qYvDKUgKzFu6pRz4qKO9fF9Web/+O6tPPI0xkNGefcRM/SuiHO4E3m
T2eRDXJ8yI7xdzgeJrqOGVuGL2SL3lwGk23EkZIDYp4dtdP8NhRA965B4nf/5PsoVPf9TsM8Qvml
9e6hKXyTQXVHdpmL0m4EP4wOOmAMQ8H3/CdY46KrJSOMH6cbDW8jaF5AE/rUoFzojn4mVWIT+uTG
Hnd1ZOtaWrTUGepv/gGlRUzOMhBJB5oJLUxu5MQgQg/dGOT2WANo26EFmxoYu3st7vcmqJomO/8b
h9mY4Y7z7KRQJ5kMjP1YGHUu7rWh2NnF9+unTTg1tf1a3Im20paa04Ddo2+msRuqG/VN2eUA9I8+
oD9Ddtu1gcFQCUH1et20ZBs/mII2rpqpBUkVAtA9hFYDd0ULluSnuKSSy1LiHh+TDBszQBdp4zQj
KpZFBtrYOB6OfZzIwAIyK9zpzqdomFCzwRMD/xE0udH59txKPEL2sfjSg6Glo1lYCeqiOzWkgXoY
IEyre1Ywg7lLCUqU5RkkvEj/ogC2cZIP/OtmD5mEDE46PlVra/9Q62nMk2M5GzvbaMP/zSm44AGF
H1I5rNRWrtUdFH9DM5qfykl2yQiLONsVcUGD1AWT9kb5EHrUQTUFivVg2t8bswvy7MldH/PhNC7v
tvvQ0MfrKxSV+LaWuegRLYNClRbfsB2br6QfgzInoCHMK8wdAVnqZ1m1S9v0MEN19LplcTZnYJgG
WYyCrgr3pndBQUHjBpvbrPprEh7Rz/zUD4tftYNnTuqbpmYHNal2Sr2j5Juu+WSSJcfCQ4+ODhRB
DR2FEu7SnRJ1qpYSP4FijYGeFB5ZMZtPcyJZrMwQdyCXxm6TXIPLRmbtZf3dOEOyRPbwFwG/HQx0
Q/rXdBwmhn1+16EvTPpaQ0Nk8tP3CcRiRUh2XUg/aG2Ar4YA0fH6RxSsy2HVfPDngGIMI7znFgur
x4D+4iIDM4twKl5jKwkSY/7z3Tuzwu3eXKHLudp4w0Ru/BgZ4+PcO6duqiWoY+brXLbisFcFHv4W
miI2dxa6FV6PCQvAIyNaO0E0FPVxdDrXR5VAyfwJDYbcUzrr5/U9FJ1+B8kRo2PBPP4FU8kwzdXi
trBb3HYv0Sk96U/tTvXzTxXm0pP9dWuCq+HMGBdq3FjpF9qzJ2f9Yo6hbb9d//sijzAgNOSinQRK
Tr7yGOVZg/Ypew06SpiitTMt6v2QvV+3Ipr4AyUwdI0szDhguJX7Vope0yo2cMNp0Ig0zLA3DlMB
sfnmFkK4wbD86IrQ7vaK7GYVGWbtMvSTMBnGpqDOPb7Jo7yee1SfjFEDAq/CMJDT/jIm68nte19X
h+Oqodep0LDvcS7w/JZkEOwDcV7KeiPsAYyRXoMPm0bbjoRoNlZuxcOJanMfOplqo95ifM7cRqZl
I/ieLkIJaLkAzbhUBKK2ifd8GuFdYqcPuYVRvBUY7EWT3LSCNB1Cv6qOfzDIeVGmcNPWrQojLUHW
br6auhq4JQl1zKuAOHP2FMyyd3V1uO5EoqWpKoYdVeBDwULO+ZDbUp3mNhSMC/fYLgA8lfdECqdk
sYn/XFsjXN6cJUaRNHEOgvMQU8R+tbdbzJdDmTlITsaT+eX6kgSn2/1YCrTkMTrKe2ehWxF4q1C5
bN33Id+vaG39bwa48OEM0aQ0DgxM6p2tfJ1SSWNGFAwRNFhawPQWwflyfr56DDXNbleXYN2yfzB9
YSNobpk6yX8zOiMqMqPGobB4BXW0ixF5Za7yyil6WMvDEvQuO2ZxvVcATWPkwUtAd+3Lf+bDZFN+
ok+lq3gYA7kASRGDu9SIncb6vEAUOimtV2tZH5o8213/WGyveN+D1icm2IH2AICQi1U6XqKkGbC6
ZT9pJ0W9mXSvrB76v+AhwfX12w7nFKBx7dHygjIzmTHAUDp3ijrtry9FFPW2Jji36GIov40TTMTr
mh9V3bjNyDLcrpmieKVWlpKdE34cF2OR+EAQeOCDbOPazQQittLPm5+p9qIvkuUI3Rx3/r8G2A/Y
vGGMZDLMNhlB84O2hoL+RnpCsfzIZOTkAC1RoMOdjAozk4dHpDs3NlOztcpuRj9j3o196QGcrqYy
XKdoy9gQqYlkCPGUH7a05yWu+xorWgh0tAwr/VpWgyEpXYo82mRdbhsF2UsoDlR+eoqKLM6rMfm5
cbPmd4n5ZrWPQ/nnySAE1YANVDVUzzGFf75npj4N1OwWgJdon3uJknlNWpyGSbtfWvPYlK7kUSuq
lcEgdP5QpoeaG5+8Y041GhdrLf30BWln6D4wvisUj0IjYBwhI8YI2cu6f1EgAaSFVZg+/JXY4NmP
4E9ynRb1GOFHdHUXe6TvPNK5IQVswUnsR9ftdtYIwdjU8NMepE2VebAWGcedyJGgVoCcAym4ccG7
mDUdxdABYGMZ+VbMoTNIGdLEFkzAgcCIr4GY+/zbxtDzNQwF56F+o5p3t+wAJNylPpgOau+eoWf/
bkngv2CYA6yISwLsyDGy1YLBZNJPEbi1mkSCkRQxWbvAif9rgltTRXPFog5M9NFzMc5hNn0y7SJY
sjAC02JR7fX+q5JKwqToOG6M8vKDhVrFKi4k9GPB1do78YPl/Joy5Tnuk5089xBN2rpIuhlyjD25
+PsMuoZ6pZnwzgzyyYPnuKu2G43M+ZRHEM6uSFLXXpK1y6c6niy/jWP6xc5sgEbNagoT02k/uZC3
BEw1Sx7pRCiFdn3xoyjy4phNS/THDRC8UNAfVw3Twrwlf6CJYU+6W87gD6JhN95YpqRjdBnVUTfB
Y18FmgR9CL78lneLBRJuIDlN2u2NNv1Hn8nJrWRs75eHxcEq8NiBHigedDyamEKtxPpAE9vFc+3e
67KqhWgZKioWFu5Ck3GznR9Gt2EKKP0KcW03Rino1AHTO/y5ozrIKC38fPAws77XuZEWmL0GlP/A
+zTabsgGgMxj3xyX3YjCefTnd8e5NT6KlsXaTius6eNNtrwMxfvaeS6EyaXoL1YjO8/wzi1xadFq
TOpAKEBYjNXagohq33trDOLA1ccU840Ve4tskFlwCmFTY1gzkA3jtuLrdsswaisdmE3G1dKhw1He
mWtg2h6MgyJR8yrqTa+Y5/+0SmcfLhNBWNdtqNnooLcEOPH8SypqhBt0wnzR+pDdDjs2t814C92d
+5y9GD/Y7HYk7QGLfFQDXhr06yjEXsC/0RqIoxG0w/5UWXuMwgelsXya1vB6jiuyAiwNm1M0Ma3I
hzczzypCcxWX7/pAssaz11NcSYKSaPt0ZBmIHGCbxCaeb1830lhfqgiltPwfh+ycuA5m6w3/krwT
xWv5bYdFlU1+2w8DwCy6VvpzBeYgFG4H0w7aSpOYYcGB9//tcrhzvYxzh+4etowasde4P9Xhl+O8
l/Wp6m/H1vAMQ1Iz+PgI1yxyZzu3l7JaYyyMJe6swsrUhIPyMX1mjT7wI7LSXesVj27QHJJv3Q0a
IWH0lHyTjdEKKlFIS3UXLom0/rIQVDQLUJgmfgn5PKOniqHdQL2398nNcmgkqxZ5zdYU9zWdKE/m
TIGpqX6xihuSdR7V97pMK/cjdPCbu7XDfc56mKeos2BHebR/4GifiA9s874tvAQis4Cdfrl+4oTr
AjIGyskYsbsYD8bmZrhhYa/NlwwEpDcQ6r01R3ffdNPL/2aKe+5PCYChGtVLfxiA8aDEG6J3xfq1
qjLlKtHJswzERuRHUDbjH3ujGUdQlYehpv9eM9GnMvLMUVa9EFqBEACg85AKvRgZ1OdogvKAiWOg
aIeETrtKJbZnDtofg/fh5Bs7XOZcz7lBchN2KrN6AQ7HW/t+D5ZBSVgUJTmIiWAig8o6ZMw4x1t1
KEO4pYVENolvgVg4rpmskCoygcItBI7QYdAd/rsoS5q7ygyEX7ruc7IvZL3zy1wcPR8M9IDrXMV4
D/9gVfMOj2aHzYrmxQlxYWfOi69rEVQcS/paadPn6w4t6N/hAsF9BWolXTA9kilt40YlGHXNwVPo
vYuWAjgs1Nd8nzt7HepvLupnJWiaZb4nOLXgEYIaKtjxdAwKcB+LjkvilF0En9D2CaYrM3LbTl9V
8kOyQHYkuWgEnhZGIY91mqhHnt9hWlotQJsV1O8zqO/WYQQ+vMH1HBVKWNBNC2WtGUFRCJ8PKBU8
SZlkCN+AIiUp66yiFCUAYF2BOU332sPqM0WUWPomFVoDNSgKXKgNXb4fshp0IHSqKTSWov16ZJM/
TeB45SfM0gUyIg2pNe4K0WJIU6UdrPVv/1mbdVy+9q03YiuXQ0EkiYHYHhpqH2KBwLtynUmbLKne
TS3klO6YcjIjDp/C6sjQu5iO9a+7iiAashEMBVmpA6UIntynM420MGmFD5cMoQOUYJfc5urzdSOC
XAcPXweoZAjBAYnGPZTy2MHs2YgVFdWDQZ+U/qcKGDT4CtM19zrzLZLRakoM8pCYVdEWLVcbcO7p
L4avpJ96/VNMEo+YaGA4gJLGMvIAmUXuow2lay7uBItJ2j7mee2BjS7s0sSzCWSv9e4pbc3bytIl
tT6ZWe5uXrucKBA9oL6x/4+Sn743QkXKfi6I0Gg2sDo5Sv4obXHxpO+jxVgtmGkKbCc5UFS2hiZM
7PFOTSXphtj/odeDeTQkA7gSzoNXVgJN2uVwSXq73tKw3CuIJNCew9kebqREnuzD8KES74l/rXGn
uzfNwdXYAVhO6ZO2i09AHbwz2loiVZSXrozbRrdz8iSNECXVB2ePEumdEZC7/+jX/xcs+QyCza9M
x8MPDSKma8pnBomb0X7ROvxlkDWXYIJktDhgCvUGSY4tiiFbQ+zW27yYaN0vymLAULqYGNj5VSSz
l8pGWQVJiMvSXUh862z6nXs9V1NmdpWDA1ak7/Pw7sZ/nkeBzAp5M0igWVuNO8BFwgBhFFG+6a2g
TF+0hUpCregQbS1wZ5WueRG5DjxNKeKwjBcvqX6CVFhvDgSlnOsRV4Bwc9DYYkTdqLEBocRtV2aZ
o6oN2K74fQZve7lrIy9BlSUJwLZAQqUNFg3yDIwbTJbkXH4pVPQAq9EtDPDrqLScu0NZOUPXtQlw
pOZtlr/WpqRgfOlu+Ptg/TQwGOugQMktDbXTVZ0jEDJOxhd7XVGuLTxkqJJrWGQFGHMAatBFu6zW
dFOR1jUb0V7iQvHMFaJ8Gd4jvSOj8xMbAkYBgBCG1efCHe1JTlH5w1g7PhS1pt3oNp6JOeo/9ghG
qPDbDvdZyByXjUthJy/w/ncruEO8s+/H0kO9vfWYXDogj86O/lAkL6FLxz+3zHZgEx9Wo2vdZIbl
aYyCIQHfuYLxpOaJguUhsn9cXyd7Vp1HvXNjfDBS3NQ2exjT6hdKSi92weWWVkERTUHRh66svSvy
dhNvI7DBIDShjXi+OIzEqYupwhvj+pMVJ948Sorll2+Gj+oyup8mJtZwU50bqLSU1h0IOHwdGBMH
A0OJkeKl9JrqkcTlhZZwZBmLA6CFvPyOA5Zbd9DASdS7z3P5VNcPa/XDbCUfSGwFIQk9Bnbvcusp
q3E2ywgcH3r36JQ/IwWwIwdjzG/X/UBQZMK+sdDH7IAkk5tQSsapHEiJD9Nj5EYNEfxO0W15VHfZ
owypLzzCG1Pc3aHHY4Y2EiSVbVJ8r6PhCVVJn8aO5IqSLom7QbKxNOOmxpKMPQidcKPnvr6vjuud
vO8nWxLn1kY+u0Ydgd+8iE56FFYrtJv317+Q8KQiO2EkGA6QmNxJbaZCaeYFvHDZ8k/eOl5jvEf0
pA77WN9Zf64DCW/YGOMujXquHKdywQ3nND8wotjKFiMMA5u/zxa7iXEFdVOrSVBnV2jkUZRj8lry
9S9TfawADzWG4QMvNA/scImq1ThNFT6+c2JC0+3OPkH783D9qwiS1HM73D2RFQnF2xSIbkaUrmJU
DSkDdD7Ivt3HoQxNIvQB1MlY5QC5Ef8yJGuZWeqA0k9bKQhsKM629DT0j0gFvU6dvYhUkiAnvIx+
W+SfhmU/GE5luSjva+5LFg+vSn6ruqfcOY00vL6VIp9gIE8b3o1K40cZauMTswLaYbpUqNFW6d5M
Qgst7esWBGkeJA/QFmR1RoABecL1iRJNWTJQ2q6ql75X9+PnAsUQ56f9rX5hVArGoQrqvayoLqh2
w6xmonqKfMLCtXfu7eZSpqnltqVvfBt25dOw7w+YnHhi6I5iJ9cOFG7kxhwXKfrIIjoZcLgARNjZ
oxWgFf43G8negTr02oDh40JrQxvDyiOUBA2MyWFCM79JT6VvQUrihWlmDiGb0iRHvA+uGxbFWdy0
/9rl4iwdUxQqLdjtZuemtZovyeCEaO1KYi3bIT4rAoEDSLVQwcUx4y5DfdHXZVYwb7gkr8AfFNau
HzFbP/66vhoBjh+OsbHD3YQdxEwna4CWAyNJt/wsdD4pn9z70R8gVKwctMzPX6+bFPoGlDItE0pc
ACxwgbdsrDbG8CEg6GMSmK0TJLKXoaBczBb12wSXsSSgCyDJCgotl3oLOseGH2cfTSsdpNuYrI/9
pf8vdLOFrvHbrMV9s7VRnLauwXGUK19jW/HAPbTrZbKSQiMG2PRZiR3QW87/rCzrUjMFgWJdfR37
V3saPIx2/Y2Tb4xwV0o3x1aUMY6h3lR3EYBR2MgaqhR/4QkbK1xQ0vuF2LkZ40HbFV6n36BVLbEg
jnsbE1wgqvt4VjWCO3gMyxsmsIHy7B16fuBEQXhIQ1ntWXhsN/a4rCXCEoYmjSpfmXcaDfIVgN75
8DfdS3i4rQORgzYMygacnSJa47RlvHtsHg4E2zd0hcbg7H+gl/dutpPVCIQLA6bMRXFCZxp65xeI
ajVRu1ow2OhK0ACY17aYwKdfjcWQ+J4wn7E2prgAkRBzJMkAU86d8QtJ842Lcnr887+DRotjBVSk
wYkLUgSNHytS1VIjyoJAO6JZYGK2kHF+0O/0lwUqbBPys3EQ//ksGL4eONgVpmuDegi/mWaTFLOG
3FZNnom7j+LBd4v/1Qi3jbTqnDq1YMQEqXAG/ZPehgaKjEPp4569uKg2a+FiLYTuF9DiItaaXvIl
/QXlkQrHDB2sY/HahSzBGE/jbr1XH0tAjtF+8aP362FEeMhxk2BMBaUzpANcSFwcfbXHBQ5D37QT
xjm+r5D6GH7Ye32nvcqrwqILbGuOC46aOcc0p+BONMwoxEc+Thilv74kUZBnpQN0PDHNDnDq+WnL
1GzpbQI2NMikxe1tm392ZBRE4l1DQgj0KzqbGi/iUOv5EM0KJoOjf7odU+8tAufYxrggtXDe56GM
j08QQdACtNGMwPieYn78nk1ynTZ9NAw97OVR5+OiBHj7WwV5XQxW/fHmof6HFB6VdEQrHrY1pFZp
J20BcsP2SMb7fAFjkORpJ3rYn9ngDhdSNtAAKLBRlbGXVxM4LWuvyPdKfaeQgJJb2jxV+ckej9fX
JvC9M7vcaWtjdVl71Jd8vZ68jryoTfU3u4f3CWI8OjkXtHhjB6CKOpYoh9i5N9vfVCsoup/XV8F2
h4sZGvADGIO1TEx8XRzYwU6tTIWNNIN2qPuut7fOdNDVL+wkxYkMhC3ctI057sA2OqV63lXwPNsI
cKEGzpD+eYn7bEVcKtMTDPMqzITycWCn6XOdHq5vGjvz1zaNS2WKKKr1pcSnV5f7Rbsb4hxl2XsF
9GQkkQFIBBBvzHZttowLQDUuj2YGRMB3xm+a5c2RFRAkz9Gy7zBJRmYvyzBVPEm8WxD2zqxyp2pG
VpD3M5bYJJ9H9UtmetYgcT3ZLnIHKJ7U3IhHmFCS12KAyFrXeGMUUvemtGT3kmQ5PJ1PVFJdHTVs
ohvlRy2zfH29aaNP6rT4GeQLTAO8k+guOQC0dnkcWKT1Umq9mlT/TOolvO4+sh/DPfRqw27ntcbC
Y/dmAIe8PnutlJFfZoR7lLurlRgMWeLr7akanlyg6Yis/SK8R367Jn9vJREeQDlzkpHeaYnuqcZb
WT+4Zrq/vmHCqAFEzgd8FSLEXFaRu5DayswGdsabHsNSicQ9hHu1+ftcVDL1Qh0zG38/0kYvyiEl
qta7sZb1y8XLQDkd0DYg9HT2MzbXrj2ViavkiEy93XulWd02iv58faeEZwplzv9vgotMCeijFptA
r2vWn+r1tUG/qmJae8Vwysr8b/zYAWwJ7URIQ/KpUafPhtU7MJa537rxMR33uS67A4UuBrFfwDSR
e1k292lmIGxs121bH8SdB4K2jdraTxNJXpTZ/H5972SmuM9TKxOp9YFxppmZZzTUq2zqux31GilF
kvAzbVbFfaYl0XTHjmGK9ifLvk0Z6WmsBlZ91Maf11cl9O2NKfZTNk5HxwoYF20B9fLYhmt7p3ef
ynT8K0/4/ZX42wId5WXt4AmRE++ddvZbqz3m+vo3CdFmLdyNkfZIlEvC4kBzbK1jYoS9rNch2S6H
KxzlylpHbY2UeIjDtXpR7xwZ7Eh8of9eBa+52zgpXaeoBh4YxHy6kXiple6H6aZNQhVPNHqTRU+V
KjtIAjp95BEbs9yF0MdqSysmnq08ghI7+QI9vxvMcPg/PG3wLECtFYCEUs1rPtBysRTBI9tZLogr
UFBeqoU9NqAQ1i3F7Vjfd6YmeQ4IY+xmlVy8mKy0Z0UEzGxE0f1cd/eW8+fMhxhVN8EgAGAQk/jl
vDDqtWwxBrX2LfrSryHth5fKXr2uiSRppmjHNoYuipid3sVNrtR+Mf+ylxX48TvDiYLr8UHUBtku
x+KykTbSlNyhFhKFz/3XPpgDw2++xY9OgMpSiRn8yBuf62ft6bpZ0XdiLTnMQqP9AmjFeVgqXD3P
pwykjiNe70rX+YMM9CQK51sLfIy11aZLNVggluW1aOaYJCyNlznpdteXIjQElnmM+2E8yuY3cCgr
xFf2dh7UbucAhT2+O+1DpspIxERlAg3FKjSrwEQKZVvuS03Qbo+WGg2//6ipFsFo7vN+z0qNrIA6
qTv7z/kJ4esbk1zQqFBciUwTQUMbjYCOtVf2Jy16qUY3yGdZiVjo7xtjXIQY9B4T5g1YF5MSysdp
HZSms0u1RfK0EV2+2zXxIaIEmAgpFELE/FwM0S7KQnMJLUP3Rl3yFhWVNM/2j3PzPqdaUa94Slu5
hwc2Qy4yjXMLPDFe+iX2MwiYQIL3L+5JFX0xtF0A+rP5kvTUjLR3WXoxApJP7xzngUQv151e7Iwb
G9yVv0wzJTQChRhkAXb9UT/kd/WBYTKBWw+LPZFQAAjjxcYcF3SzMdGVXEXQ7bUujOP6Nq2o5BwL
TaD6hhFDZF+Q1j0PSR0p+6VZwdalWNV9FGPsX8ZjILPA7Zk+x51adzqyc01Lb2wgkHepWo1/8/U3
6+C2CjPnAOC1aetrXTTsMkubAjAsWnuACEhw3QuEJ/a3KT5bUuwYpZbZQZXAVh5HUoSaQe/XOZJ8
fLGzbexwkc8prbiMetBQGnvzbU3Bbb8Cv2N+A/bOPJnoH+aykr3kUzlc4NOpnXYNWHx8fdiviu3N
hgwkKb54gS3WXAxzgwqGu6CyWR9Vq4YcFTB3ynPUNllIp845VKhAPJULEI3RkMW3rT11exPww8Ah
kMdI+t4Oh1jvw6hWnU+JWjuPw7iunj6tMoFC4c22+YXciXDbDgjPBiCMafgO+DDqg3dmcVJWWV4v
3uzfO8Gdi2jsoKZdgDeryL8l5TEdJCdbGPE36+BOBM3rBhSDWetT92Qpj2AZ7NJP5hQF7iALvexP
8aVBBhj/v4/Ky7QYK1F0CsVsv10rdj+jdOExCdkmq8Il/jqUtys5Xj+Ekt3j9VqqNi9mJujjq8bP
WJUzyMv+PncUOqs2WrUAO+ugjndgx7vJu1p23MSexojVAOXF4BV3Fhq9g7SvjTU0E65isiP9/RI/
FckYXN8rUUdTgz7Gv4Y4lzZ6d9SWzgRHaohDhgEhIzD3bHidDS3InEHsd7+NcX6t6WazKgX8DpBv
X9Ues+Kt6J6K8lQBhnp9YeJI/NsU5+LTQAbMXYPweCHjYSB60NvFjSJ9kki+0wX1x4jMlDIS1qUr
H4rofUhekqG7j3rJiZUsh+cTVJNOVdoZdlZAzMZ215XkYbRl1wrz3MvD+u+m8cAlG6pDKomxaclR
8ZVd50dH/an7AGKRgHy5/oVkW8dlt1UJCR3CyECntL+tNXCLj1mo6C+OLXsoyDaPHehNycfoVoIZ
P1hKh+chP2bua1Ltry9GYAJtNdQw8QAGGaHCmdASOLabgEI11g4VeB+W5WZVTO+6EcGOnRlhP2Kz
jrgDZnSoYCQHF1PVg8+mXAByvLebQhIWZJbY/99YwtgWNaYJlgYS72PnLZrx0jHyPW2fry9JdOmf
rYmLP+qcGI3BNi7/Fd/rIaPRANB+vSG7Fqzoza17av3sUf8qMSvw9DOzXCSaJiUq3BxmVbPzcvs0
KUbQOdBVGe/d5GFUjp2Wepb+Uq97DETtrlsX6OmC82zjLVxwcpoE+bsN687ssQZ3eWBa4xNmeKkX
BfTQfe13ZG8dkp1O/QMFB4bk+2rMH7mTvv0FPHJVNfqkdfF49o0y88D54S3j9x6aRQX94ihfO2eX
GT9W5b7GbR2Nt5RMXlLvOv3UTrdrh+wvinyt/WoVI0Spvjij6fUdimV/zu1ztk8fre6NGxpNSmZF
xT7Zxnf0bJoGtMiysohsJ7jbHDjG2FlS2GhMaLCjK5RO4fXPLerIn202F+lGMrr2QmFCsazDVKde
2epepWNquwde6SvBe6FE4qVWKYSKZOp14shkYIYKeQQIVbijbJF1sJcWRbOm/CcpHvIhQY9Zxocp
M8Kd4njNI0uvYKSin2ZQb6iJ5yhP17dRbAP4ZwPPA6gpsP+/cYaSjpG95njxolzsDfRWKx4V0MNc
N6IJUhR8q99WuO0CQqSonQErGdvhMJiP/fgyKzcmqHVQZteKI2MS6PWHyPjemdGNWd40BF1vaAEb
vr36PT3p064FpYXrEfLktKc+I3vHBXDFXb2pWCXnWPZruX1PZlclawTPihQKuvTQ1Q5KlYTFfGw6
yeAVi4h8xADLioaBRgeiunxzSyucah51DGaWegO9ezISa0czIw2HyPoe9aA5rsdCXT1XI7lkMJnt
+YVpSGSjCgUWAmDhzr98BTTh4BQw7fZW64GIUPW0dB320KqD5rhbyQCFopDggoAAjTQQA1zQXhYx
tG6mZMC8Y6qX+1Uj3ws0wyRMhyzGc4syFFA4MTgh6LZ5KBBByQVk3uBFY9PWNMz3bNq63f/FONGZ
Ge6iM3MVE/nuhDFhUL0FSt83vkq05MEtclm5UvSWgPyiobOxWnQmP0iDNidUo6u1tgqW1P2K9p2H
6YF7SH4E1Rd6kpMNfEgBXWwg0muwaxtwDn6Gpaelm2Dmh/otRiF0clhzBcD3FweV+8n6FtPPlZ1h
inhfZEdj+G7RwSPZqcvvHeOpiL9pWhkw/kFQX/rlNN8ZzWkEKq+KvQhBpR6bsLLejehNMw/m+Nkw
j9fjjHrx+ZEjWoDjo9yPNiFGhc99Op1pokSWSv18YaJuil89AWmsgMNrPUDD99AFmbY3Hv5bCcvL
ChKzb7OqOX4Fhrq5FMRAmaSdc6QX4AXcGX79gKJv6VVvDbLK+yqcDrMMtHB5DTKTmJ7Dv8BZgm92
vmR3SamiFBpoDTBDXmMWPzq4e8ZEIe+tXUQM2ACPjabimgB8kAdiNNrEJJ/Qrrazb6Ch81qt90Bm
6yXuP5LvyO7uMy9klkDchxYEmw7kLQ3DlEU1sRh9SLx6+SE+WYH5uP5S/Z4xbDz/sWIRZ4/Frs0Z
6+OsG1ID9koFw7YuhuOHg5vJXs+XaTkzg53DgBhrhl3Q6BRqXpPcZfP+ZujsGacem/Y2PPI8QHqm
3Tev1u7n9b28uODPbfIycMpYFNNcwmbsIlFBqW09TqXTBsAfm5Ku6CV7H2eLK6DSYVlyLYaDlFC3
PNKgeVa9/siYtswdfVeO2o8lGNmUmuq7klf2xe3yYdpyNNYvvbzNyjRTaGU71Ld0a91NGUn3RPtj
5VNmBHcXjgCjrOTJgWLXIn3TRvh+9hwUsbmbQUxkDjpepvofa7bBFuNcwmLQKrhgOyCxoTmtRqiv
Nw8RKi0YONKiyjNlLRbRxoGrD7whBhofFwEf3Bp9F+dx5TdKpDP8SxE2UeMG173wEo7AlgMqNJxp
2LlgcF77bATZBYReVjIGUN1NxiVM9b0TvVvdsbaPlvZsKe8So6IwgrOmYMTPQtDiv1fSkdROoxTD
IG9V6s+Jx0ZBUn/1859J5xmH+LPsCXiROmKZW4tcolvU8xjnHSwuxitpv6ZgsRnWbOdqiVeD8fv6
+gSfDu1ZCFRA5gakXzzEI60nmukJjnah/0qzb4Ns5E4QOgAhg6OrDnBXaNGeR8VJK6H1a8A16JqF
UB4+oYlOCipxDdEqcGtAlxu3B8bauTtbMQcD5bG68jtVv7f78sGQwrtEC9ma4NI1q1vB5ov4gIdU
5rXdcSreM0UiLiC4HEHw9nsZ3D2cr3pkd8gKfUP9mq6910d3OhCgEP+RPKaEi8HwA3g7QAaFGYjz
r7JGxFnmDPvVkOHouLdVPobG/yPtupbrNpbtF6EKObwi7sRMURRfUJRoIWdgEL7+rqGPRewh7h5L
fpGrrBKbM+ju6biW+XZZtTaFYOsRRXJJgVugf796EGurCMFa1mNoYiDkyoj15CCY+QwA6Lr+Ay0G
RQZVMdgoorZzURG4lzG9XwH1IrrD3kPDY+LY0i8VsA+YokGXGqnO+c83skpFSQpj89lMjmHTBYPM
67/TagYTrmDT9kME/RVWt2UCM1bMCogYD2aQ7RoHS+ynDI33zOUD7vPOw3yaVksB9Fe2Fb7FlTYI
tsHdVtqKU4CWjL1hWCNeO3YkqIzS0ARvF87jtHsEzAcN3O8CaCuUAyLoa9GFR3N5MdjnRIeuR4Gv
Al4Aag3cuPNb7NqwNvJ8gO88mHeGT6uVqp2/im72L3D+tlKFM2mMc+uyJVT7DNJCw1EP5Sm5x0QS
UFZpyth9G33loGOZSQE1SOz9/gb/+yYYcI6xhmbRkdPzo4LzRlViKpzO2MhPQ0B2SpBeK05+AMAL
x8C2bBl5Aeo7sC78wRjA1IhWW8UjHEaRuVr3tdNab+BhH3yuvtIjWfSVR7QCwhPmPgmZp8oocCTl
wVC9et+8KkAmCN3gVnxOHC0YEeCawOoBamPi82oL2xq7kk4tdGWBpB9BACRC+uQj+0S+B0q96+JL
5iR7IZgC1Okwd+jz8s2tm6X7RoCpR8kBN3wudWiLVFUJblYqLHfs5GuygFPX4OKt0S/E+hcQr2Gb
Cu4Y8C/MF9Q7EYOv0UyBJd6rGi/hrXzbAwu4ulV3wOFOvl/2/lvRGubg8ZwBxgLznCzVzwg0UCmX
IDDdt3uqnYBNdxevD4w9R9LWs6lRjmoF2oMhPebZnEciLYmGOdTRCYPxMAJ0m7Kwm27j1rvl57vx
738fDBPKSmkgEMOLNKRn7E/FcpCSYSjGkYPimsK0LAHtz0awdaTNHPvbqgqcSWPCDyiHaXWhSHeS
6cZp5gnX6q3ldG63r24iP+N8va0HQjew0QW/AvxhNurVtVgBvTiCqCmagrxL93XHy7Y2FWQtg4lz
wb2cgGMDMqhGotPsADP9QDNYk1Mg3T6Mia0xC2uEn9KT2hTUIksgSBqPQtLYUvl6WQM3BSC4pQD+
mLZlg+iKVHUCjE2En71ySpL2AK2xL4v4PJ9H1W0lg/FOYzuUghhChgU0bcHGmuB9I9hAuezcv5Vu
3FXfjcS9LJZ3MtZrGPkgVoA2dsAFZAOe5JokybfLIrYyfoQImGRE3IbtVbbeqrXAkp9CyBgdWs/A
aNY3/S2sbfH2R/II8BvUodIrBChqZktvHNkbuRaWWQGKCu4hDKuylS9wz8uLKNHBXjTK9oChdNod
mHvkvXI9+otHnmRQPueOpNjcCGnL8aOQA1hWpJYA42L8R1Flc15gPhAjlj/lYXCj8C4kKUdtNoWY
JqDLwEuGcizjGuUki+oQOT94/vbEeDAEr7Z+cu6QvlDsy4L6vwq6GpQaPi1/NoVmRbKKOxzRknwv
Hy73xt3oVm7s8XJj+vuysnBZMu4MRUQU55nXEnyGitnFmIMYG7vro4A0hW/GsRPOErFHefCRceAq
U46ibN3jWi5jfXIpm6mVQ+4iPGbArjbUR8Wagss3uS0EbyYUEpEGq4xZXkeVoSV05XTeFUUTaJPh
yAXPHXLEsCgxkzK3VRGnGM7uD+3c2bIJ0Ejxt9FA4K8wHYXcHxjVKKgxnqNIJ2u0gK7oWOBcSxTZ
wyaJq+k5p1645aBQekKmgbwMQBmMQoC0tu50Cx/GlA+N8SXnTd5sxRYYT0YSg4MAOoWxUlTQBnHp
8HbMZL6Ssvw2rjCpPDSu1Yn+739+3BVyWLqlhuHec90WG9AORguwFxQrqBLEgd6UcF7CzTBiLYNe
5yrGnQtUsnIFvpaGEbJjvAdK2vVyMO3ULl94yCab+dhaHtXFlTyDIF+X6ZnI/5CCBGf4pgU6yMEG
e7y7fIFbfQyEmhRCCthHlEnnXNrYdlkrpQYNyRKMzFHkvNzu4cMxp7C/LGvLEeFL4bVCQI18iNGL
oiwAnCeC3CjdR7saOG1S0OzzA0/M5rMPtCqktO/lVZU5EmoagpFWFh7g5+j1ZQLVmh27ugsm6Blg
Vehk+DwX+xndCZa7Fsn4OmRhmtVRkZ1n/EiweRW76NFcAfR3T4Pbcaf9Se1jLZHR/Brz3p1EING8
WnwDdQLLA81FoDm0RsBLZTe/3OpGGRNIktFUpgTPVbrHi3+TBNle9zM/5bTGudfIqH6d0AZv836N
Q+F2dufED8DnR9M1ugXnCljceCeTN44GyiEdMxgokOsm+9oPqMIkmQrPrgaojjsYpL8TbiS3QiVE
hAUCO9xZjtQmROxXYh69gwrRSyae6IbfMUzBMZIN57z+fdgR4wj8dkZr4ffR0cnsb4SRd8cbT9mZ
AMY6BiG0+rKFgOTJbBHAgZHgC+Yifczr6L52KL3MzQPu1OKWV0NZS5FQNLeQdLKY26Y+m4OgA8hD
vVMPVF9NVwrCm8j5N2wSm2dcCWPSJFIkFhh9ICwTd1P+3KUvZsLNLqiFMXHV2YkYd4YhKKPNc+zg
5yfrZjqB7PMWY3fu4uh+8cAHj96K+c/kMemsnpI6qWfIU+/EQ4s2X+p36LHHjnQsAhVLntqhvQZf
NiJIjk5uPRJnoqkRrZ6kvBpV4N9CNKUHA4iC3VyF/uwDZujIQ6/Z8gG0iQ/SdKyeAyGS8QESUcY8
ayDL/EKPqaM6GILy0C6etUAI+qs84CXuG/EKFvw0cI+g5I6tT8YiFFJrhIgAOoj71Kv6fN+hBEuE
5KTU0f3lJ3BLMdeimHciqeLIGNV3cIjRTVKUPIvUAburd1nMlhMBeCxNrUV0vNmGd22EcpVRLILa
WNxlbp6JPH67LGLrldVXMtgGtzwpQ6VYOMoSuW0CRYSj/Gq6+c+uskuAXuJbAdJr4YmlVsVaHW0B
gy1D3WBgTJNZJo2Obgjx+xNldp5c9PMPyvXsS568i/AnZZXmVTqphl8Sy3iUvjI68Iu+izUPQ0Cr
1VaQH7jB35ZTWR+PcSrVmGuFVEFO56kH84CFwgBwMAZgZim9+LxrNedPvuPqQhm3sihx05ozdAXU
C3eaX3ipb3laIL2oN8SjIuOg531E3m3Sv1/5kyYaxRyFOfoR6730A3x1Phyan9D+DRhdHge/3g1u
vJN31jftjXNgjvD3GttKuFgvotpROIPeT64p4yBFUYt9hVIs0onlzNFvUMRw4e2OfxIoIrHDOBlS
IwP8Q4yvMetIE+Pl/bYx8k4PjVrerXLdudmj7FZ4N3hrKtsOdSWS8TlRbUgdIJ4x8HknHxa39pM7
Ov2i29Zsvw8s+VyRVGc+W8vHKZngNAOZcDGDuRXfF7u+MNFpn3hF8A+lXQ/ss1y3k9SuA977selh
V6dlQlVpFLFDnUJ0ToJ4uReynUmeOBq05V5lkcItUFIMRGTn6oul6XoRJtxo5/3NQwTWYS+BS9B9
8Zg7rcvbj918gIFHhuQJPWGQSDFuQU7UKU1nDO2Kh2RXP1SYpgCS50n34wNvq3nrAtGBwLwNHbXB
Y3V+OJO0mtROuEAD+tGUX9TpIeER521f4IcM1pvOCmwggowifIi7e/EPes+gpvj4+cx11boSJ12I
D7TM1/18En971VdBJW318xmfOU0tMOwJfv968dPpJi85YcJWzeFMAKNhWGeQwTL8Pw3rb6Ud6kDX
+RNtjoo7/ZoXAf0/+vXrwtiswxwabVgUHAi8Ye8Q6o0rAdiccpRxexjUxbHOAaVVScf4JKiT3s++
8r9mNculmkGXKfsOxa8c/MVRsCzPrzhs6vJKFOMMCICB8zaHqGg8SeFRkIKF8GDT32vtl87DGEwk
L2E+0/O0bntCcOykbrhP/QlZ4w96MPMYv4w77ktC3fYlsYwNiWUrS1Xxfo31frijKqIUdnZKHimv
phn7l53epsmurpIxKYMItaykEGcJkSfXz9Lvk1xSo1pJYIwqionaIhhB0ja9CkMCtOWjjl7N5WNs
zR+cSWEsS0tbMcroOVpX8otduSen7Djt1MflqH6rvdGdgQJq11dGav8BXDuOiGk8TBViquvzfO3U
ioIaTWgtJHrr5yNKiKHFKQzRz86qxVoEo/JjVGVNJ4yAXm5PcXRd6JXdi8EcTu7li9yIorA/gYl1
OliI/XYmkCmGqZBMGsLRYp60y4LR/zcT/xtqdyaGCV7iRleT94Sp17/3oexMC89+eRKYWIVUYWel
NCKrxVuS3kncgstGSH92BOaLhIlYzznanagwASf1B217x98prIsMyh9MR/Cirw2ndyaP8UeZYJYW
wKAQfLV3iXwspFtT2V3++FtTJ2cyGOeTNLOUDSOSv95NHxcX3AO27IAZwAvd2htOshsfIkyAyDaF
deYdcEPFz4QzrsiKRr2dehywVP+KwRG2YO8gFPyZxyrDu0jGIYlJXFrdSOUosVPlgWmEthn9/gD1
2WEYfxQN6Yi5ZwjJ9R9FfTdwiTDobTAOYS2AfdplsljhQmEc6chA5+Q3KjK8bLfsLO+HFuT3tALX
mbbBYwvfiinOBDMeYp5LHVOMOBlAew/UR+i3lBMgPaJwHFzWx60cB31hsLphDxXunY2PxRaAeyp9
6GNSvciYDNLl+I1EedDr5Ge0NAdFbP20qLwqEQJNql3dSk/FEnmFyet+bWoNRbOUUZ7H6BdjfnNo
DVZH9+ty4y3uWxurs7Zc8eDAt293JYaxQMssMaZatNjVB9MrhTood9UelCYOP4PctLeVKMbeBhEn
EihApzVJtqQfBvO1Vu/klFdR3fTEKzmsvXUWRvMyHElUUEKafkgRZ1aYe2mMsbWYPhowZU9VckHF
oQuEazqoRq74SzscNWA7xlWZtQvWkhHNdIodT7dyO9p68XhZ77eEAHobKo9JdAzaMro2FVOR52CM
B8baSTZPsXA78gYMN01rLYNRtLocBEGgDmp0stdoh2ETVwWCpi0+g/gIvbTogefftyrdFFH817EY
heu1eDYj+iRTgrL2NvPITkSlJPZVFx7kObUxTznaphd63HYQ70YZHay1hKQNzUw1WzxYu/rZ2tdu
vp9c6dQ5VWB41Huqbz3aQSjXVDZ5ipzKx2qWe/nLbr6w6ztgVDXBQkhR9lBV2nVe3H1ng+hu9Aw/
eTE8BfOrXuQsV7L/ekCw710WzvsAbG23nyQkhLQmSPfpFp8mNZEnOPq3zh/dAq241pnt3IlPvPrn
VlS5OrXBvBmqkQmySZ92NSD7Jmh3tO9NS5CcA27koGsNM5iwMjKbVjBNfObypPgg4wQ11OAD3OqK
DxPDvUwmwCwxXFcO1Egnv3gFNqeDXi2qfqELG/rR7Au3vvp3ADVbVYSzUzKRZ2/KTVUm0CE1oMxN
xpGi0w1+eLOgRo7/e8+5VTopzoYa66/HuCO4bUWvFZxUzi0Ml+wU8RSlt5Xskv6vMj1W6Zdqebos
c+ttWotkvNMgZdaUghMAQ0a5LRetjVEGG3Cr6XJ3WdBW4nh2mYxTwoLDXKQWJGVP4k/l1MI1oY15
VafYIxxd2hLOrymFYuHzHxOeEzYYtxQN0dQu6Asg21JR+LMbzAaHfrZfAOBZYVB/4KIMbjVsz87L
OKBYGqUipwlebWFEDW0BVwM/6VEFhGx7x59S4x2RRZvLJPpcUmWlMwYESKX9TbgnTnUqr9MdFjpc
Xldz29XTGQqU4oEKyNhlNEd0/RsCpfJGWFyz2Qvc3Yqt3A/8Ub9kMBaIvNLM5g5RQI9GR7ZLQRnY
uNmeEt7QTWHuy0n91mcL/JDHWCCZLHmuGpxpROs0djLsuU42Qa2/ve652/jbzvpDGGN7lmJiVo0e
TkZmQXtiyV71ZRDlXra8z8w3yjsJ169LZCxPVeME1v2uGcl9dq8/yYfyMUYc0n6f7kpbAsWA/YqO
FUqIlW/+C9iBd56MS9fKmF8eZoJqJDhp64ojeovU+KMd8cGvHMZgPcvQ3Ki9+VkDZghWfDHXMLvL
VcwNT7bmv2GUH1fOGKVZRK2Qj/hFSnStxiDc117x2Ad87p3/5+34JUlltoLUIWnUiZYXsVO8+OET
HWkidm6PFeiaxht+2YKjTWxBSZCJlOo04BGx9lQc/i4oAaZzd1mbth+Mj3MxLz8SsyxSe9xg0f5Q
pNSOdK8eviw6D97q//FnH4IY95JmkzEREedp3TBQfiS7Jsi/ClcDIii6XRHd/MHk0Fo3WHbxLB/m
bqE8B2P8oMb3E29if6vQfSaAcS6Dqi4kb3F1amDZKsKZ5hUjqrskAPHU7FlB6ZWB4SJmj+zL34x7
l4ynWaKx6kuat3Wtbd2Agc0v/cgzkQ0UMm4TuCl8V8p5HlTG64TWklfajNNS2ssJMy/t383h9PXv
XoWFUW2dE0FtyjSx/glfh0Epdhizbce0FCLIHNrE78nwJc1l25hFjg1sGDfWsiz0X3RNxdI+OzZb
F3OInfD/6SYdJIq+qNiPOFG41cw1vvW8KYPPxn0ukHkHQSbfNkWLkeN0n6AS1O7otIbIfSo+39+5
GEZD5THUpK7SUA/s7+UlMIpjVnHm53giGFVsaInC0IEPMNCh2VwdD02y3C1G9nRZ56l6nT85GN0B
jRcdSZRk6X1ucdUlWwxljjpBLpwube1MuSkMv7PewmYKzOy38RixrbSSxfLnVM3QhdqAbKiyxBSA
UPU1iWvs/Agzp9i5eShsmtLWhyoDLwaHXh2qL8VcGKwInJqyHOiiYivLEixttdiaih2WQuFk0Z+d
PQ62kseondLW6tRmPRCl6sxTI6w/RMN+6KZAswqeTdGfxX4w2t5RDSzmKJhxPj+blEgAOUUxxqmW
PaW/pDmlniDJw6ToaXEipw942fJGjE7hFT5kMulyXo9JMy5mhjwdFQo3QY6uXFPopfRguQIH42mj
enYujXk6E1OJ0dSFd1LK6pDMde6WVXtouug5CcsHM7OQK3S64Q4aJgf6oWy9aimCy2axZX6GiO0c
IFNqwO9ivLKgkmYmNBEqsxcLTcK5Uhxgvjr/TQoT78lAP4/mDIhLkkX1s3eGftilDQ+CYdMPr0/D
hHODiX2PSsOs43TTI0oYgthV7pP35dnci3we4vOW+a3EsXYuVWJsNRXGYoESaMOPeUOmPmtK/zZ3
ohyUU5lympFbNrEWyOinrFlpI1Rw+4IKUi5NtKeYGxvQb8HanSHDWVCIE/XTzmwqzglKRin28t35
Z/wNSMZoc4B2O0VsvrMAZudJXo7IpHb5fYct/7KWzTwGuTWRuetxPqt6rGWwMamHQhH8vmj3lxVy
0/YMYB4q0HldBzjEuXeB/jWAucSzMx+a6+LQH3O7OQkBZXXReQsv1I4/3aglAVMKOBdYbGBszOx0
oKvpwIyh5VfKc0/XTOUbymCeB7xRnU2DXgljTG0Zc5J0ErB9ylHFMqtsjrZqUDDvGlvrnEvcVJWV
LMbckqoKrVzGlOHoELhLDKz6siNeUU+dnIDd7RUuFlKgK8X3y5K3wh/M4v5zozrzNoy6OlC+exRz
wxd5ceTyNZaBp2V0zmj5Hejbp0ixL4t8n1q+8BXZLa90kbK+INCYzsuA6ACGeHs+KH7tAxvtOjnN
rvDTvCkBKtEG8X26iw+8obVNbwNkIw175hjmZgH05jAVKk3Hl7UEv6lO6nyjwWE32omQx8tn3XQz
K0mMGdam2mOxHEcdwX5knYao4FwmTwBjEQmoi4Fgj2DMUL5Mw2nROXHRRoIjAQ/y464YK8jSyNSt
Eg+BGJgBTaqKaDemduOObumRvxJX+gZ41f92a4w1VApZ8IUgE2BHviY89+bEiRi2bRurhsg1sBTP
phmTmldgHu8wiwI0wLB5SovYXozny8fYEoLVTwpwiVVorE2ee0ZxWsaiL9HfDtX5q153b5MuHHWB
NwywUf/FeulKDvWaq9i1NAQFOQyWM3s98htp9ruhuS5l3TOX+qhNIAJoBkdTaluVsWNeFx7a+h4B
QG3dDd5gICLT0sLWreTrYi6vWJDsOErKuwjmiQBcRhItMdx2OYk6lguEHsWaeLbnpebB8G69e+u7
oPayugsE6kXS0TaNDgrCtu0PvVn4hW4eZqvZ/cnnBbCjgjQIWByMloKDJIo7mqoaRnTs6vkV6L+P
fSb8/E9i2NDIIoLWlw1cSCgdovzYS49zwVFUasOsQway3D8neYcAXV1aaeUAnaOPQGY1dpobims1
3YNERhX05OkpFYR9u6S8tgX96pekMmqL1LLpFI3uXaFImwOnEm6lTAGCgWVzvwy0t4S3KrGth0hb
LRODaBiRPlcO1KCQFjQSeCmbH8TyNXAiNBx/yRNBr3p1lVGStvP4XgaN80MSIfJqq4c0JbxIiCeH
UT5QQ0551kEr0v3ojaar7IT7wiHONNvdfrhpfMorgSLiZV3cTAuAK/e/GwRWyvnxlqRuLIUGe5Xh
0hWB/mi8KAaKr9Kh26vHobdl3kk31UTCyjmFVgDuP72J1Y0CrTvpUwwPIloQUdAusVhj3mYO5Siv
fGDI8pRk60UFqM4vecyTHTVEikoTsG2dTgAu8jZzadep3/+k+CsJjBr22TJi2CfH6uZJ8unQXXSi
y7iZa3FrhZtqshLFqGMv5XVSqgAjrqzQKZLrlLwWvPdnWwbgorFzpUqfulW5UmdqSYuvaZfeF11S
2Iouu0Jj/DY4AJ45gB39I4dx7ZkeGoKVI2oTwnRnZsB0CiP/sn5vf/sPEYyuRZ3ZplOBcpM1Svus
DIOmGL5dFrFtQqtjMPoVF+0UYecFmfWP0ZM96SigTbscRJ9Wi/9Fk39b2z7OxGhbVccdMfKO9sJo
Hg+g7QD0n+9D7R0nquJdH6NtLZYziljGO6+2pzn5q9L/4twdT9UYr2cUciIsbZw5hX0UQA7oSbvi
/fb0GxNnwv3teeMunDOx3aZIjBOhlRRw51XHycBoRFJ7l0/Fk8CEiaaYCEbTaHAHs57YSm4ldl6R
3Z8IAUoXIPdNQFwxQjB4HVZlBC1IJa2xrVYXbfADch6/7ZN8CGFedHUQ0gw+HIiqyQiy6RTLDRwD
pR/4s+v8kMBEkkY3Fxi6hussLMsLlQNZrtTFk+Z9nn9drK95w5G3rXAf8uiJV4/PMseJZg06igzC
SdNiO2qf2+jx8qfZlIHiiaoYJl1bZZRaqOTaWgqcqamEA147V5by78Lcch5Sauefru5DDFsFnoUJ
azR0uTDJMsPWywhkv/p9k0b384jF2Hr+o4d0JZBROUNKMGCgQOWsrHORbqAGJXPike0zAUoNG4v4
k8XtKJNUWvQWiaJUpy/CCHBKCRVtEu1Bk+tNysQxos2qNqCKf8ljHBwZiVEsOj7VMHtp70373Bc8
OnlSAGEdo1I77vgwfQ0+f7UPiYxyECnTI4Put6t3Iyb8ll3Z2/n3+KcR0AVY422+Mx2Rv8Kz+Wh8
HJT1esOoNKRC8PA+jjp7HZiC8mNBp3gDXnN4A6kR7/pKFqMnrUXypZRwxOVmwNaiskM3JHzUvEi1
VZd41K2Dmkd4G3kzKZvuaiWYcVdJSrCJnsPxisJDYn6fJI7z2FhEPz8Z463CsJvGYsTJyLMZSKf8
JvoCAtveXpz3zvBDfJgEu+I8whyNYZvtYd2DNYhAqNxLP3Pxqc2NF6nMb/Uy5gRkPEnUsa2co9Sq
pM8JAj+jw4INlqLEBbUGc2/EGucmt10kanUUuAn79YwkM6lDw+wQxiIm383C7IDS44u4jJwDbSvE
hxh64NWBGt00hYxOri8DoEmJfph7HoPP9p19iGCiMUNOw9ZcwtQpptAPNbdIZD/B2COvbsc7CuOp
lG6WhVHOgTQExQZxJ+Fc1XYYC4Dmfz4J45gEQE9NYY+KdXqSfig+bRBZzhLkr7NLcYx4tsrRAHY1
vrPIbNUT9mmAtAfMDQlUQZh8ECSOh998UIDih01msIOj6nmuAWCwBYeLAQ0g6bLXZGOHfsdxFIbZ
VsXGBabXH7Sh0Dn5JY/RuMk0m7BSC8D+pkgGYuKL88CxnU2NW4lgNC5TF2s2aHGnru/y6UkwdNco
vwMKi/MWb36hlRxG40oUJIpkgTctZv0lVqLI7lr0Kybr6+Vwafs8QCYEyC5SQXYaq+zKQhQSdM4l
SXByCw40EUGeFkwhz1a3leFDEvs+CIKSkAaVAFJ2sR3KrdcAJVDO07sRbKEh2AMun2z7Bj/kMc+F
UnYawmcUFIf856INoF4IbQD5uJelbL9K4JD45wKp61h5uYpCWeUm2pLAkLqf3ozvtMsUnYin+vEr
xiQBfdAT77LQTXcEYGuZ9kIx0cF4C2DhJ+ZUmKkjoCueW8Qh1f1/ksA6iFhq5TIacaqpeYzmgMR3
l3/+ttr9OsF7G3R1a/0sJfFC+sLBrpY9xPl1ruZg4sMEcsnDyNlsqZoft/Uehq5kxcMYT6jL/w0G
Hh2xn7bXMcmd7+qAt29AL/5TfLkSxeicpFXllM3vBDQUSJqijmN5Jvj92UZEQisxjM6RhShCr6Hf
0oNUul9OQ/Fi6l9Sq+MpN0fR3pV/dXW10uSY/0AJgki2Gohec6hvuyBE0JW1rvETZA/cYeNNkcBp
A2kaMCU/MSOEqBpJSo2aKB7LEwALg2gxOc/SpmdYiaDKuTpVoedd0loUNazza+1Kno5JyAkbN0+h
g8QGowoANGZJEWSl1fWphs4J7XzqQebVyzPHCbzX1z8p20oG/R1Wx7BM/NxGnkElloUgDNaOUgLH
2vXWbTh2X8YUjJezJL2QUb9rysgV1EF3q8lYANfb71s0KWwUvT0hHSW7C+PYVof6Newbz9TywR5I
d9Mo1kPT9A95Kpk2EcWvYwNKTblSHxKt8Ns6vZXabDdUAEoypWstGu/1FjhNpEvtJFsiu8q0v6I0
kmxMvnwbWvIoEemnpaaxA8882nOBzj+RYPQVKJVTc3jr4260IyL9NajlvhkUwPaQuAtI1+euPKVB
EcY70Fmgqy+PQRt1tp6Oj0kJ0lNzwPshDFNjV6UVXU1qJ9wrWnyPwOMhq/R7Q+hafwoHYpeK8FWI
85exiCpvKIvOnroSGzpK/tIK2pVSk9iZ6jloABZmY/HOvKqtKgDv0n1cDamtm4u6S8l8qCw0cNXU
x8rto7yUQRxVfqebj1kuYDlFBK9oJn6v5uQWdSgLMX3Im13ajhlX35+q+er71wto65YSIQJGRUAH
90qTvX43R24/2wtGYfCteOU7GnVcUjnGckqSiepCW8lIIWw1zm77cnb0ehlAtFq1dhPqdlXV3y6/
FZuBA6oR77BtlCzl/Jx6bUSzrqHyAVo4uxlJ0HTNrpLJCd7pKumnl8vitu91JY+513Huyy7REexr
N92T+hRTnA9A2toJXipgVZUvA69mufkariQy15qlujm/Lz7UVnkqK6BhaiAhrKw7fJzg8uk2HBOg
NwAAAxRd4DawgOLCZGBqgobkoqAAFNoSr8Qy5xQuN/zrmQwmdg1HLS2btsgcZWow6VPYqnqfqpwC
3MadAWMSvKpAtFUUtDfPtcLKxDgEAFfmgGPHToTruvrRkldr5twXTwwTtZK5GeEKk8yRpq/aeNvH
fmQkcFicjWWeGCZwMMZZlpUB70WpLG6sK3aPYUtjtsWct3y9+XEokSEmdQz8h4kduzHJBuR+ePzq
yIuXMZh7b+x/PxFDKvdLCLsUnYiTVMsDYv2smn+YMWDH6yKyvD9Q5ZUQVgM6rRLBoQU1yyoUTLBq
0e8vS9i+K0oMqoC9DeDJ5zqWd+ZYFHjH4b4xSlXrutPH0b4aotf/Joexf0CeNyrGBuBxQstphjyy
s2pwxyn8Ey3TLRChA3gTp6KedvVipH1UYbAGsVVvfWmXk2oBuzh+ItzCLtVW5pkA7NOHHMYBELMX
RHHBlyF+uccKCVALEkwi5Nd0/5W/Nbn5mVbiGJW2hAqAQiqh3Rj92Jr1rUD6oIkHjivYdJ0fYtgq
bhNNqH5mUOq2Gw5DVbsg+OWkXfQDXLg4NhtXgHI+5T1aPhn5IkUnyhddArcDUUYx/H56jHcAeKgW
BdP4RBe8ZPMwt0MGEwWuZzbGP5LI8vXyD1LVMzHM4x01qFWP1Yj+rCTbfQNM5YkHQLLpO1cnYaxU
77JcbEOq1TN5qofU7WYThBxSCtJDmRPXb6raShZjqaRcgLmkwU+nZm8nSu0Wk/pctX8w63Z2a4yh
tpYejeUMx7MUgpfXwpsikqBUTI5/490cY6ejKZOhnWfMMwy5rcn3s4aMTvtGeO3SrZDq7DyMhQKp
qsoFGdc2O4PX3NPMmDgjNuQitCOADcmJDbY6S2t57I5xiURliVOxQMNF8gVb24V7IDrY4A5wx+88
LImNoPhMGPMOGaM0hKAYx4hL+bPpb7X5eopPTXnSw8wN54Rjt9t3aYGAm7KBgQ6MEdfNYblIlHRT
z+weY0OUBozsqhRYm7IPKi6s5l1+nTaADRDOrSQyMZCg912b9wvdPolva9cMVEfDlmMSLNfKde1p
QKYGxtW8q77mAu+02PfYek0AQIZFEJlihbAHrvoILEzAigbX4+A2pmnLBMwzc+y2y/OgPOZJb+uJ
5YRF71Z59qQqD3KroPRrOFb+rFoJhuDk2yHVjtUi2WE02hmZHUHJAjUMtMFyE6I6la7aYTU5S5Md
arNDN3+4k9FTsIrFGSwS5MnVqFe31VycSGP0TgiIkLr5VspGEGJeTNcWG/1fAEkfJ1Lu++ymMkMn
F7/WEtn141+WYL1i9yJAYTUd33ItvFbr4gkMYMdmjA0HtF0CEuzMJ3O/W5LiqmtTW2vKn0ueHyaN
eEOFfwckjiS9U+Q66GLjSh4ihCM19pMTdadWO6WJfsh6EJvRTm2zo45/JQ6g5km0oJ+yLxOdnJ0T
5VtVPjdD5XWZsWutr0V7m2vR3ZS9dggGmvhQVD918K7Lk1ss5Coevlrm5BURaHjF2yQSruEt7ir5
KA6YgdW03RwqtqRNmEK91VqMwUhfej22h7rz5P5VrHo7xdBsHGZele/zad/IoqtidQpAtScr8tU2
8sRaDVJi2Upp2mN5ZcUvWj8FlehLyhCgEuSJ41Oaps6gnUay4Ev/hWzwSuvy/Zy9zW3ixsUzZliO
aRnZUz2CWfoYZvU+7Z5ifM8eARXRSm9qZA+U2jtzqr3emJGtv2VmBu7YU1x8o/80kYltqc8K5lwN
EE3OVeuY6YkUqJvM7U4YY1vqYg/l5L2JKbk+zOyy+lqEXyewTRhFbTfCfVcCyzA5ROVbKWYuIPCP
dSG5RVbZJhBwNXP0YvlLm6m+kRO/lVpXBRm2ZGJrv8ROJqmCTB3vwky6mlVE5+ZVuSiHliQeRk19
QVhOUYvxW2xtxrjJ6K8uMj2zsexOSg+KAc5VXLao6ycrm9FZWZxJyF2z13ZtApBuKCNCALueCm+J
ZFfLO3uYLEcKNcfSY7/F7Sjz3bJkQaMc1bZ10OLwhS7dz3Hlogjtx2lvm8AYb0NQQI37smy8uFfQ
+ojccZ5Qxc08SSzt/+PourZjxbXgF7EWWfBK7OjcTi9a9hkbgUBECUlff8v3bWbOuE8bpB1q165K
3K1gDqyOtqPfpfkU33nzXFiSZJbbbJ0invVhk0+RyTqD1VBsQ6Txs9vi8gl92jY4ksj71YkzTfyr
o0wt/8jNZCrm0AUr4d7KWGRqcT9S0WdNsJZ9CHio396tfAn9V92NmWf+rtKPclKWpy1qatV3eZS+
qJacleOcYFuX+b6o9zDJWWpOat5zIbbbtE9PXvPYxRLsFF22zn+Srg9NkEBofx3vE8mzdTgzvNQO
lWwnHma94QA5iB8A4rdAVs22Y8xJysSB58mWZo33FiIu2G6HtMbPpFp8nxWG7muu2x4jsIWW0t+K
aCT3IIkjmo2F7j+m4MxanYUUY3tty7WZC73sR7YH97oPT9ya2qiPmL7JcK9U+s3m7q7X5jdqxBfW
MI5Yja1dTeBa9E1m/yGO1Z2e3JvHIyyfgBIsxNlVGJrHSyaXx649x/61GX6UWY6D09QRnLcHMRVk
uO/2+z2eKq6T4+DN5zH55DuF5kpYBd33sLxswdsWTSfoCOch/1raG/W/1jl6scnPMK+FS5vSNNNx
QwnDWxtkTn9szVgap4jm7jPt7sINhoch/O2x+aoQp1L6u/RvLYp3cFSP3EkPLtwccNX/JY28j5ZY
IpyYXyeSa7Zvy3FcySnRSYwH1d4k6b+I5ZCt0vprNe6FAzTIaBt/SrE97V3wkTKdB2qdC7I5B8WW
W+CDKc1HF3eje7e7/7yxudwSLAm5ECT3VNGH4Vu38vMoxruJ6MPmJtnkTfXoiVM36Rov56pjWFP6
rIQL1pDPZvpYm71cdb9kvRxuLjdvq+4uPqN7oYn3afn4bw11GQzjsSUo8ds0zpsofV5WR9a2Z4/E
lVhAByKLkCdvQRhPtbfgYMuOwUzDDWvixN3fwduzNRXPqT91GXXbO4jwlW1njr5Ov4GsY9WWL9cu
FMUwg33puy8QKKrQFV39zdbLgq1Di71mGn77znRz3PUQ+8OxWfZqWM2L3Lz7qLU2S3wBoZsd263B
WHldhHm0IA0YOvJ5EE3le2vBtgZnyScyC7Rzn8zxNdZJbiAvjZryz17NWZNcJXEZQoAFxomXHZvu
hSflQcfB8uiOe1vyREgkXj0fJEXgSGhYyq3BvYVcIQukzLAPXot4+zeM+1zRjt2zBfvsdD3HEmak
yImcypsjxkufujVXcK9xe1PFs7p3LbnAaunsMY6vufkXWCsWEsg4dpHj49zGZW+ie0eC4tGxj71v
kV7jfJDb576p3I9gShH3IaTdzFUkBBe4Da5rMl2nnr/0Ji0CV7x6nftEB6iDkQFppB0ueH4o/iJx
P0B3IsJR4bN/2vVaoiVBSNg8JzO4hcm+PYnJkwcWrm+cNW/+SG678s9s84C0R93JsTGCSnIjusMq
erIUbePeuwM9sm04NDCTbyLn3Fo/w1bdTenpqiEDn83JrrI5JYc+gfg9cnTf+chIzjFFiO9d9x0o
LohkA4DzJHmEimgB24zc4d5nSpyT9fw2V4TWPmwlynT6HSd+Y2b4Nzg7dBk85HnlPTq7d6HpXnmS
eXlMZWamlGXMOqWMtjLZ8Q2aMdTZGqFU80LneVWwSRr9fOOYQ4T2iy0fniDHXcG1lumn0PHOLrB7
q+dKSrfWvPcKHUcF3Zu6nXtgb/h8Z+5eVxk1fwcqp5066HD8tIjn8GIsowBLDzHo0h3fZI4DkGa7
Cg+k5edksM/TRvdM9l22aoBGXZBjgeEEq2DoestbsgxZGtkLlNmh/rl59TiFZaqdh4BDALFzsQog
qXfpRHgZKL06vg+DcNqXm588dxutXNTIKD6gsTmizYjDh3mLvr12yroJ0Rvyv+2KukfvGEc0t8GK
EOtya4ZXm1N3Brdz1kXKeDHtcZINQ/sLLb67bYpfpImcrLHqmXc8J71+IXNXyFBh98hvZDYlFIvL
1M2CFpXIOkImqscDTbHPLKPo1M6Qv0zSakdNwxdV0yB9mno3h7vieXehqeo0BXZxTj0NqtWdnmLD
Dr2RtdNhP7PdYl670aNO0tPem5qP22GX8QVb0xUbgymz03TwOSqnVVIF8YK00hF/t1tw4EvoQkfK
PovU3tigHhsrDtGO+Lokqg4xMccEcbqOLnnauZspElezgNBPH/4OqXuZYtyYZcwMmWsSN7zqU64z
j7HX3d+gXLCIa6LJJbFdUMzN+umtbSbD5mWT4F6m7n6Fi9xpJOmPMW1fxG34SqM49/h0z4X/FA+m
3mb35BJxMAkv09a8h2y+BeAobYTf70bpEkXynSVQgo2QEJif/lI8Ko8M8Nqk7HFLwzKewuepmX79
QUWZFfIIqxuC9yAnbKtHWOIQyTUUZr/fJvVLlu4S6bGanPjSalGlTXPwTHeTgYO4udHbDNRHrezb
GcwlSObMXyGCHManZXGOIc5ZZC2ixP4fd7QuYzJVs1z+jWhd/BFDLUYeY7XdISEcOh+Pik777xbb
Gl8kw87WHUvHZ63ZgnfqnGiERRqdhFfi9LU7Bs+e9JrMWZ0K4ganLpxPoWJOpje39JboSgJbaftX
MXrVGqIeWmLsEQbBNWwUyMkUBf/UmwFZWMssXlEvRYgyjs9I5ggxAibpb9h4hleoA+PhTUQopZN6
pU69c1Rb+H0+uwA7COn6hLLvw4vNjePS4Dwl/w28D7KWzHu2UHmXuv2b4fINKEw+L7wU44a970i7
GaQavveG+ZDeDCqmxHkbu+cOMSHTUffTcXFwWMuz0QlKGodfNMWB4YmbcYg5ZCNtXrqhM3mr+Jp5
W1ruXle6NEX9QurUrIdoHmy22Plun/6DZiJSuyx8dm4GfdHwE+m2e9Y+z9TJbPrOkQjH6LbMJlva
uzFM0CC9MLXmqPGC4IEC3V3Gx1WhJfXKcC53WwakNOjiRnE0VOWGrnk4d8exH2ra7tcwevOGOF/b
emzgw0Ryp4cBLHoqyptchgGKogZC41M2ONtlJv2hCS9bM2U83PIuBeqxv3fppTOfQ9rhqIE14KJj
N/Ed2e9H1ZUWHDBIAmQQE79H7IUCQmPviCxFdEbN06GJDFBV0RMNfnf6Ea+0pPRhWmvCv0f/MURg
9BfQaLv/NtQsia3W6HseHufpOq8axhIvhr2gXUDAzCaHZ2n6kfC3LX7ZnPPCFWot9KUbex/1fvDj
Jov1P4m4ZiSaAFTacjjJiR03pOtUb88dJPlYX0Tr1cFas36at8NkdCZAATSxD2Q2zdL+tExuNaAt
GZy23JeL9JuMYnsrEFFO5//k8Bh6WG5oURDDd1sHlZPywuUvDbNlE3w04NljDFOG8cu+Zgo0i3RF
eejWHux5XFauTKP3+JrXb4EbsvtR6UVD5kwbGpx/XVxar82n/XnpqoSdqXIz1j4tqpJoYbbmPGsX
Bq2wg5GXfm6fekvPIoGgGTpZulZOXCpXZzpNyti7xuIWN/kuoBkRr8AhKhHSDNXjLRUc5AX0EO3Z
kDNveDZ3V4VEM7T/xfPhD8FofVReOP+jYJma8ZLHT3jxZFt6iJyaWJSnnV+tprZyqDeQWZVH9szK
LW/S8YcqArDW+S/eF1C1hu0FGFfh7GvRbhjZG5TrvbpLwvjQ/IEf6iKG/wJxnbjIbJtk634iAbxT
7Yl0rzOEo5qftP+YSc6GckmPDu6SXaKsC/A58qFvvgL9MO1nk66nPlIFwzEdxUPSgaUDGYnQdlBx
lgfDm3+LbK8jDXPHJAXcGOrEos/Ax+2r+TJQS7BBVCyDKqkXPGC5ruCY8ZttfeU75reda0/9liIk
JAg/86OANY2AArGH/7QZ4AT8JN2CtH7G3Tc11B47Qm/6kMRDNo84qPQQwInbHMCTyEwr8DEODtzd
EukMpSZRhy564qJIFYAIcPMtPbb+8+Jd/4KKT79a8zDIptSYuvHC80so8RytBvKwfrNJZb7EJrFx
KwrRaorkGdsj1rPqNIII5EDypIFr4aLx1bqc72j1O69q2QvDByzTkjU9yVq1HlJuX+G+UJHuPSVu
Rb6TpTlGSDmeOsYcugtzlKu5WOHQs5eGFDq5BOKmm0o1NV3vorW0y0+I0+WpCFMvB236zRn2upFv
nd/kjbB/fV01jbgYGrr2ZstjCHUFW41tmzxwjnRtjmH3mMzfjrs89fuJqeCMyqPgvc3BVshnd3Oh
SeKcghBSgp4td9VeQWVAOeIBGRnPXcureD33QCBWDA63QF9Z/BuJ5SSNAetjL1WKOI82Yxv0K9v2
YkvsY4AU0fTTBwRCUB6oPhvmFDkNscKqasaVMi0olGYqxhnBgFwG3CSYqhVJe3bZ+9+qd9rqarQE
dBB4NK1Yh+L1RpqDDWA+lrKLkPLFAd2FIBD4LfaHB1kH4mXf4AI4oHv3vNKuF0beU4s+zGVvc0wu
HnoU9Dpqq/j8TEyX92LIEvNLrMKDAHViEOXm+gjXcBR0CJo8wGUdN1cf9gch20/dDGhkh6+S7AsW
nBMOzZMZeCcQq0i8SARhSU87QRbFhXJGk4eTAYNmPToMilLw9wrA3nEe23nJvWYvQnpJxnog86EP
1ipuBpQWoLFMhdonfCCtOXuHA1HG1w7deHgxMqh8QGEWAdVF1ZIAA2jTbOj6clyepuWFoYxaJvtu
AnvSKdCo6UNzmnGwjKL+2U0/wgDIGc5swqaM4M3P8ZJTOmZWeYceHSL6Totnos1Lgu/n2f4cWwQs
sVWi14deIB97/wXdMfCqOZD55kPiMq5SwD4iVJj7Y7d6PgagFKmkHJXMnKHJ+uSiV5qTqAr0+7CV
RF6tADdm+KV8RP/aZHJ9SMivMQ8R5DC8j9V5jN2T3ZOzSx+d9iFV2LoE5hkbBNb+oiDDjBH5aEWG
spk5HPDvfBr8hx200mVo8s4MpYmPk7wyQp+j4DCh2tx8MEfWDgfuqRmdLMQEL5oarICbXPgP7uzm
3XbWE8qbqRp1nO+EFTCfvRg/ygRi+OplnP4knTqC7pkRfjXY5HDZyzi/Oi7ChvkC2fmMziPcbeb5
b25Qy/WypUMWIb2ondUalvHjrWtLRseymS6TTetpvA/EUQOV4zoA1IncObVVhEw9OMfZ63G994J4
3yhAyrSDRosI8LTS0kZdPjqAdod/YllfPAS6cJ1AizHo9O86YKJpegAhrUh759CsCIQMcDPNAG0f
SA8gCfK58531fqEilTZu6c//gt2rzPIvwg/t/UGy9GjNtxt9bEghC1OPNHnf/xih7pIrcNTc9qHd
LhNr8nAAoaoRdbB1T9ItOyHyZNsyol89/9Wf21xyXoxJeFpG0LucCU0hVmFFRnbkcqSFR04aPxuD
pWoCt0LFj7AKzhR4TJlr9pvdZwbkIn6cps3LFuLV67q/xMv645PNP7D+749J8mo8d84mDrKV79Va
JkCJ/05/94Hv6BercE8mAn1DCf8/nU7fs11wKfwpRBD2bwo6bLlKh8pdmlsc0VMSLOi+NMeLdX47
uBhQCZe8Yfuym7/iSoc2cyCUH6x+5QuCWsrzvngsrnQMjk4cP9MeV51CNHhawo+ILvVql48Gk4aU
/zm+MucnxC8MQ/K9Zmq4KgaIxeDvAcjlvxi5fe2U/ktZ+OTEw7/ZWbcjdBgBpeDQtfMMPiCkF0X4
IDCgQU003iUtfYB8O+SJuv7ONADIebKhq0Mj6c+kMnS67Rp+kZtN7tdNAyXXYAINbng/EecVipwX
d6QicxXpikVFLwha9Sajpy0croFm/010O6vW1EHb3lhEHmJqvsnq3tIhfo6a/ln8GWd7E9iPnapV
1ErcDRRfQpBHG8dHwpejmeQDp8svkysKSjO25boETj6v/V3jBHkjd6QJJX+IjZ9aifa9597Nt46H
Gii6A+/6jmp8RePgNrZb4fQQzbNbXMTGvbmMnTH2E1kfQMSIetTHu0XfbEMIqe4iGwl6uDVNHhMo
O25RdExC5zMcdN1ZR2B+0P8jrP0MR/5g1qbNgeY5eaTIE0kWBMnG9zLB2yXfVrSnDnvkgf2MJGBz
nyePkyTPKSiQwNv0t5ydi9+BNCRdlQ0Uwq0eqlZt2aWjDURB1vZ+FTHwD3YPJ4cl76BflPkT++lX
4/0VSMWc8rd1H2pm+It2+cXVQS5ta/Hx3X9iDGneptu933qVh8ZPe0DyrfDf51iBHap+N5wzJ5pe
8OFu1jniJw2TBzuFSLMurB7/NOJA33uAdheaFfdrNv6cGyl99Oju/kSmtKsbFu9DBu8D9rzZiR6t
0zlFAjZHTk0n7qMZPYezhvQ93DFkIGIwSM+h3P+5gYE9qAutoch15cPuoh4JkUCeYpe2bbb23fY6
Gg4HxmjitoiJap8S+Hihk5rEFRQVdRnQPh4txbDH8SY0TfPcl7FBa5TuYXTyZ/STdlr3Ohid4QoK
bUpKDaX30h81+2gcmzxqSMy3WailulLCoPq6S/LVyri7BXoZb0LuA6giaABb5kEeKU3oKUZX+kYa
xNNd6vbFiaO46kOyVC7STpEGTQSCoyfzeaYTHqOJKxaCrhUt6CZpoljRQO2jbHiwfcAe/U9yLe4v
bT+v2Apltoi2MTpjdXw/gdjUvOlEtmeWgiERxaNtcThC7xxqAgPoUf0Mf3AEGmn1vMR6+BgXoLkz
QJeypxhwuD2Cfwsqc6Y6jnBnYpLte7CdHMLDa9AIPB4oCGi0ZAY1Q8DNESKu6ZeH+OQWe2LTA4A0
XgBa3/Jxnb1PQi1wR5aGMLmX62evBwCWoAGLLxIKnQIpNTeQxeLXFMm0GkMx1IIhRyST6Cpvm2Ap
r/D+aUt05ljNKybbvykw7ltCPJ1jO/K/qG8+Rx8/vs1Ef3Wba79GSKEu2W5CTAZWbuvQ95oTzgo/
ev4KJ1I1jod+B9JMJnCgXTSAdzQaoIvmNe1hXa2TERKycpRT+rF4AzC5ZLNHRrR5igCLfsQIJyV2
qn6V41OgktH+2zmBH+RzFwLKCVYvvDbhCtIDDAmOq+rwB0NTN30XXtagWQ9er3HrqSP9l9iPEGoi
6IJmTiQwgZZyK8cV+nNwjUWZvUt4lzLeVUIpWqgO/+pGHcmIH9m6aQF2yzVA+5dMsoxTZzk0yEh1
qil+Yhpt3u/zkPdBsOVrpNerGvlvO2wERdaOiblQ/n2TsOQ+NpF3BvRIsF6nWElHhuEM5AQzL+zp
2f1rz91p4m22eLz51YmZMmid9IehR5E3bQwlQmgw+1v2eC0w+/rojIMC3Ke6ZF63Xahvl1LN9h0z
f/8nCFvxzdeIPszM1UWv/IODfyoG6Nrm8BvQZ+Xt341xcBRDOJMEMHRH/xUAV+qC+Z0lwV7GYktP
w9zONeunvgyZbKrADizKDKW/XHsgKnA7nrgYxrtIJddG796zXLbXBl/ZYQRXfwBFSeWAU+/HtS0x
rYavms3XEVKXvXsETeGA+Iv6CmEcs/Fs29yPeB7eV+o+OlucEUzFMVyrNMpm7ekKoa2EalZFOMpV
peppjbImTdE1PzmDPO0+gIa5rcauSzObIGh1ejum/vpisK8UaHPpcdpKmyjoX6q1CHcQAzEIP4D8
Cv57IIt4H8uAf8RavOKtnzw0A74298qzQx5tFI9ioo+i9S6uv3wCCoV6oR/+a/q/ZAIu1rjJpzBy
VY4oi562WSqlkyJpgFhQtzmY1mmxDwZsGXsET7Sz7SFx/5Q8/HfEeYXZnfn2dlJOFJNZKfYC08/j
HhCnUCPO0gZPk37Pd76fxUZyvfbFbp+XiT/4xP02/fwd2+4p8BogWIudsnQbS+qo0kzoZ1y1HwMe
1xEIXtk+Y14/MljD0QYGF3LJ/N2vIddW4/rWO8ZLgfdfs0HPpJFPOu1L126gEfhnjd8kjPcqtu39
MGEM6Lp/xchcdQA7zBSe2m5+AV/yRUpT9Kv3RlaeNyzI8IOwmUK1EUWXQQelt/pfixtdxiTt865D
8yzcbNvF0zS2b8yovAE/Ao/0IgKpilmGzwP6Xt3I0mPkmzhgjAEVL3kXZhuK+7aDZj/my2gtxpcZ
wzt3xP+p1koI3mRe7/9hZv2b62OzAS/zef6bAAUplTn3SNmOSbWiFXMar5xbUQ3Jcoexct3KCPUB
gDizTQwjgvE8OsmxVT68eBVwhG1GM9Es7m2caE0BKmAVuHaHPTde+m8UUE/pcTEhgZr1sz4FFD+X
xFGpPK8SEWg0PK3lYs9b0pwtNA0jMC7dcPrCnkZY93K8jHDNgMRvKD6hV4vZ7XYMgoBmYh0OEw9P
zER/bISD00avjRs/Ia7W7jzEGWd4c1v7xHrx5brLWWP6rLBSAdiwkjPQz4E/WOPc1GAvsQhvDnE+
ktl6WexQSBfxpi2lougWIgrAlWKoGjfqw119NEWPnKH/SVWBuPmCAfpr23ZHBzIhpQZJKO63Mxb0
H6K1K4P4nvT9nbvwe44+DUu/n/vMP6Y+KkUf4hH2JPfj7rnV5BgOyU2tYZngTWCCoPIw4QfRMYSp
5hvl9WmdyB0GmN8aQjvZ0gAkoJEW5RBaaDKCGpFANhG9KnHySYU/I/FOLiAzqFv9Aa64TfHEv+f5
P98bQKEmfxMevCm7tZmIGUBh/TupBjNVfrLpsJ6gy3inLf/rygxKhv22o2at1gDrLG2DXR+bpmhS
56EvDWOo52fQ/lYNPo6h7nQnIQPytSYMLAcX7/ooVirqNAzPXRzctRsHetV/9cK5hElfwFez5H1T
cpeqIgEVqvf6K5/1g/EmwIRruD5Yv4/RaEbqKoS/HoRnFaZqYSdPHbzSMHUJQRygzgcBkSGV/vM4
OO+YVeCGjxTjY8hbbIHzJDbneWfTkFkEVWAC6MZCihJWp+IuhRhgZmZzXiKGBWmHok+WiB4LiR76
rbuBF/GBXaEjniIqWTTgOyb31bRqkU2+35U0ZcETgCs4ScSU1au/lXJ2D9Rg7OySJqh0jHWfdI7n
YiL0YyL9CaHtPZ3S5Zp0LjbHHH1F2V+wJX0dVp5kvbf/CGd7AFkIj8Y96ChCtsHfDLXo3EM6EMJt
8mTBsHpzySPTAvjpFkqUkuOTSqOTYsClPH7hGMI+pxDR/pvWqDrq3A8S+qbgvnfTjH+a1iUYUaKn
QpL8jwyDKghB2bf0okhwFEiUtMifCc0sZnnZ7FE0ngHCZ7A3XekJxM4gCu9sq19aP8WR2zV4MYN8
lj3Dr2IfiR37A4P4HxZEgHwmhv5OMVavQnT7tEkeBt84ANY9nsU7uvOQOKCut8Pn7HdIPvH8scWy
aIFXDR4OlBi2tz9adebZ6JeG9oSFqI90R7EjwxXSs8H+PLh9W2xA7neFiXMEwSOQHM9pt24V0/RR
z+x+SOPflaTfbgrhAuwWgCrUJE45Gomx3Oh+9Ya8UVTfk9xovvbo6cUcrFehvSZnmmHqHnXrjPnE
HiFHcUw32+lBSvAtAqyqMSA1ZeAmoqYiRfcWueIutJNznZwlOCZaTQBogg78RiOFUzMh2mu6wopN
rWqsVNjDIstg6TwJOBKoMz/5LceAuAHJaOrah9l0Wz4LTIrRB2SJ1xyhcnhZhoRhRuFitjdfSMre
4obemY6/YUHjfVv3IBtC5ChvtgooxmzeY2P+xnCgOHupWOAq6pgiWeQ38n5SRrQP7xFsT2PH2kxN
oikJwWxkcBOAOmiTZnIED3fMZ4ImOJD8gj/9CQe8l0h+tzGYVm2IkjAxcAVo/fifiJsY/S4Dc6IH
Kp8gJyRKm0LNmKSRPb6fCb3OHYMrQ78DVo6c5w6jPpkOFyjwdicLZmRpCcqTMJzZeUYAPdt+BXXO
Nd5Twv8m6kb9BN7MbgCXk4KN5ASZRKTJNqn6pgfoRA99C5YcYSnAV8R4vTuYfbmsdvukUn5be+H8
ROXkZdaadyHBogjJ2QMZiTTbc9CZO48spxYbrNafAJUr9xUra8AZo9c2Qq0fz13dTrhAehi+iIzf
E2ieI1REdypMn30DglzEBwhLRIS97T22ztD9pPxx8L0IYuGDrR0yfSQg2mVJ6kwHZNbHmSdlO/O7
0VHVEDxHeI+NkAgl+i4ZB5z3Ph/mezk2f1OUb589rb3FBJxEhYeUFTG34h5oh62qdz89QHLupV28
atHo6tFUOwCCepZAXNIvhmYo/EktwLKw7GcxoG70kEMHFNaXw0vIB0xK7E+g3kiwZY5rKhuHh6X7
9Jr5HDaLuPptC5pP+kKD3YGrFiZBDaxu3BAukykaVt9h2IzEfnlszQGq93dQcMpXlTyOqQWVbF4x
RxTik+ICuY56BMfsTTsNSgkYK+vL/+kJ2r0L2uFu35hCe2banCVh5XbxxcFsagC+mpj5JGlccogT
gN0xFGRsT0O8HIb1vnO+YszPhGal7G6EBQXfwCwKWBUs4qQ5qaeO5F0jqgC9qTVwPQ0QU90XKmeQ
orF9BmTkPkFptIDum7jsMQYTE5sxp7mJ35adiCJQvx5+9xhyBKBcxv5+z1ZwEv7H0XksN44sUfSL
EAFTcFsCBD1FebNBtKQRvKmCx9e/w7ed6OmWSKAqM++5N60xqBP90q9Zvm9rZETdHMkUpJ8Nxzrf
CyP+z3bdKWCfwoFHZhOL5iJalsvJqgIAHPf08DIoNPLr9X4rJa126mdMp+tNZhivjA4f/TH7Wexx
Z/WIzUnHkmrP/amEbzP0yfjBmawt4rcx2ifNcFgihUdoo+7LG2w0Mp99aJRu1vgQt90mjqn1anVN
Y3IkYVv0ZAhHocJU3sZEMVcaw1Hvd31eHUzxn59UWw35uOQJ1BjZKUEflYzbaT7k8W0hX3njdTB/
9fRS0eGcMhdhfo2tGwNStWtTLt/Wd26162xkO1xZ+SGCSUEw60AVge0a+0Vn6u//n4YA1Z7S4XvW
RkYOSs9341AaqAG+G2b+8qD1APJMgI+NZ98YfTFmcfaeqf5ErF9d10MsNPmDItRsyqcCOJtOZfXi
G+/eloyCgLaaUkHezFKcM8DVIeu3ps0BNdSnSkOo5eBVThwWDfpM8ad6hntTKzdVzcg5aWlvP/3l
5psaCPMYtkbJPJHuzhR0gI+gj8gQCAj2Ia//U8hiLXJa3hRAEt3nYlb8wemw+NWP03CblepBth7D
GA/5rAzc1Y6cfrxm8WtnkuZCP7dyjdjJt7KLB2i0r1IxGBhgq1NE8Tn9GReNPoxHWA4pKrj9NNvM
rs34YbLNr7ER6J0V95qFCFqMl1atbzKevQ0N3p4X4qIc+gDL32s92LHZHwvTDprJo/BnoY74lZgl
1/WfsBknGqhhplO+tXecCpGC3OuLZ6vQs74d/XWGXs2KaqcPNoAlV46m75dxTI56htY4xHff9lq9
TWIMYkZDYJamTcMwzP1+bufsJ/VtEvHqDHpG5BPrPC2azakdrV1bVKgA0rV5U2k6zHVyQiF7zrU1
lsuLLnQzamvH3om1Y8+Ybai9n7kp4rdtasG0rO/IWPFGM9X3xEEeNUpHTYyn/lHYnYymsio4ezp9
PJWGcnYzPpDNYC3M7IxsCIZZo/BP2uww33Hzsm9lNBqz91sUJYczI6CgbAx58azZOtR2Yt1sVMwp
yEtOoLyr7bCLXUi3ipeLrxvbvWR/VmiLeLj1OIZTNOY0eZjHicKD04qNCM9zM5VQRW1y8FgwEW9G
uxsO/aoXu5bc0mOhZnGItaJ58bsOY8EySUnF3qdpFLu1fRgXowptslv+Tfcyjn5p3HUMxf5NuV8f
uy5jhmhbouTbW36EP40fSTv91GmnPpycxUaABUtNEEABhAen3tRUDYl68Fu34813SzPdWFWr7Rkv
esfVLTV4nRyIymgb+5tt5iaZ9bW+roEb634o10Y/1rY/AaOL7ji4WX0w9Tm7URmuvHNE4p1apx3g
tpVzHgxv+U6NVr9VBX+lZUELl80MFzh3DFAN6PhkltN7khRP7EPqb46hV1+lkWAdsF12rckFoKD2
3U3tun9+g8kjVfoSWkmaanwVSoW0gSwRFAmzExaKUueLlBn9CqnORBclVHprsLiLwTlBCUIOqTrF
k4ViD17F5CAdTJLnir+cUEIGL2v/oVfozqwnjDc5WuxL11NNGlgJ4zr+BGdU30lJoLeVmclOnxJj
15s5GzUakzg51092eR4P23bJXgpV6aFkOJgnqxEBCzPQVr7HT1TpKPZufGoNd0R4FY37VlXGgpSm
WOaX05pYmrXAJ1b/VitlB90YZ1urzJDlVGNF1coWlBnkjA5fiK1mqPlQjyUzgtEqosyZ3us+dg8p
nolPaY9o9aweghBe8/5Tl96wK6u0joOY1uDbqR0RslHbPOEIN/eGqJyLlidpoBkZM9rKzee9m8SC
aVoXf7dNrt9yP1miRQ4WTDcH28DQ+VyVCoVEywq8T64bmrqj7WdXPNsml7ebNUagTUm2MTU5ngui
ZTaWSREogOAvo68KXrwSynM1YRqzmqmNXZeI/DRoW5ZspLts4jK3l+5BCE878F6zxnGuGXVI3Iql
tSChWzGBTHplPxskVOxSnQmFqWwK04yg3mVS5BOQCRqmthxOPifBXte9Jip6gyiKyvqK1WRd+ET0
/5RiAufHbvbarZL40MSqdiIlFBMiTBz7ii4mMWP5kibx9GFpuvFfNggGX6LKgIKHCpi91LOtGrQC
gXphDDohN3PMFTx8LoCd7CVBG7X1qygcz9LW1G7x8oTZbQPo7YxD/shCGn/j3rf9mLG7hJWRdpch
iZOjNC2xbXXLW6k38hgv1DCShdF5Zr4hCnPcNXYzhrku6kveLelBeY63pcX3QwxxxbZzRLVluk31
GuNjKGVS+Juy1XEsJHmOQ9syN8yhips7if7DxBChB3XcpWqfdjJ+sPS+eUsHUK7F0j84aAEWF1vi
tNSm4kgZ12790VInY3V9SunROFtWmhCMypx712pWHHlTklxqbqp3RERHbqgx0fcX4HaqG8/+9g2h
R+YyxLzwzIc39ZRZ/wErQJU5mdyPw/wbMy/XN0YCskb/3oe51xVRn5cgWUQPYpWYeMfGeKl3WLLc
Y7V6rDrLjWLnu3l3NZtSv5RJ3J6XvEz+2sq1nmFcM7isor4gAbyORSs4+6S5twXxezAc6qflRZ/C
Il61w1TH6qZoJCELjGVfyKx6d41mujlsUX5JO3OIyoZEGNgxN30oFeFWDuc0uBPar1mgWCRMLk9N
NTshJEt38FQWn4eu125e1bBnafWbvWakvhMWeE3/xWp5G+3pfS37Q6NfHHTyHFRzdn4L0e370TwA
alIASFgDsch93No3hmKnfkz2eeEFuW1E0wABgE/moyu0YF5nxjrSJXiXM3EYkFD87MmpmSVgbrh4
XbavtGHlMelUMCHQF7I/spkKzgBddXKjtsUOMMRPrWhlMEB+WCNVVu3G26l+aO8U1wTD5FUmzjP6
HIApY/hDgljRM+3NHZ0rnDmgt91mhr51+w+gPj7fHZG6m4LCtBRvyMhhn7FmtygO7JbyEPM78Dec
CCTXoEUASBnJF8tPD5ofP8uk+nKGZVO1RWiq7Jwn5S0ukEAHO913a46OUjpBW62HcW233jBdq84M
Xd4kIM7jNPVv06oHPC1GgBeAbaMFK8sSvefg48w2xgUHWpFs87RJQmuOK/DGbD+uOPysCtrSlIeY
SctOjd6Tto4DaJXJwnB3ZuZZtQ9eHz/JSfZnlp892A4zxUbSBkubn4uTHOAgLY6OnVMNDAlXcdt8
5Qkwhp5YyMeZWT+XjjwhYtmX3G7ayGC0hU9sbh5bp2vP6VjJL1lC5Pfm8GXNNG9Vkpy68ZWfAihc
UDIyrh835P68F36f/lFNERCDxYsuckjwjC1rjz+JMiroszK5CMP+W6v+VGfFLrfrQ7q458X2rxJ3
Crr3vprxK+ZE4qBw3weNDPo2Zk58+LCuACZqDlmuAHlJb0T6BwOMdWcnaVTZKQx390ytARilgBvp
NHyEWCuWOFdBTafYf7baPgQLAyUAZt6wCbKkBrC/4u5uyqr9/ZjowazSq52zDnX0wjYZH7jM//N9
cdQYlWyE7h8ThOqsdK4sJEG9dAFTurEMNeD0Ia0/y9jk6qnjVysTEc7qvV9mZrim8tEBzt9U9PjM
9Hv3tSzV3mENhUBKhz2BojTTYqCH7V50LFaZXA+JpTCI6agWg9phMUGlGlwYHpQAq97d79qBMWBc
mv/8VeL+kJizmuMs/wOuv+IQeWXgAIdXhiKnrVNjsSX2YesIsUkYrCLo7Yqy+sr0e2ZezCzXXD2I
sTxoF04/QZ9TFRcHEg8mI994XKSJXbEdxb0lDrywXxpbBMyr5IgSdiTpE5Far3VvbTugKLAzSfUO
P9tpx2pZgVEUWrNcrpZf88Asa9hk6XPqZguofvXU6sbbzCim0fIuIKn0J///SybQ8dcFoCi3Q1/p
X61sX4cqeUi0+drazVORl8eKxhuD/qfQeywMsnhpGosB5qL/TAnqo5PAypbrd3a/OZ2aZLG04OzQ
h/EkXNBW3eIKTUtAmzgbLlWTX/TS3yaSAC/WAd1aUzkhs1YbpxrDocwEWsmtl3SxXpXttdE6tRgp
vGOpGHXxqR8XZV8mu2Ke2ugooAjiRg+jteKBd1u1N+R8HnSAH8owbMY1M/flUi66iGrTciO0hZbk
Qu82Z5q58c0YzMAzI72y1k2bcyXdQ2yPcaJN4GOUeub8OnR89nbl0IEjMdU8uIqxwcQxRxF2Su3O
2im3+V76yt8MBk9aly1X3zQ4Dywftstf3oaCowV5e5NM90U0OIPzFLEj5+hyE+8KCdUEOslajHhd
xUHWXJa7XqG3JILFSRKzoXDaFjN89ZKKv7klNSyp+wMqE0iXle3MXpyS4ceoGFT1TCn2C6kakIc8
UF7XNVvXqz7sNlO8cpzcwjrafv87CTZaMfVAgFrO1YAvrpNHRzPOXWGSo6wRroz+v2xcr5w2kjWr
m7Uy/7CebfUEfUOtUFIFT27jRzGbnQjxsveouBEP4rsHZdpMEAU4fzY+hsSibZ+nqQjIyH2A5o0E
pZieao+5ZR0c1/7Wcoh1yeIOZZ2Y25ZWNJko0WdjAdoPLVlFObQ3JLuhcCWL61J8uQyMvFFgV1Vh
kR0qLg2T2XijF7TUyASdHWqeFrYEfOeaz7X3EffTfmSd6WBu6qRHSC3AkP/iBmX7Y+h3cd9u6uGS
TzxoBmNME5cAjsSmbnF+H12GwYJRmXKn11hUJzud75bLqGsfsunX9rcdk5GWuqdwfvNFban+A44a
aFU+SJnmobCKIOU9Gug+HUixlEe9TFnKC/qgc3W1ajjI1Xyg7kaPRUJAApflRzfrr11u7+mrQP7T
ME5rqp5Iut6WRizUqnhTpWnoretpbfPncda+dOe1B6jBelVuB2Dy1qOWgupLCAGI526necUjO9be
3BK0pbh1mJesfggHLZSS0ou5BGNAaulz31qsLxgoFF0+9cwJDX5pY6IZTOAhZavwWypi6gTG02XL
sCJwx/gKjx8BbYSJRb/AocuQGrTAwBRTrs8CJMay1N5eVaAAgGMnZFMqr0mCoVc3NwZ+mKn4mas1
Ukb/aFjVyZLPgmENNWkIS8m4Zb3Yo9oxdwKDX9erg7HMHHCMXodBbPXKQCLSTp1Wbga9YLb1mS36
m47Wx+14b+ChzFAsNQj+CZeH5agLvy/CrgxHNV5Ntp+NJQ5jOUSam0aaXh599L7Wyv+SkuiB5JGN
bS9tNWyR58O+1B5jTbe2FHGXRDqYAt09lrwNBwP7x13S5HK191rqo0ptVlY+VcjheHgek8kKNeWy
2xotJWdoOKkptAtgWOksj1TC26FceP+HhRaWcm+pIFASANPQ6GuieRgLasl3Nz+ui7gKNqXmDd7N
jpEefKE+EM5aw95noGSlv/xQ12LjyXZljPkOscdYs4i08T0u9tdEW/5y0X/rc8vLYWy8AokCJHNA
oo+7O6XssvevOlC9fHq6/tbF8pSb5Qt2s7ORrNt0Oo/tHUJnlao00siei1Cl1cGz6W/SNUrr/1Io
ZeSJUy7pCPN2N2uArvFvKk613wUK4a+BN7prnO5XL/9mtwqquL/Eyy9fjzfneNVpTa7SYJEi4YP0
JlRHeqDSZasjOVQmiNxAzWmFq3OQtI1Nuc0rFd4nzUW67mjkaLUEYgNb6Hlfbm5pE8midvPynCzZ
QTTdNs5YUGS8KEYhi3Yl5DBwqfgqQlqbu5PO6P75qFFV+VUukhIIx3Pq4LNI/J0l2p22gKRrVZi1
bM/DDcC/HGhc0hKXhz6JsGc8pNpjnS1bT1q0E8ZXCxHj4flLuP0QwMLcPneieSGXcjN1ybbroRGp
RAVD0gXvvzbVL75Dz1X4CUiIlQc4//3NSFJy6s1RZny6hDikdBjd8J1mNZ5i7yQW/wcRd+tlzqbT
sZNKHwsnJgeD+1H3XHgwngJMkpgL4RLoxD09Ocble1HEFGLIgym/Q2seWwEJaLhH2NL7Tg7tcjcp
9W4WuebwxJO0a5YGDYj3Eq2TYSGzw/jU84J19cCbZ1zrwXtu6yly7fKr56dR9xAAqrwu+clBfDza
7cxzw9FtHw2j/+7UEtqIPAA1m/u4fOJBFL066/5rDeypO2whKXaOomFkqCYs/Zg1Xegul1QcLbmz
myxU984uheXtAgs7WGnNr9m071he0jDBGkvj4trzjncQFoReesUcVI57m5cuV35oV/Pe4JHgV6tN
LZoH9esaXIe+ehLGuO+ylHZQobJg41QfdfruExxCcMdGy53r7E9cLim8yIz+XREw6fbbNJsOYM41
FrM473eKUoRpS7gQjjjhSGHsesedaaSKw8QyuKpdceZqO2DRfx4ts9VkdOLad91o+/toFViFjEsj
D1Gf360Gxd/7bvWnDGB4BjG/l+f+vC2W17TVHtgxubNW5ziB4Xvjm0bmpK0Pj7P9A3V184hWhszU
ti7xnDgCQnMtqqAVNrRsGS4LBlmyBHrWWo9YXsk6x9WidtRke2OeMSFyxNCAzX20zP8sB+a85wk3
f+PyaohfJ/2a6yowGK+0y3slflIMLLoeh/ebrbpWWnNRnXdk0gGqFFTpwbR+/bLemD0VPWfi1D7d
Ezum6d2gasicZ/TdTZtWwLvlPnbZWWjSCGePlVtEXXpcujRq/VsPPL6WLt6nk7rPAuK30n1tBUOb
b/YQbmPs5daI08YOVjpM04Xriq1wQZs3uluBib+6f/fuH6NYzUE3Wfe9BBOsnk0apAR/d4NrLQMt
yYsnU8A8lXslf2gIaQP3bB1gMH6du5uYcOx1Yie4q01QxOHQYjDm0zbGnVM+CXNXlXJbZk1Yc3FJ
vzxJrFAZ51+zHo3m0RBO1DIaMaiwGRN4NAxA2nwlr9Z07jA7i+RjGNH+r/nwhittae5QM8f+GgKv
1NZ3j3kklc/31Ycz9HNB2zdOP6n1F6+7KaX6895n+V3Ik5e90eQgnMnQNL2ttPTP1Wb1aQYyp994
DjkusZ0Bg2LhcPHMpf5rYp06/9gO36uOQCO3dZKGZDc9JkZ2SDmb3eR17Oc2zLq8o+CRB6aZdSCp
OzI1nvqJ4yozfwcK/7YXO2eas/1QjUetT6/wr/tJWA/Jmv/1ubwk0/K5cGXm44Tm1Zg8X/m40ecx
mjoEO5URYUL/2Y4BdUOOVEI16uhbGFOiMJDUa7CERlufZ2jrus92+lg+DI5xzbMUeYjFw2sdsYn1
MPg+4F35ZpfiaR3EYdAFtjcvAkWfITrqt1aVp6zMzrFnhFOBOTRVNDBtxNLmzbha+D0Ab0t2YLLO
HMt23dzcODvrXvU0ZvIfgsK2X1/LVTwnq28GzbKskZDJ3Vw0Fpv1biYXQ+AMfeSMpIep5bUdTyQe
H4x2xtqyHv2M7CTOJtuI94VJF+CA+DY1zBrfdM0WbK1131YycOORCaFAocMjEJi2dRkqdexSazdp
1sWv7BNUysZLvAt+fXDT4p+GYavOnH9Drb83fH2BmbBlRcg/phgJyTD9k9HP22lCSTGU72xgtFhm
g0c7cPvmIatKvLt9fRSa85+7kOUnQBKbdP3Ej7/XKPQSzwpMNeJV6u1sazewFvqITXxuVegIhUd0
Mpwtk7X0KBXcA6Dltq/NXd6N30OlrWHfm3D/VHGVMF7ytL1opYb4Ve3Hxd3ZVbEGhAe9kKOwbdNl
Vyc8gBqM6iDJ2qqtp9rqrlNuw/B2oBEqfbX99SEj0aYSrLgQS5CjuW+EM9+gfg8JRPkm9XwQq2HX
y4zCfXlHZY/UoiLD7a4rPoq15K9NjAepj3we07xjtEw0hWW+ASPvPB/Cw/pY8/ZJFQWTBmcNSQmM
ht58Lxx0dQyPred/CwM50xKfkOsqKKz5ydSY0dGpq4JPYcGKzBzTFsduOt2ZFGs5eP5KuUA6iHfg
/9kMEIld/qXr15z5heBdr61nueY7J3vM6WOa7rPG1Z2mPT6He8TeYewhbxml14x68pSlPfO545th
h0CIusZ9yWwp+UhYpluRZdMRN+R1uOssQdnWbJTzYcenVJ5nfsM5dm+M+4NZ6jfgyU29ZFE8mdtu
kLe7eMmA8Ow24tEAlMhH7bPX0u2a9seK+KrUsEA7QWUH+l6TVrjFuVn9Vw/5wQd+Nd2azfVegBNg
b2XUyovennyhbc3sQU2nAvS8PFrdfzbmLsYkuG+Go4ZmtkXE4xtFPJf/+YX96NODZVy7zA8bT744
3XNsMXNG/cs8woyIewE9fpyKEUtricHL3RpsO9GA8sAVrpWl7zIannHAnMRNBjW11erjWqe43x7q
/CPJqVN6fMNxRDAjdq7bggetXUSgCCCJl/fG/B76jzo+uUw8RiaQ/Pz9XTqGLR/cn3tz0k63xDvM
xi1ppmtMC1Xx08k6PhuO+s7n8zI9qfkrNbfAu/xDDCjt987/8aed5vfVpoBVGH71ES8hoc61Vkbk
TtlLfmuNeTtWGSN0Jlx6Ew6+cxjdNGg46ogptr+sXN+1Hjx/g/hVpckWtedoa8/1tOJ5gJi0JBvo
wcZ79izhsR49psNd8ZR4PHMokilId2dS6WTyGUiXAE8imFmLDNRtJedxiLeJq6GJL9sha65xlh/b
ezhmhrxOe+n5/V419nZguFRN2NGASta7E06JjelP27oCVIhpYrtRC0zzbSHhRTnGbmmd10VN2Waa
IwBALZMbm2ewn58cYQXGIg6FXz5I1ZJwgy2yqe7D0gwbHGFX/OPtI9It71XrXLo6DqHY3kox/HNd
46IzZukSXI3aur5YpWKkIN1Hv1qOrAcnJ07l0FT+hzY3362rQmNpv/PBpL8zkkiuQ9AVyQf/10AE
vvbLHOsgpzZayvaWI8Xl1cLNRroMLFaQO3S1vnWtUwpBkyvPHeF00dWm2nvsDHXppUcymDh0CzAf
NqoU0bum06AdWtZHNsCH6UhAnM2ueW84ZakeyNHbuZoWkFHzBdN9TLGmOoP+atoUtHfyO2WX1Gxa
m2ktdyrFoKsX17XmzWprOu/ctC6MsHb1WBEa5kXeml3jvN1bOWN821mOIGLh/ScSA3txDdZo9li3
xrYZoL6GzxGYNreWY1GaLyqxE2o2DOZLSenBJTaVCCgQxJ0/XA3Mj5qWn4tGkO9nf6aOtimTOTLd
fLvoddCm2ndWiO3Q1e/z0hwKL35OWg6X+/qviukf0QdXozU/9aokd6m9mu34wK9B9BsjrkGbQ08A
9lCcb32mshCFr3aTfAE6UJvNp75sjoQm7bLSTejo5RfN+EkU/ls1JyG9Vjin3kFnhlwICJbeoc63
GXBu0h6fG1UohqG4yO88t/9AosvZHmPwouacynE3rDQpWrZvCAzCUA/zp4oBAaVG22qccsbG45x7
DkuyW9VTlfQPQ4ZIBp77Lfw63sxZf+gHEDNbnI203amGhrcoMoayhCoQJBKYHWF0hhmadcdQZUCM
GAreNGF8dyvLnglBqIgpaEy/29mLeUUtPbu1+a8ayxdUTuz3AhBVRNyRz3epyXDwWYiBsG8ihgy8
1K7QoF2dJ71TVObuY9+UrDFiTFqYeaSlSQSMe0QC/MT99TM5KB+zv76jccstqVPRWpHWwBzgtDrm
XqxpHUlDi0NYKO6IDjxMli+525MNAJQR9D5kos+0oMtwzUyqPaQ1/pDRzgnLwMUqirOMc84OWn7X
wwrnyqhBHErEfMFU8CEJ9kO1Y1jqIoo6l6anrHCsQ4/KIsrkt9JlVPdo+wLYuLA/uGWCTOvx1vrI
YNM5VRUOj6nEpgSZOTnZP9OYN0o3H4BOnlWpnSFlx+2Mxxfz775N6/fesG4udr4Q8WHBgWswN6Cg
6Y36L1FIAFN5W6dp2CQ8fZbVHWOzfvXHHo8hTLkuU2YazY2Uy2OW9fvCs/51w/woUv3NHyh0XGRx
rXqwCtKHEi15Ljln41Ge+XivjgYZO5c5X5d9pTv+7n3/UhcTcLNg8Ihf1ZrSfeqamDJ90rriAJGI
OKFiP/LfJrgjANTsOpO6hZDHS8sd5JFG41rJi9biZdGTyG7Wi8rJpNKX7LiaUN3Y6CAawcQDV28/
NYM6wXC0j3nw6bt6oumarnorjPyqrfEQMijYqUFcm1wWT0NhvK/OeGzIAdBrrmum7ga5h0ZhRjSK
//w8C23N2U8e4ZUEqxUTjLlFAbLIF5dnaVD5W2zALbPhwue4SlwmcBVjbY/jK8MeAGshqfEsPNdM
aLBmJIBlcdBm67MlQcB7x36opuwFIo/zmzgOY97r88GZ6f/KipUXzNzAtiS5AuNSh07hXyy3DFoT
R4fXfIBJYOGl3quco5tqX4NGICL8lwFw7o+/SCGfVhyTIeNNtNXdYSCpSSQMu8zeejA5FbKmPTTE
kiLCbAWpO6bXEtXGXkvmOG5DAyCw1zOYefJcTvbBjHKyYJ35kyMMmx0DNISkoG2miMCyq5PH/1JP
e7fW9DiQHLiKBzJTSF5biS/0HnRMjIBNpDrNrLiyNO3EG/zdmLrYYBCbiVaygY2l2HaNwxtY7wfo
xjqtt6NkWNp7S9QSmkp01V+Nu7DwtX2Hohkn7GoQ+qPpcTitnsuuueWi9eNBJvHfopoXcHtnU7rd
zdHI7PXplrGdB/5gbJO7q3V0H2PJy8sNzIUWv9bEiy6Kktyw5oOtireOSZnv2WdWAR/nJDnE5fro
KHfXT6+zoJpgiF+s8967c2TKIb6GhxF3ZY0LLdA74wVa9jilfJINI71Sf2z7bJvUmN/bMiKf6VCK
PEjriTk3KVeKzT6+w83vZzsQU6rCOJjy+sMpxicHjFOXY2BQ+bg1Kh2jYPrmYEBRobFiYvWsG+1l
BOHBPxnpJICxi3tXaM155bIThCSkFZmccx5V9ds6rEcl5z+pLzcE/CPupT2Q8abnZco6VEZNbvAD
bFX7pxGl6Nvz+8ptxP0ZYPL9tLLpOe2W7xlBJ4i9eitiflVGgkUx7x1SLtAMwmUs8fl/YtXeKBJa
kntuJbqHcBqGNYIovBHXbnfoLTjeCtx7tF51NoRx4d+Z0b2O6IpHNXQZCq+A1cuwglJTXHlTtCL2
K9I11QTNw0Fs8EFM9TiHDkRKlX+t0gitukJ62cGGY5dJAkuaREhkQTbb4VC4wUqag5+m234gQIG5
hN9SNGh9lPABJoMVLDkJhfAEM4PaTJj7BRs6YQd7SVwVlSU5IxWPuPcs6umAxeu3dquTew+KWczH
lFgWzXKfesR3nV9bd/51DUWS8zFUJUmcPpqjzz4G6wX78i5Ls0NZFpuZybTdPk0U86n8zeDf6tWM
RIeIQS5NwvmQauvBSpir+U9l2x7Zifk6oCw1vcTEa2x6lvliugwsvGFUn9TzfwvhFv1sPkjMqHOu
X7Uer3DyteZ0o13yoNuoIUtybeh2tNl7TPziezYX5Pj4zRPYL/GlPGdp8jElYMZd9V9bOY+1LSAu
6PaIMbEN/0mSK5vn3Myx3FP9RJhbgpXMoaa739SkuRApiM6AJFMjSTTcqIatWWdfhxnhw86BwFlB
62/mSbghGJOM7jvp6sU5rtkQcVBK5InnMTNRV/JdVxL0AqthG/Xj0KojNpQQP/Bm0kvSp1y4Goap
6m3pyM9QhHD0IYjh58zSA8kcFRImGAzCAtC5W0kI2eDsDcM+NAxWmPyPE19TbOIB8Eeix6zuSXA0
LqtFcqKKPMZTRvYfnqj90jaBVTnXwiu+4X8OGgSJH8//4+i8dixFtiD6RUiYxL0e7135ekFluvAe
MoGvn8U8XGmu1DPdfepA7owdseLFrJpbGep/IsshmszdLhlrUZdhTC5ciHImGnbU8HquJOMOz4tn
XUUyAg7qeWDLyr6Y5MwblO+JTZ8RyC/dkuscZ7KemnubtMbkoSDyu42mtjaK5IhfZOOicgxj/dBR
tRIvYUgp1nn5UTQ1fS8Ko58zXVMUOXcjKgzKIyjOhfAzXue2h6QRt6tOlcO+iRJtl7haynbCNC7d
VNybCBBHMFFOsU8qj1PN27UFOSe9D+ak1SGet9LQgHBzb7LB4Y7e3vmqr/qKX9RP6A5B5RwIFJ/K
0ltLCymgYgDLwmoXae0mI9dPyO0exD7ApnI6ssxbs4k7Qe3D3p5s/IzjGbgSeN+BbWW+yuryljaY
N4iV89z+huW0YNxZRTNibnR+zMS+TzkyRKjdCOhwUCSnmken0qKr45NPCIafFPaOglkt8D3ZzXsq
0m+lsjuF4ct4NmKjLpPrXRHl6cDTYCDy3oQ/Z9Ji3mdYFgbrrBXxyiPX64bigT4/X8rqYwwnDAGS
UTCAjeE8Cb7Uaeye29E4lRAnEzYFWhxw8/2k7GgpHWxGZf488NPWY/d3kvqhLMShJNMVF/CN+zdT
4G1hcOpJWEXDBhY5S1UL7ms/4cjDaeEgK7CMLrno5O60dSNxUqEOapj34phvCXs/Aq+/q/niOgtN
8OzYLj/TobXUDeufVVWQERXJBbqpdm7jX6zWecLFr9hmEu+zRL7J5g5Uv2ZD9VWXA6lkR12n2nlu
AmGvmaY4glgC9iRfo97+GP3ygrdllUzI2GX1pjsTqGzvx8fxl9WGvNSt+xeNREpKpz+4LDAXtV1z
iAbpxuyd7RTZ+9bRtuADSn7ruidMFb6MNahUM1kOpbm24g/DZV/ocj9nRxbl3YcMGk4uxffZXfiT
v1OxvJl9Ce3C5pTMDF71I5M2DjVoN7F19noQxVHeYCbqOnYiTVWSYfF3wqBNwuUGFMYsljw+4Aat
3Y4igCU1fVCeQIN61zkScG+QdOIL1l/aJH/Bj95dldE+6QG46qqW+0DwCXkNP9lCp3CMuWLZdPvW
mJUxloGtYapdOvhYgyeBwJz7Eb50S+60NHNXvpfh1WraNWPqwKJbgAV24uNEKGszhCwhKShaYLuo
1sBmQzwZmf9WyzB/kbJ0LuCCy70+aMa6VWWwBjraHMaK1HGQ1T36EHfHDPQSt57CxwcQ1rW29XL9
uXQ59FO/DvkcAcABykwZJZgbincwAPLimKFEKyjmtXSUbVFDQ9gNio8s6q32WBLI/55KvMYYMqS1
D4BXHN26UF9+avJ3lD0lE9UUQ5/iooX1uzX2vYBM5DNYKJmq13Ew3VdsNN2O9Z0OWKbJlq3TaYtI
w5WTs/ewl56oUAHRHOK1O1j2LknGn2kSySHnCr0Yi8xuQIWbA9p9azAF+1Cwc9TTdHI4txWeX9X/
DzB1qWlMQvVkB8LaqQYrvrDxO8Y4d1e4Xlm7YRtb+331q7ceqDdleHi+mKBxCw1Lt2QIdawpRpDU
QoDHLIUPwNd5J6eQ1upYAR735uVf2JXjsdBnJgg8HSBH3UdJoHWNb9vd+63V7DEK+hBr62HTqga9
tyfnp0pjWqopNPZeKdpVCxQ5xyiMepQks/+3x/lsgMBcg6qAmimdmIMypVxPE/yL/BJ2khrAgp7N
PMl7OHNRwCpvYenDAzjdpj8UTqqzfcxBwvGyOYtMJ4hX2dGCXlCTqG8frTK9zdm6xrQdcB9lms5A
iTY1iTIYA8NrNe5baGtL9kMlOUhHvQiVxvd6EqvhCulH6/F44bYd2enqLsN/DZyKVBA7U2w7+QFB
Jr76BgCkOEmbO6Eo2AVGMNPG6rF90oLRvcpE2btuIHTqitQ9g8lJN43q44stWgx7REyXXsUZq5Vp
/hEmVor85X0XdhNdEz+rL9Uk8DzJHJYreGce57Z9EMyd3orBecUOPKzzIdPWGufY0nGD70hi1pz4
/i+k6bt7s8+JC49Qkmy+nGsYI0A1cWAvbTLVayDovMUhRtCe4D87tTKY62oW3tJIzrWA5L4cVOxe
tMqWb5omOVNkXTlfXGY73vaMBDWbh2UqIgzZtjTRQJWZbDsPgZ+7PlUJdm88UhFazwQhIubBJl6W
PmwtHLSx/Z33LxKeJR/JUDeoLydyI89h2xxDBltsPRMWccIRBbcClawm8aInLMpypDWbj5MpG8Jf
Vz+VJQTEHKGkbwpoEPrSsj4bLnqara8SfllUf7aEiwhhM0AYxj1P7yP/bF4lOVRnTLiUH9jUkOqf
fVV0rRYfTbHX034VxiP+6pdxPOrcTkvYMi74vg+XZZwVoDXJvxytE+Xdne/wrr/iZXmw4vYzyq4D
1kSwNQHjk7HiXbLpWe0rtKgqA/frvzuwxWowZ6WHV8drT2GtgQNfAVD4sIX4jWV06n0c93oX+ysg
JUu36ndx+q4oTVBYHxJsjwwM584tX1JZH1vnkSPCT9WX0R4HrjKQUhY1G3wiDZyt8qf2699R2R9x
j1LUvLq5fw+LdmvBnY/BSsbYWIjEasNLUWMyNthKM8lOvroXHF6xl55UwtK2gx4c2mQVC7INvHz+
VMsZwEY8M1lo/Ovh2Q4XZ152YDJKxHArIwYgFj/dowyZOcHCDdrbFF11AhB2m35Ew6/J/Mi8g2wr
niCC5XxIkwbGqACWgNQ/uP6m4w7tG92a/NaiYw3s6n+Z+yA0h0PCw1Lbo6ITQx6wkstxQdvlV6AZ
DIoEhCpt1bPRdJI3oOOLlGWGkGfNfmj8bU2ngtF+N0IN0+R0TqMdruYjOOlFgh7sEECXNsdZndx0
WKZp8FYl37gLQD+W0FmddQcbyiseeaweUTRbZMUiMQ6zlCoSKJ44dWvDWI0Cu2vPw4R6KtgUCGHX
qOPBKfN0LmoVKz+7yw9+4KCZ8tNgqFpEJeGa7A6oG5eSL9dWiI+MvYuFYOUXx9nrpLONMy9YEJdR
WB7YP66b5mSF97CBVAubrByMPbtMFHYM3nG+9xWdOFwcp+pOYj/qrkKx1VLdPpLuMw0v8FcwyJUw
HqriKCw8IH0pHjPhLMOXVfXVZWwnlES4KhJ/bNH+FAOQ1NhhwpiwMN/7/KsLnofuxt1mx5/wRJ0e
NN5VJM5KI+VH9UwX70iprJB19y6HSx5LiBr6uoNYHAMXM0Jeto2x7Ir6WnXo/+WDnDe3ckVFwshx
C2Nee+dQn1dK0IlGOGg7DWyPTlOHO94SQSElqMOR+FCDjcDzq0tOZiJkWvZtdR+n8BplfwqScNzA
L/rT8SLm8mtK/+U5q+txw413NPV7oMQyjo0VazFCD4nHo1uRbpu6H5ToVQANy6r4IY8+az9eroFD
GDl/ztqTa+YHc7bfzt7MLj7Z3WwrWeS2se6D7tQV/kP4M7jsj28XxdsQUV4ohmiIOyKNg6J4BWVw
MF0INrrXr+06/9cYmE7IXLOgS4dPqGzcXs29ARq/IddnEfZbBhao5dEAEOM9sXT8mtyBr9IEsYTj
res+kzrbks6/jlWwysv2qdAEwlm8SvPo4FrOh0ygtOI3LdzhXTjJyW2o2AjnOpb9VA0L6ZDJPKuS
9QUMyF3jlItQd9GDulWOVYRwAiFKtLuUihNr4/XFZkDVSSwdP+yZlnZmX+CvWgM2CH/KUwKKrQhY
ggbYITxcDU1P/ENiZQKCc5rNWk72R8ptXtYTwIhXKAo4bJdO8hkyH0LiW8Is5O7CHb0BjtLNx13L
vw091qF6F1wfB+raou6EwGqEnN4fYu8uJZ8gs4jMfgMmpI1fa1+2zEFQop3ahvXajwcoaEjLSIvj
8JLMMQ7cTijtn2X5lXJ1qlW3HcJTJHQiCsUyEkQXA45YS0Mt455KEd6usrg9JPpJs98MtLBZIhr9
bzOtL/SJHdx058FXVeY38/tWEjvGY65M5DyXPBpAIY3lZ1L7OKi8hxS8VIbQ3BT5l9Z9D+oc1dxV
OvIWacEFNnNfNe6OsqGgQRYYrb2LHLLTCG+Z/TSro/CRtJ6+ikvcC7UTHWjUWFPRtg6wFBuFXCZl
uI6xT3YIMcExDrnuErAKxc33MHjXzwaLQqv6bSyFzwFUi2R1NVFSxunat4S34K3jl4f5xMyO73JW
APy1a8Odtc2lyweDXcXXMEYSj1BZwPcvXlfOU41TX+GbG72CkM2T6dCuwYXSrEvUWRyNNhmvfYrs
oCnLwp99yhNrgbQallEJ8IAGKMsxkIdwWPb1kRHlbSAFA8YQNzJG71jr733fLotqYrEd3OGKnKx6
Njsh4RLaZX1V/2ZsicmlHrg+rEIbPNnBZeWn9Rdfe5q6l6zY9MWLQjoY8GMX9allXiOquIibz8T5
Kq3nur/GIZn1SfswOAM1reaSjtNsspz3cWiORfbQzXbd2S8FrtVKARfyXHWctGEZM00m4cnLkMQi
tO0gQ1CO4V2iEurHlhKRQKg5y4pFwts3RIxbo3qqauhLUQ55iCupXTWfxtCdIvyMbobtJIg3o3EH
vVjZLj6EmzPIY9Poay56q5T2GhZU5EYGbS3wnmAK2VTjeHYykDXlqxv8afw4Kg9hmgCXFnO9QQRr
BRbO6ps7EEyLbBlWmFn+Rc3DpM0JwMWqAB5eqx9t0rck0bDmO8uEZOBUe9jL/CNeQZkR+BmdNcEX
NhP/cpLr5nAJ2ZuCieU6gwTM61Px3Prw8u1asBMptiR5CPgHmxq3uccJawn3HafuJohtNqHpeWCh
5LTExRHpUATw5vAboZB6w9br3lkMo/ywUS82TfFbd8fQC76BEKHkvOKn2bd0YIcvDWUx0QvAhq02
bDPzJFPgCAH8Qn4kLGzz2L664cWhADLJw51f2jsUTy1/NOKPcJZRJoR5CB9V29Qkwsu7mWfk6msM
+xEdV7vcvuJ2N/WPAd5Up+plpuEhal3MFosgOpn5Pzu5+v25Zi0uvvpWrgiVJOPOKX/IPbA5o8wm
GfYTB0ixoZAkqPdzBDxeSWYwh+VWxnQB9/u5TZ7IMRgOKgyJqXxTVysn6PAosJoGeNoest/eXQf5
FUV0dE5Ou59mf1zIT/SSaCfVn9Wz2V3S94hwBbc3P77k480m9pofvQDfoUbofKtYl3HhJOHvFdCp
38AQLFX1yu4LjX/mB627CMcsDWFkVOvkEdRrg5RsV39X4V0nH0AJ0LgzBU4x7EPxm5uDivfQOvdO
/MGFPGqx8Z5N/9VGL6+fwiJeZhkKPrh4OxYgA76STwcqhg36IR1/LIAo5sHMmzN5qTjaxQRWoU7p
aoHd/mC72VnXhnffH8qVP9fkmDmtLVqsbdzK3U8CKWwMn0qsyMKh68BOP0oP3+LrgFmhHMZPfbJu
sl+nNf99HTzaADDa0y6tDmDDCN5qm9IINMIsfFXBPxL/e7e71/5TFHzGkmJNZxF7CkGqO9jee2wy
qD6zhWFVAxotO0vclsHEtfjU9ACvsfyHAnnyg04ZLl/LkmiLrV4tKc+9jlOcB4efROEeBoYKCuJp
DSBspxurLHtp3CfalfzRAsWjeJLunEkkrEmGcM+KHX1vxx/SSzbE/c4t+fra5pwgQiaH42QZ28kq
j2aGgJ4YZKa8lbQorNP7jaMOmsXdmptk5KdbjtxdQ3vHgKcxDLGnVMfJ/h5Iw2iK/R7wNzwdA3qq
Vj9LjOYcpyffumtUYgzTC/VQHUVZ7YNIgEuPXgwUKSJ0NiTmvtHbX2atTn4Y07FR/7A67OhwXE6u
/EJ/CJaFT+q/YBfv2C8WQZkxYVfcpeTYMNLII3hIetmIyCWLxCY38lNWv5GzTZjpGAtT6yewQViZ
v2KsdoIlGUBSsNVLjUMvhCzH15MCIateqWxTzR8LdG5wavXoLLneE76tWcVsGYwxd5tQz5w/I/sj
20rWGYtCu5fGl3QIGaFN1lCeAitnvD7myAE+oIOOpZCDyKRWufQ3DWbrLsAu2EaMfZNrbUQOE5Jk
wrsPiddzeMs/B67OIUaebw5HBTljz2xL4CJ3yGJoHzxF0P/j5hzrBnb42Dsk8lR55hnT9ESiIKRU
U8Id9HmtEj26spTYZBQk2K7chAaQJZzELM5b3tpN8A9YdZXsg8i8RD1VTXUprIWtC8B87KkqmX01
UUMgJhEHFbrES0P/bA7xt9VQw9hXUKu4hOAT5ko8bJKCcErHDy/23sNSHIOg//TTFEqO7oz7WNRq
Qe05TYA60S+rsV4KQZ33ZGKanhuaClh3hbOMeyik8OdeQpxU0zicopEotpf+TVFwKhOI/yxFBiAz
8heB4G80859uTKE6Zn/a2P/DDMJROClsYmbH2ZBwgzS6P39M/k0mQVu3OQ482RvPzWERpP+cruvY
2PIOFuGHS7leZg/7IQ6Q6LV/jmc/Y0CvSLnw7fa4hLxkMCdg9zAPoleCVuPV0fCiCOrsGtoKF5l3
7Kr4XSpW+V2ZpwtMlThIKHkQVc80nzi7gcPOqEHfFfI89OUbNJudbxf/wjK50HJ4slqa5kqMnSIw
KdUGnuy+6+lrllF7yRIhrgVQhG6Hu2E7cAKFAGwsNEZWqjvTmr69sEHOtr8J3Hr8J4g4aVVzYppd
ASuis1D9Nob10G3rS5TBcSTf1qKIs2aivyMkzkZIkcGypWChi/EwqOTZFUGOkjQ+RmwyPtLioqPW
SjA3LRwEd5N2hGEM3ky3XiWZzQNt7YogP3cyefY9j1HbwufuLqWoj6bjHqfRvmK162PxUyf6kw50
UWri2cr7c0olXuVikCuS9h5DVVnhIdnzvj9UHbRONwDgXwLpwIEIcJgGCKOlnskOD9IdXkOTNbvd
YDa0h5fQsPF7Bge/83ajln/3fqnRKZetw4mulsrYek21Jd/rUqzovOlUTvnJzB6Kx02dqksxOWBl
gAaNCagpqWVYPeOfKQvuHQJXK/kStEbZ4y+DIpbGzjmsgouaKpbCStsF2DFqtsBbkQ0/Wt5xYmjF
nuThCVvsNqpbEKVFxqHRfGfwXeifWqGo8b3S2PmYLT62sTkb0Aaw6f0pwdAQkvAjiRzFBy9n0Sjt
H1PaDCTlKhQQl3xVIW3wcvMaAC79UFCTWR4av3/4gl2yQoQHX1aTpoAVKCqX25rNS7UvVzzotyrU
92U+PiVKz/ej6C6+YqxTJvwEMnJyrokY3AslhEjqVGQ4Zfde8th5GQvkSPYH1HLKsdtbzWBrwVIl
4biJURScBDOg6etnnJ77AW4s3TtPuD0J+bHHHOxVJ6NDQJESIBGsNSbBvhAhMUuPeQxtq4KM7HI6
1qCPF71r4ObqQ6ShDAdf7dwzlxrErDmaU7Y3Z8RXORwiZn2hcxJEoCSIA+2KjiX2lMIHcaGmB82+
7iK2Zs5uygWGU56gqtq71XQEIXUy2t9i0onT5PaJNC+Uceu9zihew7tOaA7uhdlsubHEa0JR2qIm
KltULGPQGf6UV/Cso3pVVb+PMlS+Lhpfxzp8bkv142EWSbXiBvDg4YYuOUx5hCO4LmJuSFMZfcRq
/PSo3yub5JIP38Cfb2nEXCusrQN1TMliHQbeV+JKUrOUWGqm2uIGOwQ9HXMttm3LA90YnOpQO4iw
IwyGg8du4YmyXLXgADv+6CB58eYZfebtrt8YaryQxlvbaXWs+VYv1FwD20bvBfzOYnwRbrtSjFX8
ljszp2XDxQjhkJDsOHbLCW9Rd60psY0tRkyWZJAZ2UchP++L0T+OgfOwJFV5ENHNeWCzXbWLG/1g
eNG2Sf5Grovwsgm6Zk+aoX2BEGDj4phrxX4yasONx00LEjlLQ/fmBT5VfuEjCnGwluPZEPHNrNpr
PrEp9hmQk+JUgteICvqTUsICdqZdkjxnQ+4K9GP0Dieo1pr9FVU8BX06QY31Z1bep2nq4KDwgLb9
0Q7SVywjN82K7hJjV5uKY9Vaj9psN4l3hhNxtiZr3SX6m22k+NTyLQ6v9z6YVj1YuYpLiFs4e8if
ZzeNDmrODqYUkhnDfDHbab6+tyrrASNjWzIk531LKWgEVIud0IFYjL3Uk5LMs4ngK5lziSL8tHGw
Zl1qevbVVmwBsmroL3VRfucBRPgoMuHZ29jXKUUgvTcwusL1ysLimyT1AR85XXRkqxmQjtUEaL9o
p9fYxJ9izoMoQddhI1L7YfT9V6RnN8OWT5mpEHZlfa29ZtvJyj1PXNphg2F8jhKXL/IAx4lv52uR
0lNQ1EDNafJx0zvx3C/hSuj9kEdTlC3EgPQ4AIcoGzEsy25YpoH9olsJYiFxK4rPHGOZT1DC8Als
stoKeVV5t3jEQhHlxKRdOniQYSMXidOX1bOfeBctMI4ZjJ+Hphdytm5CgQxjfVU1GgnwsNFwqYTx
Fh5FsRdRnJwo3GjWvc9dTxKyWBoA9IsV5mZkWjkF5rWdQpBLUGF0si45g/nc+L4Vak4weBbhkAb6
jmbN6ApJpS+USotwnCm1twA7DUg4rpT4m7SZ9UD7iJkHVDN7L52Y3HU9xP6taWMLtaGhj5jd25EP
o4UIyfecxXB1BPOF2T53tBvyegydX6NCRdm30BbURhumv4kT2jClw9cghLs26wfEWyVmoTH1FCU/
XbcG9JBTMjJSDeCSzPZroX1lIStCXZPTxq4zf6eMWDtZTdmyOU2LG3Ag94NCL/1htaK6NiagnSJI
O+Snor+KEi5U51OSgpsRkhkdIxVHTcziwoL6NeW8xbFY8sZVgocBPwpzLgpNTTpnbIufwLGrD/5M
9N0BfTm7mV6tOi2uzlNNIUmR+dGVotfoNABAP+oS1whqJj2v9MKsxnD28kZa9CagceJLJk9qqUZj
8BurTVInSCgpMhZAcxZ93HiJwjaxQjQq0n0M23zHkqZeqpywtMoy4pMa1k2bdTTKMkBQYaJctpqP
6B8Hc9+zHz566RT7ycNdNfqZwl1nZJsmmrq3VncNvlqlBVKlH+9JUSLMQRXf2FzOiJoG9aW3k3PV
wxdI6tw9jMLj8Aqm+VUUyshaszTkYkqI8JrmwXDoCdfyRAftW11AA0/80V7pXa8fcCe0q9Ki6TsB
goRvFO2F1UW8glsDYjbhk0k8wgBdhYBQR+wffU15h4ZgKv+VDAKWuc5DG18Jc0PFUvMrxvqEzExY
Jdx6KKSCnUVhYvZ1Pn1Kyod+PfpPvv/X00ACehInaAAHHvskGqu7IxwMGwUla8rOFcAL3+M81sSr
k6p9VrCW6x2T5TA7Fa6Dpc1SAk9fjTFHF/R48JwN7tLV83uJJCGlxSae6+hIQqwRnMY2C9BzZf0N
wa/lvMGcf+kdsMHVcrJrlEoapIcPTLFcv9sNlj5kc/oFpXcquPI74auLo7ahmYB/h9/KJahNLHDT
odWOmPucApeIJYwDmJF4h4kBddQn2N+igMmIm0W+zeCu5PyIrPCfyNqrSyuj65VHHE1fscMEXaeC
5bOFvAt8rZ+TlfGi0u2JQr0SzArCuMQWlHj2b1wyrg901VScA0XbatfUK9rPyaHeyhzddJ+kcL0g
r0gIMhj1Vyr3Ky66LetnsiuHKXLq+d4Q7ps28DeGTgeopxHXxQZtlcYjLzEWsMWrZppduPWdd5Bi
VP/NXmeoEQQzaWjJpyOBFgYrwo4GrW2U7UiLFl9ZwgmjRIjoBsbkMTnHOZUJ+WsYV3iV/2rmRhPv
URAxkCkKl9pHUn/McMqUEqecaZSt/kMkRf9U+km4yrXsZvf8watsl7XtBuzZOrfbO2T8a6sjaNsP
2fKNsBwcXeT4qC6p9OCZdNmcHiBvpV/sIOI0a4/s0Tdl2LwTV+ebpK+taN6Ef2F1AGUY7VKQPQEb
DwuihfJP83Ih44mtMAdSrsUK9Uvyvs6E9RIAKS2G9oEfHH44Po+yfrKCz3L4zfyrB1uq1T9MTixz
rA5uMd26LNkxG7BG2cedoI+zXpX81ednP2VRq8AgVoPgd/oqsDKaHd194UpgKmlx6yoydkH7q8DJ
JQojN68mwFy43WnPS/CabXIBmGXCWgg8wvSP0vygUDZ2PlhGwiZiyOKsziWQhOhW6r8xyFmbWmRT
35PmYeHFW9XMaLoCWcqcz5G9DHgFC540vU5BWx384e72/6zhntNsqsrkTl22WxFpoCPHqsDXs7UY
hvCQ96wgMElgF6nVbsD6UcG8MJ3nouuf0zm0JKkIJdrkYaKqiJC5KfcWQUsSxi/sj1SLYDagmNxU
yyHbVZN5iihSGuXRAtXpjHzsA2MwQNh4GQbIchJzSrJu3QqXUboVrrmrS6gMyH46WWSvrVg95Yxa
DnrsLZqAuOK6LtCwKzNkOyMXcx7OGjLcrlRONbg7pfEy5TXXDTjKEZZz42i7aId9RctZm/0zhwzQ
f7vD0b3QZ9EPiQjAJxEksQoDfYcBu0TL8WfvRDOPU6y31taU7CQZqNBCmigPpdmukvo3rIjutOMF
TNpCZLQUuzqROzJLUAMCVoRZhG5D3kkzLPpvfkPSCCqBlsnIGpiQ/YzslSUGgnKzLbmidIyrfpSc
4o5oSRS8Ue+9EXjW5mNSCyCm1vgV84R6JPyro7EoWaSOdGuVwzWP4XIRlo50FgLzmKZf5dBvwvY5
5+dVcH+tON7nVDrr5Y0iJx3grAwov8O2v7WpDvZNxGzy92FIhtaYtNciZBGtSnDYLkscIbAgAuXg
3jvo1SYMuMRLgUtbwRfdaGGM+mf3c1q7/9H4CzyHbuJvW+6ud6oXxCrSJR4Ym9WNRwkRpdrEYIya
VyEgSTbPqbhD1K+2kS+Rri3NXNIdztpBxNMVeyRmiRFIQA+ysIWfa9/jsIeiBdSCkIXPm9s2PwZJ
UyeThabEXwpmspowsbWSdi9/OHOCvk4hWYs0fjUbJmBsPxhxEsrTlH22zGulvjIaIKbkDS7fRkeW
1vM/Lm8bnXsfuzlKldH15B7u+pW72z0UJIFgo0AutfsfBX2ErIOP3tg++R6JBcMmZm3HWwS7IxYs
/sam8y/CqjxpCPZIEkCzZ8WyN+Wtbnq0hv7JYxFIGQ69nhleOj97cxX6Gu5kLGCfEc+2SyhgfgcK
+Gmp8zA5M7hWEhMcT7pO1kgVLRopu3SDD7siIe4M6g1JF2+BZfP+EMc60qisZIJVtdr3lY2ezYap
t3itpoe5kil0vdsoTpYTLDp5kmSpu7hDAvdOpAc4pi0c6s1LzLeSGAQM+Q2QoavTTPx/OzzH9nDV
fLwPI00W5R/tyawW1Zs5WdtA4EV2jN+oPoZU4DX6lSJj3PL9BlfVtqj1Dem8janzh57/wGzlihI3
jvTyr74pl7DXFzYTQDK96y26Db++nPx9aqOCsxAOYnrs/F1l4m1pwHp0LiydINiFTvfISdKkE0xI
D4x85xFeyNat9s4hvZK8z5sm24+lPFKIwTbgkkfBcUIpBjG9CpHgKPJ6ykB7V6P9o3mfw8jzOvyO
FZ7jsF6705OJHSIjcusYrEYmulHpjSaij8RhZYyQ0YJmKLjbyboTIGDxolmorRkmRGxF6zjReIPj
nPLkT8YXNqYR0cnb80SUMdSw/UnuAqre0gO35Dp10mkNbFvvOITt2lSob9wAcVZaerWzvXGpS0F4
G6wCgnFWdhiuLOgH8t6Dciu+OsnGRXer1zGOjnmDbq0bvwP0tJRFcVD+NgLSUM4Xs+QiGwpGNxqb
Y74cbjqdVMT1oGV3Z8aIX6odIUJP73ZpriD8YbOaQJWg+TfZNgqif0ECYNBMBn5m5GHG9F+XtSDd
fjHsLzN9lqQblpXqQKCZlQ31kNyHqUr/CPt5xei/9JN1xKf0nAfOS+N470Kmb1p6kiZMMSf6zir1
nJnDKmzQ3qAYHMeOTpWSvxEHA14oijaxo1EFQKOaxXtcSz5N4ItDD0S1kU9l9Ygs82aN+A311xxJ
O6ZNvQimUyF9EryYW7rwaT4AJvVPnyCHsguqMXdYYGJHc2dCUPU0cyu98C4TgmMAUhNcNH7mn0bD
xqnMbMKThb7KbIFTwmxCukU7cem8p37u14vrG62ge3c0cQKxuzOrb0rqlyPVnA2fWk9nkV3wVoAd
R+eI8Q7Pf5+ODMAKralJtkMTv1tEehTJxzrAo5wSuCYKTPzBuse6uYtSk02N82FrNzLkp8QEFToZ
67wZCaUNn9SocKprz0lW4KBlx6Snd1zt28gx/0oyG5GFqCSdbBkD75Y6734z1/+8qT8RhN/4fr2j
PJ6TnStDqP6oCb01Bu2uEnNa7lIvMFzanMa+EreYh8jiFvyu45krGScUxZK2twuCbzPUX+LYYxQk
pAr+/G4W6a3z7WOvMxC1wdbRf0bySoGmMP+P18aSvOEJz3XvuG33DowTj1ERHjjNHOmaWB5Za25w
TfTP0+tH7xuPkCTdUIRnb8oWXha913OAJbFg6+nWET8DbvSZgRf4XxaZCDyjFBSlJzslY2dX/Zfs
3IPjJtVCdRQXg2TI2l9hgddGyivEO5Rana0zDYonaotSbCAea/T4INxuj07wkZf5iXc4/6OZTqhz
g/e5oK6bdmuHJiOyue84ARd0iw2mt3HV2SYn52ce9XGYKcLoRWTVlipDpP9hwU1sV05PlKHsIDe9
2LyBRjbG2kQ2zJP3QcDOEfRjeN6BmDp6z8rC2V4EwyY1SCvAw3eGX8XYRbyFC6J2ZPW3TP/j6DyW
XFWyKPpFREBiEqby3pSkkupOiLJ47/n6t3ij7klXX0mQeczea+fYR6s33PS6FFtQqfORd90yxMLG
cjd0mBVCyCRx+i9tgZ0G+psRmOui0BZGVhzLjHoXA2cQENDYu7ckizjaBv3CBmNDQ7gawg/f3arE
ZLut8vJGsReTrZ5aVlHP09hvNMaVQE6i05oZpLCxK1JyaOphww7ULoC4o6/IXm2BgrOFcUh0i4PG
hDb2VOj1NYYqllEmpqyDS6ng0Z8qZWNuBG9tQsNtKGvQtDaJJjgEgmBV5neXgLialsdEfVHjJAmH
aCPAFYaFBCcM/oR+aKeCCErUZyAfokMEIDdRCnoWJ09vegtcxLOho4kbzKWOMkstnEUgztqUUA5O
ZCQ41mFuWV1N9ZE6yU4jmMxFNYtWdkVEHUwHHDEwR1kMmVsPwpDuflAGEDrmfLZDt4BaspWa/aMU
Jtle+dFVYvbPRvOn5hy6TobXvgDz7pOCKz8J+xhnXhT8anmw13rMCLYw/lmKMfet/sokuliwF5rV
ncpdqKO2RvHhctIy9o//dZKp5rRS0ot6aQXZi+qL9BPNulh+fh+05uaZ2XvHBc0wobpqlrttJJ4C
X9iAcVzvHiXeBdNGuoxV5+L0OA0oUWDUaOHGSQCdZsieWLabv6n4IuStuWi1+Kel2Sq13HNi88Vk
mvAvgpQHjjl1F+vGpzuEy8LQ8TIoI7/06GaIuXV2IWVRYC73Ytj4ePo2I/7jivZDFq8oi7KbyQ39
Lysd9Gw5ZPiUB64Pmm+paCjj0gYpo5MrLq5fSSiJ8LPPwYasWGl2zxEVvGxB0WHCFTHqemf7Cl01
lvYOJWlRIqUsR/BobSOy9WCiVx4r2Aa0bBNhwdccoC7iqDB0VyvlYtD+BrpDzyB2XYRmEis7sgvN
ZuNlPYlB2bBwRGcUOfoqVUguJ4Xxveo0YGlaWp+KuEUHyJSzTjOL67qDKW/vE5eKoFb5b26hKBtW
7NZPnKNJ42bUaG48eTNKo3vRrHgUcn47q22VqQh8XqSe0K6jnJzIoVGbTWbbxp/nwOnTsro+hPGQ
nsjt0d7B2CibWkr3kwAPhjL1iAq2qOHWyIDtMH5pZdWyYseBV/gLMkefqTcyhovN+tE7rraO9dRa
N0VtLjUvZahda/lBaYzsGoiYu6pqoemZjoW+uhT7wLDLjW/V8SqJE2U1Rin1egNRvHX58Anp8HO1
yXV4gKF2hzeb/Gvz1FmESpOccmR4K+R+5kQ4KZ61oP2w9IS9jUzqU5ULlpTp0J7aVop6k+ShdcJe
555ioDBg4GCNyCr4K92BLU/V9ghaWA9EH50mrkONtcoN8NL1vlrs3IHgBNFwWhGypeA/CDICJbP0
LXR8hh6WEmz1CTCLopxZTY/BjXoD7XAdYw/1kTMN7tTiR6xLnUoxVloFSjhq4/ZkwZZbCvAES2j8
kJBKv1p3hsV5EkG/LFr+GYpKpY7fHcicEPYziXz3lFiNsUFuYyx0K3VOaojOVIf4PjWamyJwIOl6
jc9ZVlDksduClDmaT0ctO5yeFpNywPgYVwBM6pNVRRhbTQnQfLVEivkxz6X0ONkTZPdr4Vb2rYel
S85sM2w8uopTnDRor9q8fjMdHL+D28ZrBQZKqmMOEJrKUCRFzIlYJ915xqDeyCrCjhdh/BratNxm
tgxQX4BYSKJWZ5XG7eND1V16KnF8lkyKlV1Ezbt0jp79EbP802vOfIWoH0qWML233Bp50V0g/U/E
t0mK9CGCR1281bipcL/GeEJdg6Sg0J0b5G/qn17szfSRUL43lnhSPbLjmrp+xG0oPmuVQC5r7/qb
Mv0QCvHvTNn1FC24oygQmyz2HcJ1dHZajJXMFD9KFLblVrX9YG0UDB8U3JI74Zf4RiyDvATLZBIz
JH818lBc7whAbFo4dSSQ3aF2zC5dN3GTaNCs1SQUt9tHm917fVWl+Aq2JeoRj1X6ELHBMaOFDMGG
dXSL2k/bcWCyhBUWrLIgXeTGr5odC6GdScuY9/ZSYYBGwNe6QMFvwkkZ2V6RFjb6l4YIv6b4Np03
y8a0HMXvcU+OTgZtpuqwBfN4MpOC/7gc4X2jW59r0beZ3vIMGFz13evYNUiohPU/FCsRsVCywbCU
SKkIXeMgI+/dJYivZhLcMzzkDy/bEqV97W314aqlxhyDCMoGfq/yXAabwIvWjbsC4aNG+jyV7UFr
0bjiuxnip1uIOZawuMe52Nc3RPUSLbhj/UY8hjalXsDHDSEYS4wKvG1GtHWIhQLgw5o6Dk5l9tHU
NyUBPPrDcDWIfwk098KrjQsq7q5uvjXGYCs67dC4+FEgvPyUA8Q301iFHAsgIW1MAxCt6uyL/Te4
Xrh9EQKVD7D9cychlvtdz95Dlp9u8odNbYaDBFpjPg958Iz2wKx7JkFVwzJ0IEoCdAGWjMrtux2P
rvmDBHKR94SIH3yUdsp4DMed0iuIpWjFTBQZVx0gDU2Gbk8oDjRj6xq/MVWoddOg03QWsxtvk7Rw
LEFDKvpGR+80MKL31HVBrglc4K2XrLBAaRpOI5cNFDuHyXBbLwMA6AJ6Qe6AwBiOBIohUvwJ7MMU
NlFEDw4rcLDIitVLadwiLt4CaUwKHLaj2poAK6X2YlQzpOYSOex8elbtca0RadidlOZ9ZL4aWaec
8STj/6WLcpWjjkCfh+WaT0geTFbA8xUK7Rh6Ao3ixFjpxqbL711TWawxjPpJQizSLEJhlh5bOFyX
k5mi1NjBgkRnwOgwRUttiw8FibEbs5w9WRZvE8E8wYkFFIwE+EhKxiqllvWulIj2YTFGW5gixYqJ
EYyDYEoIzH+JJ7a1a9ijz2SkRcg6SzOH79BpPhrcMrzrAF4ppEfqLHmmKJsHbISK6mKFTGD+2h4i
RmjP2u7ooufSwA11SFhdrKjyWKKUcM1vM7xY3gO3ND1gtvEkB0zDfWjg6a6hBYD0xVhGTXE2lJ3N
9NJZasE/SESZ9YUWY5l21wY/FFpjps6f8JKgmOEbBHbyA5HIV/c1KbIJa0cRMv3rDpnHqoavAORo
4dcMTK9Kzi8YTylL6hJjbIJUKtQOsdcSdIh5R14sZceWO83fESjMM/lpQ1WuP02Qd7GyN8kZDdBs
avk+97JlGGysnG0nsQojDXXTvylVBBkAr2n0RUAO0iWMSQl+OA7NaRNmbfUJJMOxMPlQpHFVsodE
5Kjl1wmPn/RnZrazsV2O8T2mip8gkqJ/T+SdAFhKN+b1xYF9Qhl9uxzlYoSTiLRcwp6dFk3EbSwS
9tlBCoW0WUX5r4yvlruz2yPL3FluVHxC5PG0CfGvkdVLvl/klU5/zyz8bSV/MsOq6tIxV+YzZNU7
6m8x1AqKX/za3b+ImBcv2McYErzgDub1BSoBYDwh4/EPsQEWwm7H/HVZvEleD6HGtHbRvAoD1Oib
0fzUTfaDJu88ETgj2OXJiFUBrvvXpHKTas06wjXY1PlbkjQ4m20QDYgSybnxef/zdDh4Y/YA0zwn
dVdTDlRYc5enYEQM0IGD9bp91rz5VY29NUNkxKZGdyDWJBv8JxAMCVuu1G0SoQjr1t2II6bm90J1
Lhnn2M2HsFDtlisTrFD0ndAb2d5NwXGkMq8WwQsRYuzD5K6ZqvRwXHiV2JbS4BjsIICIwFhxrByt
Sb/1GtJE5EPJVwUCrgGDRqhyPqZwIlwcqz/V6FPM/yQh2y9odtw4ismoHQuTjcigTs4I5z0EM2DD
TOcnnEbqgrJy/HU5jNi4c7yPztR5XdQBTX8P59xwIVMx7NFG9IbNd42VkT+CdZsr/2n8bzAs7yPE
oTS0rrkvZopFgi5yeX521YFIsptM0EmZLdD0z2rll0XO2gsZpwNUAx+uV8VHO+16YLUzRCgCTiPe
JG7BIj25Pp9dJRBvw659LbjvoV1jBF9Ii6Ey8V0RPRB1TJWOBF2Um8y8CwylZburmj/BWJN7kmeY
tR6E3oh0WB1/5kpq7HkqoLEkekbUg3wqNJACJoOGuZZRPr9AE/3oPP+50t+cSmxcsedC8sffwLsK
ghNCqMN29G0p8HN0IAeA9V9oC1Qqa5BrUzEgdAGL4xU4Z5WgiIbDRn/rTYoWbn7m7NisGiYu3qr0
vo1kNxqXMT4E43dXP3R+HBSrmIk91V4V5EPXMc5Vtjuthz4c1JbcEgOztHltQFun8qWE30Y3ouYY
5yPcfdGhUZTojAiPHy+RkyKWfJn8O7syWHcmhsf0pJkXcq6PtX9TFSLOwrPO2VYz4g3wRgv1z6MM
8hm50HfQyh6j/M8na97EodGNx9j5LJDcR5C4wxOQFCvXuHzf8SscG09sPPrKxupwyL2jdN0V+Gs5
rqAIrNnLsmoI0ITda9ZDox2vdUAtdUDYHl2fBEE2Fs4cLAay+p8cIAVG1H5qFEGSV+xepgOrx7hn
+Aedva1evtnqI+++tFFdK/UdpcvMd5yVjdQsMTdueDV69CvYVcEBhzXFd7YuKaqsxHz3gYog1SSi
hLN+4mtglB+PGmTk5KSl69C5VzoGOaCHRO2K6Fm396H/Z3V/vGRblVzscD95XTxwSn5De/ECJZZp
k/PQP/pd/s80FHR5GCTzm+2ce/3ZVzsh0pXBL2miJW4cMu1vZanATEApEe87RCzpsDUqf5EEgHV7
GER3w/kioIhBH+ivqXimEbGibSlXgaku+dPk3brVWS9gqt9Dt5jpArFdTxW2ynX05EULDACsOhW5
zdCwzuDQudENVH3AoeSvB+VnIEHMIsYjJmmgjU++xx4NphgTg0a7FLDHxStGHOvM4bCx61hF/he0
dTXcdMPPWJ5Fby7RFBryWiGZGpVboH7RKLPvf5TayBmCLw/dVEAaoah75Ls/bfPR+UfGxK3OnNom
whIVa0sKh7+uIT4UR4Ic2bvtBUQmK6KYYjbf6zqsdRxfDvj8aDsJWGKy92o2v+Gzb4uF5W919JiW
tyUcak2TuZRyrbN15/6ItXDFLz6fYsdL91Szz+i6qwIHWjPeE9wE+lvClNIRT1++SeVNRRVhTCL9
8tK6jB7unb4NOijRFkfUxhq4/dnZ91hsk7nebQN20IO2jwDXdIj5dP1HCS+ltw+Y7qXcRsxH58H4
GBF+ItdzsmuR06L2MXpQY1/WT4XXVS32un83mad31bJHNAMIuvB+uelnQI5ULkfUHw2Ae4jEziE0
1yXR18Grc5AhnCXUwvHLT/det2u4XiLjx/DxIfAFtc2PLseVhS3Kfg/inaqSRkkGTmCrsxyeVXwU
ebAYAwZHaKccZGr2bRpQwjo2ctDWZz995c669zE+lmxUPnsL2Q2LlVxdBSw6enMVdlhQja0gNtTF
Oes4EH5fLfeuPBK9FLELBEI2741PmIIqqyIZHZMp4dm6+oRulOe6fpIZWEUoUYyXwdwJexAzt8RD
VwQUgZB01WLgwRBz7F4IM1EMnVLGqkq3Z5cZt1DhBhAWyiXWn6TjmkS5s/81ibfEExSVB99eG+Y6
NLQDw4RNQI6FhZ897PkpeuzO4SXCQ67lnw63Yemw3kTg18Oi5GRBu9S82eJm4NqYdosV8PiQT55D
70w6QlSY5Me84mEJfsS09qb3J/JnrA2k22mUWMZC2leCqGcUxSws8ElaHm5aJp1ipzOGVfEaClDf
JERWmBEH/y9wjpq6EIgGCvE+QD2ETNYozoLaeeXlWzu4a+4uQXoQFNOqBK4v+y+LOEGWHFqXEAoE
I9H9Ew61Zk/rXiwG/xwhgWb8WYcx0BgJTIZ4k+SrxdrZUaDETXyYUi9A11p0oZh61fQ34ZA2GdtY
yc3oeSHAikEBC1wSfrKd35C3k18HVgOZ+FSYvyNKS/PhEGOdAZ5PKVwd2PAsGzQTCdvyXKAxzp/E
FM4HBw8WjhYHZEew7cpiXThfZfKL4GymWoR2Up/sDaPAkrD2BHoa/m/9jPbeZnLY333ci4T7NNlD
Y4Kv2ny1CrsNaq7CRJzZM5Y89AhnO/rFHKug/d7H/zyoaJnyYBFJa3Ed+JBYs4xxMzQ/5ANzCrOu
JhNuDC8VED+P+BnPfOV4gKe09QKmkH3HWAFu/JvgLcIWZgXldDqVbdAJkHvUBnv57C6ajyJ8VP4l
7vDSIZrWNjW6pDY+pP3nqLxKHThJe8SFEqXbEv2KTrImtvh2I/lwBAEzt5lEB3+db3A1lhPWOKue
DSeoS7+A8r/ihKtZBSspAU2wVbpjFh6oKS1np3vnWlkzq9/Y7NFopn2PWw/uGTmiZb+O0t/cfXe7
h3RXsfay8tvYIF0GgGPa7xUNk6a9hfaHyuNTjreajV0lTy71qcvSWPN/zXg3ECFNVpLEYe456i1o
bxG9jWeeAxvbKDCs5NBDLClJX4k5a1RQfejTdpDmh3o9YAL2DGKmyf0RZGNnf1rzAik+c/H5h+UO
CjiDuJ2DhM7vuTjOIw4mErNmk2qKw7XAvRqF2T6Au0zOtTWw2pCwCna9saoF4u9D1WEJxVBFElt2
8fJV1ubLsMg2kYzWcLc2EXXP2EkQL82BWeh8YAM/FtYiVQ9e8qnxAvQU9yXyrc46TEyfTiAOTeDJ
alR/20ju4dOYA2+deEzFRvUuiQcM+WyWWcwxd491BfUPo5Kc8FcgBPRdzrOvq6/S/lVYt8c6f4v1
u/Ye239SQkZmqaJPYDVa/pBOuDtnTrLSTZOzU677GoBGlpwr5gyMzHIxMJMol8NwzlPqkT8wHeTp
kUEGgRnPw9Iz6RdNouRzHGacaP5anwY5DJswTWqYGjYpLGKo4UzHF2n6sNJ9KOV3Zwz4apehhsJ/
ujNWdn1J60PebbT0bJlrL1I589Z2e+MEeKGnpiGUDx95wbDhHlI7HErkpfDSDIgR4VrW7RupR2O6
t2OW2h8pgiO2XfWl5PyT3g4LcavvM/XLExyiZrLIeaaba4QlEzGYRZKUjxDCM32G6WjK1GNrook9
Z+E+j56mshkLk8Zs3fXfpX6vMJMxdDDURyKRO9+AnqKqsO2TzKiWdb7WNREYMyGvLr1D6F1q+dUw
Fal5p9ikW+nZQwIY97s2v7jNxqkPugIkonuU7GzMS1fJ2WD8AXbXym8IUFb/zJuF0+3h2hjKATsd
4VqmvuItpJ/jnCITSvmR8dokkmvQ4eOCP7z4bKsNlA6+Os6sGGFkvNCjr9E7qvSXMaW4M2/LJ2B6
0iFXbOIwEp5jjPskvs1Gxjeetu+dTVo8ZXlXvYEf/dcO6A/US5R/FYA6QBt6nIR2rW+EWLnhs3GW
EaOVmEN86B0qPx4yPsTIQo8BqIiWHZpMNLqW8tO6TwaddrOhJZS0JhLQ1DJjoVus+4Lovq2BHyP/
Tm0OlEOGq7y1yUF5RfZ71L+xZg46ts7bCOS4trdJIsretYKNa3bOjTMdMfj09TRMrG08s/cmWNvU
c7CNo4umnFv1rjUX8EuoJV9cTqOxBezFRXlXQWSX/S/R2BKKS0uNGH5BdZgSHhySkvg3wHgdzW3d
/hB8Sc3EjJLxQadDe9CUZWX/QhCnarOVsxmv8+y3dmFbCl4EwA8hwsoR1BFzjwK3cfuRo2YugocU
+LYebsyK+UvRVzjGU6Q5qXLSlD+l+ez4jOFBIwAPI3jVsAiN3vyMx/puVQQWem9AfxYGFvy4fSB8
ELmJ1bBeVu7dGo99dAncpx6dKgpNzmOLRgWCAyhVk4hGjLvi7CQLlokKLkJFXOvgAuIbVizEvmNd
HaLig/TFgZfK29caFzWWAXHL8PiYZFqtE/XgAuhF51FcdZONfvEvV7cAWxxgTwHL6j88D47prRJt
Wzi/Eye9IWjTBKsTYVZlX6HhPimhERbtB544KETAAk5OjzoC4I+P+uLDrb4ciOUGgWujxTSUIsmo
w1WrTolAFYZ1JErVESs0tn3HfoQlyObKn0vLhsABs4aTuYc6Ehv2pbT+oTDZtJayT5yPSrnXbBWL
7mky7klPHq62UEIqIGbG6dnlstUeP1Rvr/ek5AXUkzjtQ/SylsUgAWE9QLVPzjaFE7/rfizkxRMU
IJ+jxUd7cXewAeZ7o3lIoIdmdgy8V+FhbIo+E/994JsUWrZQu22Plo25NQX87wS6YE3Q2LCfUBOV
lUGCyIpwbiXbD+ErldrMKlkBhjFqJDKJWYLVPdaw7h9pCYAzHoWI5n0F+M7TVz23ut89FXGzzFeH
JTYmcWxItU1ksR7NZmCaCcJBbwz8Tzn7OC7C/I6oRar7kiLHHz4H7hHHOQHPUEoeuCnm5GHzgrfV
g3wVyRyBHNFJrG/GD6n9yeFbguzwPYZoCr23ZizbdpNQwlShN8dfW5WPjP14xLY/5f6tmY4poQad
fF00vzkC7GpXF4c2BSmzmEbQitNwa1yH/BpbhwoeRy9eyBGkbvMhgfuilxH3DBO/TcyaiLe5T1H1
i9CA9TM9UPBPz4Djxosmrph67KYIpLz7LvxT2WLL0cOjxzemPezSWZE1RADkKdUBie+ZAKNagTmG
3ZlFOjJOgTRf0lJgOqUvJEgLy6yuA4iI3rEZQCmJ95GFMtmEgYgU2ItIjH+2KpsK9rTGcFA4IZT8
otEG6QpP0pRIDIwE4IveHmJ4oVF1l8khsZh+sQwqwBWXqK4qNo0w0WdlcpbDc2A0IK66Q+q8DRM+
2GES8wlewZYxizjDWCjlwJ6V+BHrJ69/uBqBaYgtZN0tsTWNzsfAvzVX6UJKc9mnyrsH5N5F5Opa
+OIJU2AQn2cfOvmPaC+dMV7CHJsnnrtUhw+NwYnbWoumw7/Ts8TUD/GILOiYTt46+7ftThpeyEb5
bVq4GDvN5fJkzQc6TAsqEhy/KlqC7stGGtZUP3p29aDz9eeeQK1GveadAiE0QfmXLXtXwVBOQgYJ
TykJOED9cIXz9NWUUSd/2rKE59j6ShFZuERm4InNNaomd65SpVArqqck3KnePWn4Pm0mCmq5cqp9
GR5cKLIjTWL6IoBkBJ7G3oGvGKScx0aNM4mpRO2BK2B/2/SY6lCgRI12tgha8nYDO0sdhSzcpplK
l1Qzni5hg+GLnfLaMfRGziENHb5FBs7WKpoOqwYMI81W3W2NmgVl8zv9X9aSXp8d85S5t3L7D3MK
VMIjnAgKMrxPU9iNMmcUmXekeCy9aXp48EEMtM8eda/Fs4i3b8GfcOuv2FhEZTtXoi/ffEPb5+cf
bnd2G9yukzBrlUbHaFwzhg195Gkqffe1pnU0nSOYCxGQOXp2hjObY5zS1KNVBtlMnw2ASfX0kVCw
NnhKlGCcO9Y6am+JOa6ktXbyiLURP4937tTfqrpP+X9qudMUfVH3wTwqnn357XfZujC3EVl2SLcs
bC3YRUJj3oDm7yN673foQqPxYUYnnhK02CifngYNbUuyC4cWDRjd01LV/yzHAqQf34loHZmfAwyr
nGChYj2u+o5z0r76rEB7Y/i02c36ylsMZ9QHMaXwheYBm5g6u6Pe7nwGC93GDraj80qcI97AHrbJ
UKIRgIvF4dSx0oyZ7HoHaowEpH96Cav3BnWUlDoBLEh8EPwiBQUys9Y1ULBcNHn2HZaH3qTvYNvJ
0B6yJvxe2iUWfkNJYmZ7FoxHRvfkG2uNgl9lUw8hYawPkaTsEmu7OWbyq4ppOUmnHBmpYItHAMWs
E82ddgwiPjbbJjvOgcwy/xpaNpr8SbZrTfmmAYBu3Z+E/41mmwvmWEubGVcdk0vE3sE95fKgMm/R
rNtA8ZfbJ15d/gjoiWwi6EBxaD7i+NIxwCHzfa5o1N/8AaPZFd37ACgszq9utmYyblCUsiz2mV1g
Ppx7KdAdJnc9qZ/MK4DbzZh9KBMAID805Z7lyE7DEoC1am5k6xpD9EySiJLCEumdg6s+eqqOmAK8
ruRioNLIDfvowmpe1tPGhwK5TM1TD8t1paO6wSFCxRRa4SKNXIBL6K0KbW3YjMLKkHyokR+yHQYc
ThNC1hlPxB7462TA4JPW9Q0XnbdwRA08fFJKeb5PfQhlQ+mWuoDVxDhMqPLDMAR1jr6uDfeeBwC7
g8E75IYG9Nu+eSEx3po75Is+I0xT2OIuM1osX93UuQrJOZeMQFn9hO6UhU6avO89AjSTfsiGxo2I
lEnNWOwLi04/aTjsC3d8DnbVMOAerVmXZz+tHn9Jm5Ze5sabqM1dSgSuAoO9AhGtoCvxgC2bY/ym
Z/5jkvIofrMJ0BQa3Qn20VpvWTAXxBzbzpI5/NxMcJ82kpgVmOhBiKGm4roeuBNG8UTNxEJOU1Fh
ERoWlw9zKD8MnxqtoYkOVfEVTMJsC1wbakC1/IFP8GU29V9OToPREJDEal6pj4nZcFnZjMf4ylWF
fwlNc6oJLhxn0oXMc6nMTBNumtrx95x2mmKyXsO3x3t0sUBJIstFhgaUjkqsKOtVrYebwhHQDD18
p+4OgQdZL578Js9oEUdvqTsZUI2jC8KzTuXfkN4DZsmxd/UYgJn0omX+lifA7/J2LdR0KQyxtNPy
YmFpdYjjQi1KvKh85lV21gefA8T7BLAEjhtNTOxJdHssWeGUCoMYXsC+5ZhtDWbHXpwuTMdEkN9+
GS6h0ExjL37JKZz3q9yDcoedT7iS8+Ch9BGebJ45uDdhUT7C9mTE/pvbjTs/NJeSqIiFwNEhePJy
SnstgE4UfbqMuxIkMEHq7Gw29yrI6a73504n1+i8tp78w3h7qjlhNfQoI8pFYsjmQZtgHFC0DX5L
sqs7SlquJk3uywYBPOoejal9aWb8HB5GI/xPwNNsAM3RhCf2ySWv3WxroWxFzrtJmPRjqjwV/Ycv
ohuRQjPVbFAsuAXLtw5bN6McNUAzbixURAo9AQFGr28tt9pLT9vBp1tpo7h4Y370zXGbelyKhXUz
PXiXg3lH648GoKYoRavAilKWv3547xtUlUmFHXhcDJrYMxT2i+rm9/4RMYH1ir0/CCTXMGpXbU1A
u2dzs9p19CW42goHQRLFEhrNKa6ltMjUNfeDL9cAQ389VT/ajUHdx3lX2T9YZ78HjCcx+/DaZzwW
9O08zbiRs8iehUW9LqfaL3era4vRnQFT7nlvuiSYyxwPA/waMRFUnL/C45yuwnVI+8waVZvjmUdQ
nG/VblgZHO2KaTtz3enwexlLJ002fuOdckKSqwgpSYGnpSdmFnmA0uV8yQD1WEGqqLPhq/Gzxkgw
iPR06SkGuNEKq6DCjMl+DNlPOBGL8QQBbdYXu7Av9qb6lQZciliKfaIrMH3tMQv0qLv1H5RL0Gia
ndeHbyVyZR0mpu2oV+EhfIFGmaEVTpZ5ArhBTi4TVkljIQ4QbWmV2VJXwbNkluJxcnfxh6uG/8yS
r9vr5KfGwKvknOKVX3WwKk0ziudxL975z00fjAegfPtsNC+N8N6h1B+NhnAamMXrPCxuY4lkmXVm
UoXHMB2frTbe8lzeW5ntIG5u9Z79s44YS2m/bZ10TcWu+NHSgxYk65QNYyj6sx2qj1Ik8EkBzkCq
0wmJTXPkAFxTks3WdJsnSXX2gXamBVICtlwZAhbsZqylKKq14MfKMJH6HQVswghqbHEZjAgOzAar
KLy26sOmHpQMZG0ih5Sq2CiKt6gH2uqAXJ6wQm5HypD2maDxyQBaWYzMCjLWEAvOCURcgWFfEDa+
BiW9Ki2fOKk99GNW3li3QD2agfIv7SJC7fFhpN28MqttaKuXhP1770Kfmm4Ol1PBSbahFz56BZYl
rwR9C0n0i8RWjqo0r5SwS+kKDmdlI6GsBl8+E2Ec1PzI+d7Hn28x9mjMKSe9xz3wRGtKbBuHVFu9
5305j+12kRlypqGi9qC92IDFC6NbZJFcVXgJErl3aIuLypuXrn519INwmAuOVF5Gcmzrin5rWCZN
yKzyr0f2kxHeKybDDbk3VV49ymlUSAppU40UpfmqpYMLGU1A09lERXJQLZJkcII1sKXpJuVUJxsJ
9+c2ceQigkjbpGwCyN1Jw0+PJPCWgXFZsJ4YKwIiPgwXUmelz9K+n4vopHDRKeOXx4ttod2avKQK
4o9MAO61z4I13Vib6LPYHoWs7rzyvcT+E1btugayVgbTVZ1T6yCPLpxVolK7EV6bBNq6ibNFia4D
XQAX7D9soXPc2bdoSl/FI2EN6VeYPoLC3GE/B3eCXx7ZTt9lX0S/4LlTlGvNRNpgNV6MxbHpgawH
waEMkcP4qEZnRcjipWD8Y1mEZ+gD6DvFZF5TmfHGxyczTUbEpOvpbHOcDQUVtglLfibbkhAVFtp4
Ehd6k796w73EGMyVVJ5dk3pNG99xLL8VJtLQWlLeNPeghazigQ9ONfe9LvV/nekSHVKWuDaUTd/r
M9Q0uNpHGkJg2VDduago3yh/lVyZE9k2y2wcrChZHe7gKHlZVXfoqnDLMTRYxmcOvhP6Asly4wJT
JFsYRnD0kKVVvCoQ8AFJIRlXlUkjC/hxVZEMp1Ysm/ViE7DzKylOiPtaFf5D0f6pWrCwFAVIDokj
rbUWrABM1Xjyqx8KXmRdQ0PL6xXl7kMyb0l8DKLmL55IyQ+IQYDuYVSz9zIFRa4RMqFjvCx5qHNJ
xS8I1WqKzyhnMspxutCTCN8IHuekz1ZDxQi0HZgU1jp4Cqu46x3o3pjKR22Z+Zgh9HEPnjbtCjoH
MAGfEOxQ/8fuydIKYB/ORhegodnRR8GuGqudyuerO36cGqPOkFybsdtFRN4EUbWqLZX5CH5baC9a
rz09QDYWP17p5JsiHB/dkO4a6CP5GC09u372pk3QQc3USlLQXzRkDlZNTJGHFqVUVy1Y565N1q5w
kVm4G8VJN0UdvbXqcECVtsUVMNOzaAeo5ERJOzcH9JZExb0GUT4TZABC42oQ/3F0XsuN41AQ/SJW
kQQBgq9Wlmw5jeMLyx57mHMC+fV7uK9bG2YlCsTt233a+avbly4dzsOQ/51pR5xxXiRuyuYa8pZf
vwQ4e+nddDDGN3iZiID1bJvSISDyaWgsgv2R08UK9Aub9Q7lhCEb+DuAnzdSR7dpQqsFRMc8p8RG
UEpjxPASO1xC8MqfEuyQZFTc+7BglJ418pnS3NCcbi059lNoNxKM17BY5FxiwtWztbzYtL2dSM/+
RE2u93YfWhxq7olYO7FDsqw7BZj8FKbFvoTuJUpAOBzTRV18GQF+v5nCj0SGH24bH+uW2c7P8dzU
bojzdfVDG8NmAgna4LdxS7E8sDd4trPyJQux+hRxeoTHt3KF3N8lNRlMYBfOP9MJxfSMyHGs7nth
yd3o4nIk8ThrPFkVNRFxFUSHjMlXG0RqOwDeqjMSQVUTwfChSsj1mluHWTnmcjutjhEbK2O0MlYq
n7cCQaVEUa4L6X4vw9rZUgZ4Dhf7g1JbSgYqmoUsgk03DfflJSiBVPeMJEOM+00RiW3tMWSTLT6N
09wZt300dDfsa7/Sq1LwJPtwM8rghAHpAsf60NFW0jaVZPxzYJm6MIuwRBTEEb2ts15g1AoqXrQ1
7EcPHV4YH4pAcZq87HlxeTfgxIWvVp0iaZ16R+/KzH5r8DTo0MdHIFmdAaikm3XGPeOn+8Qf9ibE
SNa6vNilTypsPbeS/LGfA3hiXU75FZgpCUKslP13HNFYH7jdsbOju8z+WRSdpYl8bZiBnZK2T918
Wpm37VDvSjn/wQT/2sfqFKjgqKjnxc1+jxWJyZY7hkeoxockiXAKcyTpUFbWQ45tEE8VnyH+DSeq
eYd3R4IHtDM/m6y963tm2nn9nRT0smPIicr0sXXI3tGtqrZ9T/humn+9wOOnGIvXxc0omTPFhZzd
SSTFwxKlBznGVyW9k++Gr4ZEfbk4/8JZ/WjaBO9mwXetxXDHWmjnzNwwUtvaLmKm4qsn+9P4TOtt
wtdPNcPFS90A8dO6lXWI4w0NppVrsaRNW24UsHgL535n5jLcAO8Bxdwkb3IQL7KcVimM8q9w+fSL
aOdl8aVkmropRbLcGGM9JuH4yPvw1W1i9OQk34UeCfbZjK8dInM9IUxXpCPmvLNf1jDzPOi1Znra
1da0FXBT5ZgeRsKGDPsYOil+pgV1SyvHe5FiegkMukq34BL0bWbbcT53dfmnNdgvssA7YDSfAM9Z
7SblxwyAM8EIzIwTt/w0FgE7UvHGSGbCHKWHwc5P7uciORbsZVzHJcjDx9X6Ef9vw6kV8WuQJZfJ
2BeA148YMq9WwdIAUu6N7lYaLQvIOoceEwUwpr1/o5s/RoCk7Ni8UxOJ0R5HYJp0l1CJe6bhJ6G5
jS1Y9Wbl/DotLvWwOElVHpWDxhvRG7aY7AW2JEMnJiDcbdngnWuD4RBkRoIXncjF2bczZNjpJ3Ej
cS5adIpxxrPnd1xMsdAEmO09OC2NE9HeLkhNtelqcn3yWsJGav4XON5zk9R7OUQSizZ8vBYjcKwr
3FgVXar5Q5+AKvSYTzPBpIQ1GKok15loJ+ksCWSO6R+WKw7ssi9uG7s+UX3yIAVFc5m1j4wuTuXU
f9emgf8MEkR8FsL5mQeICnl/G8L4Vriy4bz+Xaj9RoyKM7ImDpS+JAyo5MI6dp5nHR1N0TQXVs4M
TF3Cic+xZ91rkFF5jpBYugD4vW6/GAMId/pKemiTVTP+eH79UJI4g8ytBvxEheSVJO1baY96HwWs
gnCFxjVtTq6H6dVGInKZlqVuTlM8XZvGfPakdVqPQLt04DvZc3oabQZpM+lrMEi8WdNDPjhbw25y
4bP2rRn3YUAfmoincOcMQQ0REHqFZ4qnULXvi+Pzq4thiBo7+phFVEP6zXE986Gp2LpYTY44GmnY
m/3LTE3UKVzWpEZBTfA0oqE4qc1U6j1pz7xJd7noCV3OmSRlF/OJynNYXQErH6JpPfi3wTi3I6i0
I1wzIjiszGkTfByFh9OZbENEisLCKDWwf/BqlygRVNxWSxZFXELjtH4O2+o44wDvSlgRGcg6FCG9
61b7LtxFiOF2/wPcipVslE9bo4odI9ODalvWiECgqEO8qfL4WCr4KSXHZo9GteU/xWKY+POSRedU
5t+dO90pjDbebDFwMjpsItXtPH96j11ctwKDLYvVqWQg0Q68Ys1FP2R0xJFDgyXX2mPTJg9Wxr+i
HZhiCq9+aeqCiEgAgo0+QaJx+NF404VsYYNgeTBeE7xyHvY4UKlaCuycdItgTZ0N7ZZoIrKFlQbb
TExInPz7CzNhn9XgSsYs2FAYxjdRoAcmurB3g5M/Fba7HEbfulZxcYlMcRiDhil39ezrJ5H+ph0J
xsizMmoNMPe7YXhwIaT1U79v3erctch0gnGbuPo+G8w/O6UsClMcoi/25jraaRrO2SS3uFKwovey
t24bt/3NFEUtecQoiFK5r4bxLZgz8gBZdQB7MG+QRijlEgXfMKuW/EYkwTmEANKmZJW1Sl9K7DVB
Ra7YwNVdARG+38PyQudTdEQN4jhV1nKOhoA2rOw2mDDsTgCp2EvVwwXg2NNQWl8x9hinFs82aw9b
oITyTq8BLnpvfGZPUcLioTJfdZu2NN7UoEfn6SA6de6tkLIYaxu2WFyx/26U3X0QWGUSL0/GVdxJ
iweun3tnoKun1TjNHW2FLCPVZjGkp9sRoaLdZZH7AiCGurehcHatal/rqgB6pH6Fl1xxe2xzj3+0
Au6UGkrS6aCD3DS61IiXo9x3lkKJ7c0+GDHry/G1kg10XPFYl0TDnOpW+txcxDxx/Z7+9LF9MJIK
wRkry+qDItdob2wDLyWgrLseHlmFH92SATOL+B25LUALhjPSAW9OiUmJjig2Rvc1t64qs79ir+6P
fIr21omX6ZSWydeY9oSSW/zag+D1hbNjmN1bezY0csxnMUH1D9hgByQwCeH3Acy8AkP8KKcfuw1O
rcNvI6LRRuQ8YjG5Vh8X3Uyaykz3YNA+rdK7GHs+J2kRoiIzJcm2fMr94dT4rBUpa+AGToRbjR9t
qvZgq2fk8wVoeU2wGjZzQ0aH3CGYPjpRx/E+h0HtNTP80aY6p23wRkeDQPrDvJll/SXg2LupB2j7
7sJBrwjxjNb02sp8v4x8CmMA1k0ffRAJLWwetG+OYeq/Izf95Hf4kbcVMckaaydk5GwgxbUs5Lsm
wSYmazu+QG7yphZXUH2/6RRf/cy991v9mGe0SuL6mwCv3kAmxixgzEPYDVjP0/iZC+mMF5njetC/
tUfyegi54Tbii2sxQ5PCmZPsdWKeoqF4zwb3lcKNz64aSD+rEh0ep1c0G7icxH4kM/uo+7tocj/T
IrjGS7X34hi6PvfpaXS3dkgGoJs7gidyGiE0JSjP805YMf6vbEer+HvuOvBKmT3tiGIoDBLAFUaS
HoX7k4wNxara+5uIxBz6fL1T0L9yjRb3flpK2sRyliR21ccXXIPeBuTbnY1FghM7filKLnO9u5CC
s1z/tkDduLXZX6CHCTJe65jSFt3GE85GWn5zazW+3iYLl/l63XTbHYYQjfMsarG22AFhpUXOHsvh
CvtwkKdrEixiq0Wrn1h+pcXdpnPRebuKRLztNxPUddzuAVeorH+jGuYl4pe5ozc4vQmiaCY4Nz50
un1gafrF7f7cTQOgpIptUdh1aE5O81CS05yJYntkKDdM+58RsG6/IxPb0vN9syAdk17tL22RfWh6
67JleMGlRUglbv7FAZ472+DmFkxrDlVVpIRBO7bjU5d2775LgsdqqV8oT33V30u2AnUXPNmsKLoO
4yJ3zimaYuI5+d8xdB5wi+9qJLDW7i8ZqWwgsx+B3e+HOL7LUutBNWuiO3kO8mgfgtqcHaJ9FRa9
qTxry8e7au0ZqX4qXGOjqu7y3vutacgj2PBk+eOxJunsmu5P3js4OlivWfTrtibeOirkCUNgi5M9
u2cGB7iDE8QNTZttElp3cIyK0xBzYGUeb5rWOAx4OHtZYJ6orVuHbfPF1Xg3wwPDQAV90ERXKwdk
uzREdeq6PMUZKdwUabgJ8UZzh8JhhkSa0qwIZkuk/UcO0MOuxs8FqH602hqtoDrVwic25z24Ot3V
0/LpWP2u4SF6LeP0OxstelICdpvKY6gZus8R8uBN55bWybJD2AB0x99IkTEAtgwpcTZ/TP7Eatjt
nuTYHbTRn0OK2J0oann85Qou/WnKaw6hgI9g1D+mW462tr6DYhK3BKk2zlCfS4vMis78nwYh7GKW
6UC0HkO6vXdZecvcsQ5JhNQ6DgLA7ij/BnOxXBdFtDcRpM2KihcKfMUQ3FpRpH9Nzxpyqh7KyXuh
fR04wQh8em5tQKyoQhWtbzdpMNgb6om53dLFciJiLjnOLai7xKSPTjB8V65fX/Vsh/ukQuNewNRt
vAaKfOBMGCPa82KK+yan06nlLK9qD9Vl/EfxkdzWOenmLGXPRR4AU0qDIzYFwrQAMqzt7FvRGIxD
3NjnrA814Tm8IW4eI2H2HdGAtEn0ofRrcW6yhp1RLB9skFZMYEjjSVRxA9AzpCX6NaZ2vlKN9UpE
CZOX+B4aXp1FAcVJAskg84mvQZYV13n33q4Bzg6SuiUsMeTAKY+kuK5uCNdVdnMX9+HZ09E/LVK6
Vp19n8DwWOjvFOaSWzScJQWrIdfvvoYg5JTA787WtrZ3bsfM4Uf48Cm6/IkkXNSs/4IAh3+3u3qq
p0FEPwJUOIR1+20RDcsNsLGKF1SyUE3WJvMpEBHmwGLvI/BCyOcuROAFywUWaxyxhWpOXcatF6Pa
raqSW1HO98Mw/VR6vg74eYGpn92RN8y6W6xXoo5o/tDbCO7fPSj040z27L6XY9/9yCl/NMnMLkLR
02GjWt+47gD2oViwUiqVLH8iUNes0QeKZjtqq3RElhKllQD48M9faGvbKh4dmPGYUOJqlWwTIi+k
JgtoP9s5CdmJEgyo0d0psohiWDXzbnLjjSMqSliG+S8040sclilqyq9py+igsn7EIWLOdju81U7A
paQp/sARxz4VNu/UjT63CTSdLL2ghD1Qt7URTg9VJT1Lu/pyK6Arcb0rPX65o82jw1FAztJts4vG
6NbN3rYdMetZ5bWZvoE6E4ShJzS0bq21T5wO4pugqN/SCKk5y5bxlHcQWJyMVglUNH3ykkjcpB3G
u2Dp58c2rkjCNvGw6WwWeBJ7SheBw9T97WTmg0cMqinT78FjImRrfS3Ggj45A+PPsR5Mz3onsFyb
JELO45v9jGtGtDP8PR52SrsPuAWQZA+UA4Df00TzR6gsK7jEQMPpw+CQFf0llNyUE3GTgHBsPfMa
1IR+Z8OKwaOjZ1psIqwxFzPLeqPR8gDLmGulw3+H4EbIr5T0aRet+ddo56fTnrsZTdDVfopwMsXJ
bSDNtGn7EiBehdwxEMsaODRMUX/VYzGhKdEJMQ3PtgYnWQbcIJl08one2OS9awEn0PbL1ZP5hM7L
G8qoWKzmNKSGNNoMlLUq/kLTQFvwlAsdyH4M2LLPM5VcJuZTT9gUaI8DqiwNwKDEeRQZDZZMds+E
5EmDKfLmwhTdbSHbKw0/w7HT7u0ssFkHC8gjpUAD12N/7EKC26O39SIIkRR7+fgnYhInUVax+4Ta
6Cl6/1pOTahoLCsCnCwB5zn/Nw3myMSdAUU5+4FOkIHDPCqAmJTFcx2S8up199GusnyZ0JM+tT8h
5yTgdXEME5qMdIqhhiH53RHsA2p9l5jgWeXN9zDLX0SXw9BwLkZt/DqkHM1+Dr690PlA/HTM3+Ku
tHf5qPytlXXR30hZMQb96Zxn9gttpCMKNFZeFzcjwNaAPW3/Vy6xs6e0mz6N1H8Tyh9vYpM6j2pN
UWVZdnF9IvwgWNBo4VQGMPzCOnuIsbpg3a6P7SoStLgP88B5GOfqsfbJzbbMcgtZe47XZB9A3hjS
EFM6caq6/ww4iZgj8H2O808Q4cIse5PjzaTdcEpRj6jnkDHboHitGNyqgQuPHQ2wWPSmw2QsOdC5
UJy7DDRdAJw7yvEpCY/sSTKgMtbUGYhV/cSK4A4u5E+OcJfXFX4hkMwXmlPZPAdU6pZmNQYWoL7K
E6PcIcZa75XLfmEtG0/LKz4XTkaamSb1xI0vpBLIwRShHgqffYWTENYlJdujvwbWPgBZURE/CzkT
buq5+S2d+Fqr7MNJF/xUIsSeRVlTqenDKzJEv/bWJTBMXZaAr7jsqCp7mJrwMDbROQw50FIJIKXj
GPHdBgVElDse+oeSpHfZo+XE0CUDc84DPCRL1l68cHhaDKkoP2BnXZX+T1FAQPHUwZTFg5R/PLxf
zIYHQ6lD5ljbCKfHQjeNE/es8pkf7LiJdibiY+2BbHrwXjIylTPhBLHIoy3Srefl3tGyUUdCyEVR
TN4FaYHQHmjRgjtaCfhh8l+bAmtkTwxuSgi+AdfoveytW9Tfzk8Ols29dfYQ8WfR0vGgfmhq3yfh
cBAhkROtNBCO7Bok8xPeivs4He7pOeQ7aTERgFKgf4TXS8p9qEnokoDQ8yKLeVsL574hzSOj7GCz
SEk13nDlfow59Mw2eMmxWJXExwrH2U48VmmdbpMJP1sdPNqZxTPMxlEO9Gl9ksDCnEj1uDakLazk
tUuAcsy0bUwbPxiOiuGgJA1QwIq2a3maHIam8X8NPKPIqN03TbKvgHYvMmWjm21KPIvhqO/4OBlH
i8s0Ioj6UIAgYLZnOjI0b475dub8nKJuH+pU8ONCZAut9LbmBkTYSX+beaAZcooYwj33tTUYu+2m
f1E1Xe+Tf1Gd952mxOHAzCx6OXktDDyIkyVuWCDEbAepbUipJckUzMJK7t15AGXf/Et1fayVolyH
G05vv3vOU41IkWMRGXB4mzl568C94Dp7y4HVEbi4jNTSoFxvxsW9y9PhYSroW+pAXY58j4zfeCux
trghp41aF/EqWu/idI5nXfnZrNLNeln0rRW0HRIb0e5R+IIQexHdudTnia66c1e4fMy6Tdt3Pc9f
HCU7qZcjjcQOvHtSm9F3DbR/ztXFBj9sZWprYF80Kn8ztgBlMO5mlE1oUAzKkIQj66Oug6sq420G
l5rSPfdYBQ0BMf1UBEm+kSlLAtnSTOUsnQGJEUMXst9MvKbNwug7GeovOaRAf4Hbcju4aggJ0Yyl
yCrlnvbumZ01yTbgUWCv4c3V+wTyhtegelPmZiLimGgE2sM3WeGvhIv0PDKQgm+6OujIffRnBMuJ
+eYEy/QBwPTriEmszvWpYYk6cV3chPabN9DdKottCkopbvWxpZRkaeuak7K/Zy0K70X+i8KOyCsu
OnxMKiZdYKgjlyXDsJk3GWF4QpKgdsLoR02ENHMvx6xEAiGLy6deUQ0s5RXuKS0XyddQM7Tmxbut
+sc64++mOwsRkR5XtNlutygs8XhMmo1ZUmBxONrL/M7krP98f8Dvr9Y/J9E8WVPxW7DdpPlZa9SC
bGdc6oFGDSgDy0iXoCkNCodXEOIclvazSM2yQSFhS0zzA7S9oNlPef8KwhtjMC1equ4pIR/d+0FY
9slb2Yl5Q2newE8Fz9xbmSYQIZrJeGdX2rj/BAY0pwvvmW7hetoPHZaCWbJVRb3xWRbTy1N48xFD
2i5DsdxQXmxwTNtPpVv9w4kGnBNn+UR75NYTZNFi4/5N0deYMqJLGlEIRV/bRmf/W9rpKhQCS6/p
5/5Ce9Cdt/Q/YbiG5puPtPiOJ5dF6ke1/mZq1l8DBkSWQ0Nl71aqUuVMGKHzWx+IXk/K3Mt22SJ/
letuwl7S0cj+QuEwXGEmxhP3FgySKVguako3i/ppJSbzhP0DSAk/oGmBPrbItu8alu5JTdMUb/fC
Tu5Y1kuOL4otbM+5oOYsG8uIYxBigpWSqTWicqG4W3DmQgyjn8e14YMAhoEwwy3qzW0uI/iSpOvW
rxPfYWE9TuyDgLTh4BKRehXsZgpYi5Wbn3FfcPwE9YNaRY9iQaZu5dqB1z91PaazflXDf+Q8vkf4
DKlI2uuFVw0+S1vCMRAZQXUnfBRmOEo6tOzqX9WpY5CyCnf992Lu3yGpbgoN98CyyGmOs/Uk7Pip
QbcMwteEFjBi+noRDwb9mmMccYMRKqP5uCseyoDwBrWlad9sY3wzql1eKwDmtuP/mLq9EUF4perQ
QnRYXKhZhC8wE21CTDgMospBq/7ja+9srJd6IXbEx4Ym5rSfLPNwUrl7Veab0SWDobq9zF8jlUKU
4rzs/ezg04yokCiSqN66OZs31R4dbcpdmhMUC+gEKMdx3ow5DHDbtW/TIjvnYfqX5TDdxM0zKWlc
NbjEsA12wwy0cNx3unkvWcRqn1VpvUZ/9bIP2vGUxP/Y7YDUk/f5Mu5zMev1Yd6osNz36UfoXEvs
L6mClZcAXQfwU/Tzzh6fLF4RU11wXzE0fkMdiORnwcu1yUO6bpZvh26AzWIFj4rsaW9jrUdVugIz
r3Adcz3RooAWLpxbjCRXZyWtzoypW1b0X7Zv/7H6FfsDqsLx+H66ufiq8uWQlOCKSB4EFekqhjDm
ugNA4B2sMP5RfN1NincBEi/Bb5r18Izc5ME/F4c7SsB3O5MITvTWS0dGvOZedFBQ2pAKHpzfXr0n
aMjiv7He7LGdNp6/sh77EEmi07cuohGAkB87pB1INjRYKWD6iObGwlrJMnZT5oRINWO7lNGH44s7
KxquS5k9a2qw1/ItKMCyuZ+i6l/UxKxmihGnWMho1CrhcHwygSHkM/5TrrNj1PC3SegENyNlEL3u
9wx9iOH0hNryXsEu87uFtU/angZeQcoGcqaRuDD7NM39MjWvUY7bIDf6X+Z6zkHKPnnBdEI18xCa
EzCp6Bg1YXaZrSnBh92Gdx5QF/z3wxMVtCxyYHZvGof7Wd8AEHPgyZ8Kn3s8o1N60em0mytLXeam
v4tNOMISoxwLBeZHrz+QwSE20bGc3aCQiR1hNspeYFTdJshPd7zpuk2nw3u3nGMYyViKpoLkIQvO
iXV7mx1DbgcbO/G4cNg4aLHJDBZ+AYVDax5f/KCct62N701KNd66HbZ8bePPS3t86MM6lLQeRCh2
auLoFRXOwNYxB4JAOES9ILoTHcn3sM2JH6QWiUR6+NZX22/qp1Q+mezRQcbZwiGPNunsv1pw8Aa8
dC+2KT22U8EKSBvfw9hxbvWaqabmajh4fL2bKl7UrhO4C/Ap9DiLdHdS+fBpmonkmCsJizgp+U7t
1+NpWaphr+uuu5un8WsYgRG4GGLerGKpwXRiPA0oZ80TrOT+YAnO4Xg6NNZk3YvIK/fk+1m+hNR2
1XMJHKUxSNvIGzeDz6wkh5WvZsUBQEbXXLqueU0tCzNCgS2sY/B5ZwKnYT7XPww79XHwCshkke1D
x+0Aa3k2GorE8WnN6jhCLAKOU3nRXreI4V3mV1dTE8bIJ7pJ4t6Lj6J2/qQOcSBJInwbpzNJNuwU
VF07exTtPRbM19Qhj1SMPpRx3T17MptQ9gaFZXOYeJPihmg7hWXKiYJnXhdiK5Ns3kaJ7sGU1GAd
MkTz1tPTOS4kzpWBzE0W86MTK4Yip6RufcsLJFdWP5M3eWDfuU0EEUdn7GUIp4RWjinXvkBM4SHs
eJlxXxXgYdhi0f/CA+PnEodraFD2492Cad53rEs4dJc4dtIX4WMvd7waJy9+wUFjqlDK9c+avcIc
02WfW9xlGrfT18jpuDE5uOJj9eskOXd0a58MdrJP5oJIMJxvjKotSQovYiXZxZjhpo/Wbp/k8oM1
c1dpiqpJI7FCIniPUbhZ7PNIG3w2kg2vA2rcyvRP1CUMDwjoXBLt3pzTWmMUMneOZgJVRVaAOLM3
nif4CBuchbwtB1pX6Ry3VPA6BuEhAPRSk6sqoDbmgF3DPL96SYPPZcAtEz8JT29kwI5pSsjySeYe
ySuNIrjDpLqPQInPWovfaRgvST3/yUpON3xqUDLSE+1/9baM1N7FGA0Dujwl7ME0C9585M4mFkO2
fHQ3JvHynSQcezPDhAst9XekkB2HGq16HNkt3MZhYCU5VtYXa3a9dYGjuCK6Y2P6IkN0yU58OSVP
g++1O7818B30b78Ae+6X/A17xKaO0pUZ+LF01D4idHO4p9c8qB6CflozZ1zgx5xJtFNvaYxhZPSx
L5E3vbFttD4iLI/IBx/xJA5B+l0k0b7noqVm9RxZ1TN8ui2q9rfkbVlLiGfumJ5zGbsnhl/ucMkC
Z9RUN1Obf1mkJNuKBk764e6LAf4HCmrZg3C2Cus6xN73FLE178ZnOK44EMEuxiT6VPt3nrwPjWmJ
3fvGDLgxljS8zSk+4gV4ijG1VMJnEip3cwmArwYYZpL9UIf7SC3PWTMeF1yUZNuYBv2nbF5rwQ3a
WNm0aLCsNMIRXBUlitRV6BWsz2Awg1laAKtxb6DC7nVJ0yOVoXjKMOrX+k2jwt/MA/kOAWi1jTNx
zdJ3Ej4LSyvb44GbAqITQ5VfOhZwe4f7Nz8KD7Yiwdr+6g1kpFSsgg9/tvRzWdBlZbe4couutKCU
NAwSkGt4wSQTmt0YBveBP5k/oyjpgJwa9ezTJ3UnWajctRr0hLd23dNXaF36du6PBFvMh45oQOy9
vKfVCysjSFtwdAVc0jiqafUO5s9OiP4uSMGmLRrnRe/1bIVqQae8PRSMKwuXYCPxEbpBf8z7OT7U
U4GAMcQgupmWl2Mx8O4aJ9Hfxk39G7RQQC0MhweXDhJE7KUCJiYLqp25xS8kI5TrXf0w+gVy/xQF
16pjihhG593tAZrglSNSJi2HEyq2L1aC5NdEDCU28hLx20pl/B/46gcdNwBiV40PVuVVx8UIBTQ7
1zuMNR9WV5V7p50e4zkQlzR0i3Nj+Rw5dYFADMC+pfvC19lzNDtyt5TLqU+T7YBeSkiU3/AMvDZq
ioPDNjsM/ZeicngKozuegZe17EE39jc9IrdjoD+VOzNd9zRnxemyG0r/tXIw+izFpTXpQeQdubEK
Rccnu5NciHmcJONeDQoSvuvF79IdhVK8OeR2oBinRFrinNipjNeAxRfKf3o3jc2h9BwwqcMfx4o/
C/rRuBlyz6u84Sl386d8cf44pFy6Sl+7ibpHdt2qxITihw/aofSeXULPrTsZKZzJSkQEn0tXRnKY
A/2Q2f7Rn+S/QGXP1NxsbZaQDXc0UN+7vKEDnYIRvCDvTagPlb1QQ2Y9Mmuj8mne1JXiNxBNgG5q
9pVeoEa4IeXWYQkYOdOhyPjDJpILaUT0gAW/kHveIJ9zTX3aGORHKuKfAtKzGzz4kl2Td7Xkcoza
8Sfr+XOQuSka96XNYFxRkPltrUStiiVdP073linh78H1UcGuX4uruSfuO0npD5UKrDy5K3lcv/1j
onmrjWwj7ITHyCLBWM3OtzdOJa7A356aHdXgY5tgBX5GOMUi7OiMlmcj/eNk1+9seI6eH394C5bI
GLWz70NaKotXepZhSkdsA0zFaSdTFpr9LfeV586UD3W4hhOdv0FK1CiAYzpE5a7z5m+bbb1a2zAK
qfcuBzelfs/EoXaLRa9SNHCmUTrBkWpJPI6ZvuR5vwWA8lLGDt03lv+keBA37F1/RFEfg2l8AdVM
rzKMeAJhXK2bdi+qacJ3NT+t5ckGS9iRrQxdXTYXEfvDS+l0aOKcC7hcg0I79h/DDbTyA/08p6wv
XqIFLOmcZ3B3il9M+nc0ZB177MNUaAB0Q/QUluVgvHbeDEDqTeGn9221YnFZvkr+wLUHjX3oqGFp
BcQn5ZBAMuRhJhIXVjdvQ4+KAp289WHxbRo+SL/EO89WYzKELmbt7kgQZZtKykMAOfDGFAM//Pyc
ONYdzZHnysvIhcd7xPRDDW/BwnyosaHtxoLhJQSbC8xyrvt9FVNcA+3CxWA0LrtIvLA/W2cTc610
eQv6t2cb5yhxoKxvH9nYIPvv1tjvCrp0jAKi+/mzolirtKpTy3zs5JDkK2jRzk/KMaem7F6M4j6q
wIPM0NPsfK9i/7qWYbgD5kPEIWumDoJHs55/yggPIq1AShKfiJefGlwWzc+7pH1cVNWCo6AXG3uf
7HBqaK6im5mRJ63vF3ZlLZEC9FrPUIKkyv4fUwS7MzKDZHSfna64t0dW7G2YgEN07jvGvHHADi3P
WBfXUg/kJvcDaqFVrRUVN7T7HWhau7fW4EU9ip1ZcIc/V7b8INe6gqT+hnGFFD4dXFy5PCCkhpFm
RXFbx83Gy51zJuIvktp+B9BpbT6pykuN8TiiByeP5VetK0BS7HacH1/ik3oaabLJ0AcbyDkzn5iL
d7Zw4m0Av6aP1yRYRD+Qf4iHGgKKOTdzc8K7e4yz+KA8tlFc3OBvdmgUSKwwELqbij1UruwTXXWp
j5PPLDtviUtopwDIqKyI5b1PCLaYmpuYZyJjvTvbX7Z80pN+cqK/NoXMQfikV89/SHUZsRwOTPxb
02mEOTkw2oB4Llaxej7mgv4IXJboMFhazw2lVe4k0k1a5X8zgN02IxQGtIPlWv+RdibNcSPJtv4r
bb1u2MM8XHv3LRLIkclZIiltYJoK8zzj178PumatJARL3FYtelHNKjoD4eHh4X78nFuZuzczu8ey
neBO5iHvAOS1PJThE/0gD+eEvXHTc0GTze8pp0XfBrOonY7wguTxph/Lbat+IDo7lfsIbKKpmB3l
gAzyLZDOz6p6MOg15MBudqUPXxJ8Unr9wjDkxocBUmZAU/hkaEC0Pylpc/KVVypPbvcZaNBNbHDd
iQw2ysmzTHkmYoQTqtLTWJanWL5VfeMvdHo5i+k2an5oIOJV5GF78ylHUtAr7oe4dKDSqpn3bIGx
9OBJsppxSvVbq70YHPrOm97DwMp4FQmwiYoU/KHnSPrprQlQMyq/FvEL9aMXQbqlWPaxwf1ausD9
Q4lGoQtB26j5L10jM40LC4tM9/zLIHp2A5MW1YbE8dEl61D9MMI32DmcUBLBCdWHgKFfA0ZUUevg
c7kX4Wwr9TMUVNP8vQq7yggyOJAeXAnuaI9hEQqJIvPirabeagxiZd6dKuNy5avJawUZraJMzgzV
MuBKqrhreclsUpHLGViGX2iPQe6i1FGeg6R8y/q3ULgtUv/Nys7CgK5beoz1EdE8/lRe24AcHbVQ
n9ucauzQnc1xAgPfESWdDN3bSNU2TfKaMzynx6ih9Npd0GrbAC2GVDSpe3aw/Yy7Lk2cnoaUpd8U
sAZAVGLxzKGAfAxM4YNFPYmiEnrMgV1FD1kifFYpb9WG/1cr1AyBJfc1QXuMwZmQKRgRRbgU4ugE
SF8aPrkUG1uAK24JYwHQ3Z7naJwF4LR65NIZKUXq5asbE/EzQdsI7b0LSZ/JP44MoiojNUd4ibJJ
kahHxOtG6qBf0L0faSIcXQ9yLerLVRM/CVlE/at+q9rir6LKbyOmXoL6zcyNEmca9rlMgQn+yth8
gBWTAf/8LWtbEGaA6XnETOw7Btxluhx/l1DAQt2XcU64zaHcN6pnagLnlhKHBw8NumzMwpm6o5jG
m8H0jlB3sKrAueSa23oU9t3Uren9m5+8RCLzTGb6uYY9NCuze4BitgxGNmuhQhZpZ09jYTlSfkV1
ttiaDD7YoYI7FiSFKEDerqgfAKA5rhh/SirWkgDyrpt7ikbAh6d5xpqn7LM44dh0q6KXkfLGn5ph
CHBsM6hMI/27gqfUTXI2k485LMjgf5isNtkdSOs8AQBJ7MABAFfiayMzeQ8/IwyTCqA8TgWP6puc
zmDgczF0PwxOIVHcRuk7yk0GmCPimH+uQv9Q9QPqiR5Ex9YHS/SOscp/lfsnKo726N3I7SvaLFs6
iDeNXjD6A/cMKKAh6e6R0KZPID8kgvHQCoBWKYqKIELpO5B+MPTdIPjCEyyCBKXLv9TJ+FrqwbMI
8X/FSGRXGzdFWr/14MPc/LPBEGKSPNII3EngEvWk+4bgEOVkcasJpyQT7gfpM5qIkF6eapxXgGNQ
DVHvTPtTAK68VHO7l+6ygnLlBOoheOB7B9H6IOn5ORthWasbh47htoEoc8C1U614Esm93RRmeIBa
XoEsjGn81foMrMKSKYU/urB+G5jz25jAybUu+giSFJ3uN0GAQl6E7Ai6IO1L0gDcAYIzSh9dt3hA
rBGKjinxAC6PdJJ2lqgSNdGbxi1C6sYlCajXH0+9xFyjeUqhlJCqZ7iMYf/5IMKaFkON7Fsn0UUc
gBEx0y2+WwhtFGAcxRhypph4ZfjKRmHuL/c+ajwWMqo6jIV6TjHIe0G506DV6ZFqUGXzQQi/Bv0D
Y4671P9GUQHupu6cADqn0QIdCbVFeXTMIKaIrO+U4Vl2Ycsb7xP5UzA+QbdPootcBbIJOTkhvGxq
KYOfAdqT3MGHe0h9CBwA1LaS6QgeIT14QuGGsVsGW8wA+WquaWMEkAusQj66mjjh4kDVpwyKFIMt
GHCEpjGiLqmjWGS9KVAb7pzCdJ8Jv7vYcIGY7qDV2vVqtK8ggeGlGHXEoog5Ed3/Ikivumluh/Jr
333J4cFsyg86I7qxa23lXAVVS4uV2ixzvbpGbekVMbXdGNx6cnuglniI0yc0bfgKxaOvMTEgvaW4
b88Y+MDgDi+fU1AcA9pAA+lkj7an3zbI4HTnWkcctXh1lRcmPL53lfHSZcZH+tp0SQsSWfqgPjUN
sXyOdZiWk3DLQFRBPGVYkjdW1wdHTyh3QZw/tDDBlnAnNCKvpNGPHmDX5kmJkHFrnPuENECEhabM
jxM2v0N3g/qvWfvbTDtroXqgnjhOVNVihvgrslghX1eVJMbBmIUaEe5Uyfn0Z41pa7h5tnVh3Mt5
f0cxiZdGwCQ6QYYh/Oew7F6pITIeAHavewEKtVXLJy/9+C9TsxI1m6gASJupdY9f+5YpcrV77Txx
+y8GLj2zRsbGjpsjr5FReRrBOv+rVq2wk0gykWd7JHcHcC7a/zIGpqWRPMrsof0kK2+B/vTPf/yf
//d/v/X/5f0AYBQPXpb+A32ohwxJ0Oq//6n98x/5//y/x+///U9TlhVJkk1Z11XZ0CzdlPn5ty9P
tEj4l6V/FUkb1XlRIKJcw8mbJztZKSf3vW5FWjRjWaaqSqomabL03kwiwmDQAju3NdlGqfoEmMQB
jG37O16s5ZEPbTOJv1+xai4t7sLqbHFJkXZWWBn0Je7dx2bYQOi0S5/bhxCrcHXB9HSSQPbbwE6P
rr1ifPrl8y+ryIpp8VllUbSM90sm0Afe1AK1yVG2cKxtGKPZI0Rw9g/+Sb+7bm3p+yqKaOj0ZtlF
RXlvLCv9gVF4mn7MnfPY/5GET4wfbq4bkfSFJamGhK+YCtq08100VV0YKXPndrUFsbbt2UIuIgfs
5lPhjDbwbkBTh/7TdbNrVme7KDInT2LFo7AEMJVDYNKTsJbf3PHrdTtL3/BydfNv2HpBo6UAh+hh
Bd6jKQGdz1a8Ytr0uVNc2lDf71PKZFFEDT2jRd8fDBdtZZW2yF/dCMuSd7i+HmnJAy+NTQu+ONuD
pDbwKGMsPveOsKn2+oO6ISfclXZqa2tHfNkabKcqPWtd12b+PhpyW+dGhXT1rUFtfq9uvS2qCkyt
bqmq7w3n+uoWd8uULA1yD1MT5dniNEWSLdDs2QQcYOCyJRJLt/porcWQaUd+27ELO5N3XnxEf+is
tqY7bQ8nOD3fmERzUEvE1yMn3UMb7oQrLrK8bRcWZx/SqAYB6Bz3R7UtXozdeIBIZ1+d+Yh2sGpt
8XBdGJtC6MXyRIYJBB8iF67sO887wQwll5BXrGyWZK18xennF2ZivQfIk/sxz/4NNI22bucfIAS3
qQYdtS0AVebzbP0QHhi02fsre7hiXBHfG+8s0QjHEZAzLBrRIc8UB6kA8wBnWPoYZ7kMMbQJe2fJ
3GwZKytRRVpxIGV29cG00FZ+j6OC5yWB3zOsZgeffWeKmAH8obv1TZWmFV1xWmU6qxefu4uCCD11
bIZH95TuoK3bjDaz3Pu1K/bnMbtmaRY0DUEqzczAf6A7+eACe96APdtqO+Pg7xB//saj+S6xyatt
AO82pSontet9vK9O/3k40BRFtURF10VNnYWDaDCYeklhHKqoImhVtRN4M6SMRfyBGU3UDVFWNC73
mRnLbBWEaGuozOG/MZLwIDIm2fbVSuheCm6axquCzr9sQSj6fv8q36fVxDSwXfOqFz5EIBURVN5c
X8uSY2q6QfCUREj+5hE0V0y6SwFzyEb6yacUFudP1w1MgWruG5cGZqEz1EW3oz+HFzZvqvlSU2Af
4DwOs1fVM1Y2ZvGYXRqb/pgLlzdELS4j0SPXe6acCr/C6MQOL2UGBraooz2q5/jzmvcvprWXRmfR
M5N8gUpFl9iwxfsf+g/BifHJm+FeeVROKPscwJp8zG6uf9XF++HS6CyWjgxMim2INhzT+McG+ocd
Y9y2ZI+36Wf0fVe8ZDHpuzA3j55JPDLFqSHcq8dO8QJJonaAWPUGOgBrY953jr5L7vuPTOP9yT14
aXh2CALT83Q1R0jVvDX3yQHoloPu2Z6Wjy2s3oNrWzkPmYkaNSMDErATPQ42PF6H6DGDe+kG4MYG
CF19hwjaVwiNVzZz6RASr3RVM6UJATJzW0uKPegQaOT752E8Mh7h29EJzYrb/KWUft760c7drhiV
Fw6mIREqwSAp4LpmRpMxoYkt0AppTpQKdzQvbd/Rv8MY4AALXzuZS5eRobA03YSb1DRn/lr6ekYN
mKkkLqM9YLYDWmM7eYP1lai5dDJkGWyOYcgSy1NnHmPVmZKOCY0WwKWO+VJw+hlltN1N/Ygu34q1
hZ17Z2z6yBcBJ2sbyYDxip0zVOFpAKfymJXxj5WtWrQiizp5Nbcbj+f3VnogEMNYwjUDt0V5bo/C
K8w/zN8zSMSVLm1FVPI20sMfWFXwSFkVGaEw9ZlVORjHoAkgDqKb1vF4bZ6kQ7CHSkKBrpRQwxzX
gQrvitUFt1S4UlVTlHUM//ZibqvMC9KeBpEfWXfaVFfyY79CgcnoXioZFmrNVZF7N7LhbezQs0Ho
VodXn+6v0EjlytGc1ji7vZhgEnXSCUsGuT1zpsx1GR0M4VAEEwDPbPw4VO0nt2lerq96zczMjRpr
1JGhBpI5ml8AXIOUBa4AA+zfszJL08RRaL2xYgI58dC/i+59H+Q4MyHXrSw4q2IpkgnUicOn/kxL
L45E7TZWxjDyhOkf4E/Z1bDwXrcgTX/ofFeoqMgA5SzVRG3h/XmoqliUfZkShHsr7tW9smv27cE8
M/OEBvxOPEDTed3i0v5YhiIqEqUVsrHp5xdrMqtWKpoYlhmrSmEwamlR688ioKnrZhbeYYplWMRk
QyEl02fe1vMXFEJDaR9FaUO1JSgNh3ZvBCvJw+IOXZiZeRvNLbcQp9XAnvisQNQkInF/fSU/k9Pf
tujCxmyLUqC0uekBg6q2ELEf1T3cD6qNULp9RHsT0cvdaN8ZJ+Dn+8e1qtvC+lRRFDXqAqZoGvrs
rhlUxJezMCQ/BwqYV/lercuVl8aiCYurk9+vquSV7x1CszwddgrKUb2m7gIhOxRDsxYJF5yO06NA
j2ng7KY4W4YomG4YTczoaO/RYxi2CFAzRudAaeS4G2SE4rvMyffaStyXF67qS7vzA5xLfqdqA+7R
M1u3l+D7OTdfAAbcW3ZvmxsOwDOl2ifaTiIdos16tjllHjPfefcHzI6B2zAuJwx83LBjtAHBMeuQ
K95EYQESq1nx1JWv/DOduDjaoduUhSJTH7OkH+34TafHGEcrB24pr6R/oFi8GSVDtX4GtAsjdFah
lWrhj622JhVoHiXcfBthW27hWd4YXyLn0AKf/IMX5DuzkxdfmO3cwQPkTZxsFUYmYb2gaTYmX68f
dWnajt+2iykFVdZZmWzOtgtUT+THXgSyZV8frVdm5fATBD0e8n218iGnp9TMFKU+LmKyIA7F/OUN
OVqMY9IICURlXxTZthGHG+oBwKxFhn/Hxm8BogvP11e4EJY1ic6IZFqWpTDM8f4zerUgR0Ia8hnl
mjRSmXizVfBhphTfC2a5tmsLsYU8T2TsnitHMuc5RwMfVlh3kIq2+lcre2XC+Ppylq7Pdwbm8b8O
vLJEws9Wot1gM6v1RDOTXYPvlMmzkdLMWlI+har5vl0uafYFmYLLRb9lTLKAJX2jVupBT60vZqy+
QWh0hNMUGbKuViEWR0Ll+moXzve7xc7OQEojIyhSFhuPMGU81NXXcXz7eybml4EvaLX8kwUWcEOd
w2KdWnAHZiv7thAWWYlKFLG4ceT5fRCbblfWkxm5giAWbNlzhJJVADBnSFZWtOyC/zY1vwJGI2ao
IWK/VFimYwg7xTj4fP2jLZUUaBNIsi6TxDF1P/tq+ZCpQw9LvN2+dVxtlV08DT+Y59Ohs9j4Twwt
7HNUaDbg+K5bXlzcheHpuF9ERQk69E6Jk9wWfP8j2hMMYEcrz8JFp7swMW3lhQlVZf7fVDHBrAJ4
AMAGiYHKeLq9vpLFwHRhZgqXF2bEPM48w+cTRu7rkO3DVoLPtwQI+f26nbXlzDKRvoaBtiwmurjk
A4d3U3dPNTjd60aW6tWXDqFNecnFatpwdOHrmj5a3f9gAP57miUPRaVuB3E8lRUTSkWzz1T3NvI+
Xje94hHa7AarmAwrhRTLMuxVWa8/KDBPrHjdyjfUZkFXl9phHDX2qguPWftJoJAWGbnz9xYyi7OV
mzWwWrBReR+cGrP70kiw6Fy3sbaQ6WNebBMcsRUDjdhQ9I99Dcffh8ZaOT7Lfk1QoOpg0sSbLaM3
elfqTEwYtGRE+ZPW104N3XThf/qTtfwyNFsLUJI+jC0MlSJ6IoU8EaSA7K1l4/m6ocXYrf4yNH3U
i49WZ/BINwKGmljad2O7L1UNmIl/0HrLNpjOuW5ueY9+mZuFuDiMoc72QLek7SlggkQBJ5Ic/56N
WYxrTc1ToUUj+KQvXXAGV+itbc9SLY+Q8GsdswAngVTM+2kdyqiC+su+8yLaWma2zVD4rOANZQTp
IEJSylWG+KfOWFrydH2Za744i31IwOVBDO0q0FgNAvxX03xxI0QVgvKPvqfJDW+qMGPN02jLzQwt
1zBUpd/lib0EuthRXQuyU5j5LRNTf1mZfn7hiGMKxB1K2gm9MdX0oq3vyJ+anbBP6GJnX69/u+W4
+svY7Bwjl2UJqTIdr/zUM7SAcNzfMzA7v+kgu1BRsxpTgChsYhco/NfrJpZP7q81zE5uG5RhYPSY
aGRmEBG9TYHkCSUD5hb8XFF9e93csrv9Mjc7ub0Itt8UMGdIPzQvPFjQ+sTh9wzu9euGJr+95giz
46v0oYHqI3vTinJvhwGkz5nX21UFKyQgGADzkgLnnrBJLXnF06dTe8307FSTLqctZfocDYS9URxM
4SVAKLKBRkTZj365u77QtQ2cHWCYhRl5blloRBdpYCK3l46p9WnM7tQsXTleKx/VmqUww6i5pW6S
SDBRCo4ASldPgFxNUtw7V4bIKKjvDQOWx3h8ur7In92a374poDpDpIUki+pslUrUZdrPCrLKUOem
PI8ADJCMQ+aMegNAFZiyaLvH+/LHn2B+MAyqTzZ04ODzR3mQ+abqA6Gw+527T51gK1P12w07xheg
etiIKyi3xf28MDc7IQjBKoIBj9NE3r8tDWknRjCfiUWEuoXxPKb6SjKyeJde2JsdlIL6H8yRLG/s
fEdJ3gwy0URVViKZJC6UUTRJJ9sBrSVpv6EjQzF0wVHQahBrZSt47kOVhJ96c0BjMIFGOa7RXkph
nhirQ+fHh9ryd31c7aVGO+NXWybOUO8D4iVE23yakjKZhfQL5VzXwZPgpy+jKzGYV+wVRj6ESD7o
ufzEnbaXYGZi1hd1w4Z5PIgYTxoyAGWb3JWQq1EzmlQ62xqJRPEpiKO7Loo/D3rMzD24Zuh75D5F
Eyn7EnXQK4Tyo+smtzFaRUar7MY4ODCrEGsQiVqQKEOq9NBpw6NpQPELRntMEAqT/MfaLyBf6BlD
Ao2ret2NjkrAqBo3BsPIcj3CHlrfCaJ5w+jrTsv1p0ZoP7RMgXY+al9GfwjcSW+Cim8h7dOqOBld
d/aYitoYhWvHaNioAkzQuriDccOWpBrpFd5/Un+IGn1vQqibRsx3FeO2FHykWgZHU1o4oNT8KGca
xAth+VSsdn2WCzG6aYAlIc01rdm7o0nEFBEwtlxtVEcGWOxDZQhv7BgfqmynB7da9Dgar4FxkAXG
7osv14PG4kkCiaywzSraILOYIWtx0JkWdS0h1tJN7YY3cpp+8ILEQRf6TU/l/XV7iyfpl705iMAv
GEZBHQkEG4OsCWKT8ESE8VqKs7KqOdRK63PJkjKsMFCFHDYDVOPXjglmV7/P/6jyc7EieZZNjR7F
XhFb7aDcqJZ1E+DDKgp51z/coqPQhqV+LNEP0Oe9ekGWxQgqEGLQvfDM6NMex7UDhXLdlLhZR3kl
xi4m3pcGZ1d0l8LmDVM9wegRSpljsY/2wRm6J4czv1vr1yxVkDVZnxDhFh2939prrl8yot93WDtp
uxLKVaDZ2VnaIngEL/7Kx1zyQtkwDfp45MFgVN/vWVeMQ5kK0Fp4QX4nVubelIrjmCkrzi4vZTlA
K0xTouavaPMWUaKmRuv7fMK+QhlHyxiXql+UpP8B4YKTi8o0PPZQpygnix2ZvmIL1cT+GZxHuT0V
+Zuu+zutnmaAha3MrK2fjzUN/9JJE/CLhXbTajAVdMOLokgfoBfeMgWwciktJaMqIDfUfUQdCNos
f5cipdUHtSW9rp5ymCgM40aUZYZsk5U9WXooXBqa5fFwKzfIIGAoElFeQ1cqXGlq/R4UZEtWCXUU
1dUJK/x+05tOBabVFzRgCob0ETYdXlr+SUw+Cqtn5/fFvLc1S1CaVu/DkbajXe+CO8nRbrxH+ZO3
n3pnohM/Bs9rz6zfPfq9wWnxF286v1F4jAdZDA+ZsskbZlAGKOud/zgGYUWTTXFKeFRlDkdEuStv
6FQyvdEwy5A+dHu464/VW/oibbPnP4J+vTc4C66llflWnJkI/JziduMdqr1g16Q0ZLNkI6txYXHb
LtY3c/asR1Ki6tqE1OCUuEy13q98wOnvfZ+iv1/PzMnJI7QB4p2pT6b/lTrjoT24z8NumjzJb/2V
d+QCFFK2OPnmVE6g7WjOnEJihDhCYJJhEDs+Zk/dXewI9rfoXLSbcBM51qc1qN7S96MHKE3PABCr
1my73FqPIfzngSwYJYORcprtSmhMtn/wFS/NzLYpH70sqpA5YcJA3wc31W2MqP3zhPuQD+7darNg
6WxdmpttGkx/SjSo9KLluvCcLlNoX0lNv0UDx1gJgmumpp9fHGME46LKKpLYVoWHsv1hRRU6VuKK
kYWbHb/QdYmGC1gWeKffW+k9isS+OIHwz+MuODBYsEVzdwfNrRM45oq13y8QjIFa4ZaVdUMWZ5uV
AWoSLZ8jrCWfLPUlTGtIsL/H/cpdu/jlLszMNon5N0st8QobmDNaKw8oJu8gAl+xsujgF1ZmX65B
67EUG8bK3fx7BlN0rkkr9+2ahdnNkQltHTQwethKJn+ZZCiHLv2PO+jvd2QWFlxLhoROg1JSHT5D
Ry5bD7LwqnnnLABNBcnL9dO6tjGzNDKAPS1Ex48XBqMyKTrPw76I9BUjC9nx+zXN3jFRbDWZ10w0
mbv0A3gVmWlMJnRQWNYRFbBLO0D2YWWrFoZZ3hmdt0i7SkQUyYADWLFu5c+6D1wYRZ6DSjdx03xr
mSCHV29v3XYOUsH/C6zyiq/8zKkvokXX91GI0hAqMOjdeWK5CYLdn2yePo1VAabS5jCqKPeFIFdI
YD0ooAwVYqFHAZb+60ak39NkviMRCcItnd8y72oPpViJgcB3bN/MvbWD0iZ1/B1j6W/MiXdv/Tbd
dgfrAAF0uTe3141Pzj6/kS9sz/fQLeAZYfAaieUgffYCSmXIdEFVM8pbV0KiHn6Yj9ctri13vm1u
yUCeARWvHWpxI2zywFMhl4O6KZc7RilV2AJKPWk/qDFz8V7bRB9dq4oct4OX2+1jBjW0SXCwDFH6
NX2ae5mevCBFbD01at2sbM7i8bUoR5FFKJoxx6UHQG06N8UDOmUHtyUiZfD3rXwQZXEPftmYhQio
xRtT7LkiwiMs++iQ7etDuQ3O+qY4Zs5wWNvzBSzW5HC/DM6iBRLsRe+VXBbhUdvR/3imsTiGiCgx
P5G/QBS55T39RP3o+kKXrkJQiVRaAJH+juE23Sx2YVqhF+LeJpTxoKvxgi99Kq6c2jU7088v4kJm
wKTU6NgZ89vCey5lSMeUGz/8en05i3nE5XpmF4ncS14hSXFsl28cFJLz+mB8bJxxmziCs1pjXvIS
VVSAxk6TUMBg3q8KDrcOLQuAX7WTHZptfaz2xh0CHDjJNDS+5iRLwfXS3PTzi4+Ijp2stzpJptL+
yGn3NI8rX2/pZF0amH5+YSDsedm3Hk4oHNSTbzOkcOshKL1JztYeSsaDdNQ/rj4J1j7izDWiISuL
tuIFp98yt31WDhQWPlQ75KJ3U/dvDRi4FF0v1zjzEPJMROAHruU6VXxHo/2yiUz/YzOgVBV6/qOH
esn1z7r4VSdcICUXbYLsv/+qlRIXadOSQbuDdB8Ir0Ne3MpwyVy3sugcv6zMbw2FTo7cQJVll60K
vLixG3UlVix0c2SA7cAfIESlejR3d9fSoXNLOVztzjuIJyQxzt4h3SX78U74XHrA3Ms7+RDbtOf+
87VpoqLDKahwzOZjOvT9ssyETdz29W+ae0bR9/rvX4y+FwbmHTLXzQtXR+VsytWqg/Bt6hdZW/U+
8vbuBqFejvNwWJvSWfKLS6OzOnuLBlaT5CMhn45ArW97gDdBYq18uyV/18CZMnhqipIlz2IUNFuy
HhYinWKmT/XiR91+DNFcRdZT1H9c/4xrpmbxKe1wGqZnqJcJ/ZMGDWuUdUfPFI4pPNV5GX24bm7J
47n+FSYu4LwGcPb+XDVBCitn41LKtPZldzZWSyPLBixZVi3yzN8gxH2hS70ncnDNW2QXtlABhhDU
OUABmSws9/rg1HvjeH1Ri88G3sD/NjpbVa6kUtBDcT3N16ZHdTtxWOTaRn2A413ewS3oKJ+um1y6
mzW4QABJQ49Ar/T9d0x6gJBKzXOoCyCDfPbMbWveBc3rdSuLV/OlmVlKhVjmKITSZMbuHRlkJf2x
fbzJjjAV7IrDdWuLZ+tiTbOY60dNU5RTmVtqTrnxqNVPbu2tnKxFGxYOrUJSA1XN7PwKNZzMRUZO
U1snGVEj+YsqrxSIlzxwaq7AWmFpMmH3/dYgSN+KjcqFnMCbjiLnl9L11wqA0585f27QuwG6q09I
+XlnKqjLKEfGfUK8jg4qdQ664IfwLt3C+bnGjLEUIS5tzZw7E6MkyiBWsuPqNvMZGRnPmn8fI2tN
DeY/9wB9op1RmWAl9M0+nSi3flVA7GDTaFbcm1h5TJQVJ1vcnQsT088v0iW1xDdEaNFsv24O6GO8
1YK3UjBd/GBU+kjRFZMUfeZjgPlbY8jFSdbFPZSoKFEQRqPW+5HLCWx11kodZtEcF4UEZAJXMGdI
kSQREJ1D3teOihcLmZXRfUOJehMMZ7OtnT/YoAtbs6UBs6cKV3L9IUOOaCZYAqQr18aVls6ofmFk
5nD6iHSo3HIlZTJMR4FwTvV201fdH62FFiHUCxoPqenPuPCE0fTCOBQxA9gvi5GThaF1eLv+vab4
+Ns51SVmXqcBL2nebQ1CRYvlHBulfoR5fON6BFFwBGoq7MLoufK0lfg2xchrBqc/6GJRYdqKlSqw
QVoL820y7lzRf/BRuEVMCLYMXYP/obVbyVrFXC+GpIulzqK3lyViBUb4f+CAOmWzGsDtsYYeSIQT
dCVQLJ5ilBjpHokyzddZoDBhXXRrU+ZpmsKkN6qfXUVfQ74u790vG7NIIZuop7eSwrlqdAjLIdLz
2l1CuTsyh7OogpuR25WrY9HzL5Y1c0lfkKqqSVlWFj3HRgBI/lUwVl4Ei58OgIjB9WcxbjiFkwsP
0czAl0zY4u0Bpc0SPj1tjYRAng7ob054YWLmhEZepaPa8OXEfX50/7Lewm9IQHlbCZGrz9P8/Hg7
bLqv8cHfIi4JE1H6uJaSLW6epXPN07FSDGvmIHKK8qkIsamNiNDnJJaf8hRVr6J6CYb2oTdiqEBr
ayUnW8yW4DGb2mRktsTj9582Rp06KGvWPSFikUSVNtA/HMFFbREd/1/Q8iwdOQMmOEuCEs6gLfLe
XttlKlSxLJJoMnHREZN9J9FsYx+P1DjXRq+WvJMHpCzzOXVNV2beaUhxNfEj8019aoeJ5Qh9scWb
d9dj5mI2fWlnVlxoBVErSK9Ibna9IznIADghcuuAD7MHOnNbSIFWLC6dCXjogIKBsZlKUe8/pKfh
3h0IcXt4bN8ghHXozDDFht6s9ijv6j3sniuX9vK3/GVxtkaz7oViQMLP1k3rmCr5TZR0W7FV99dX
triwiS2QAgBQcGN2lRaJJtfpWPJGDvubNFF2pamshOKl9IN+3L9NzJze78y4MaaMGrikJ992IkBR
7UaIvgXDn5RLDG5rNp9xbMAD77fJlEw4HxsynRwR1w5AKCT117/X4hG+NDHzBGQupRTpF1ZTUk5T
HKS/7QYefWR698mndcKr5Q36taSZH4QaTdQkIx3NNQhhutdyFTy0GCQUvNowCfa/jZwqwoD8W5Vx
YiEu31j+hgF6R9rB32cn+8zYRsHGv0NOw+6cE4J7p+rG+3r9oy6uEd8zLEObGuCzMFXS6uzLjG2r
lbPVP6Xe8/XfvwhQIMj/28Dsvklyl1mYHt13xNQRQBzg+98whwr3KJKSjgImaoN0nLP2MFpb1yzj
ARdhCklT0QB1q4MF4b0f5B+vL23FxM8B+4vLuhHpc0sAwO2xkr41arZDSOntuonFSIR3APjmDtHm
jK0yeUaISjg927Ha1siJRJNk2OrBWkpM6cn928wsTNQgYxu3YtY5j+1ma7zJX6p9stfu3KN5rrfU
+oEj2zmsfROjWyCuRfjp189Tkkvz04e++JAF6n/o+hkARuunXks2BbTdOryp8HujLlaLh6qqUCR9
jCuEv+HR7P/kK2tMa3JTyxA0zR5pct33nTYJM3TISU3SfHp29OEKvr6Xy1enBvJRwxAcMzOXFHIR
zZIQYNCwb7bDFqqFnfqgOzQG9/G2e/0ToI7xy9zcPQvabVlX8FXlEMGY+Ji73VqlY/EEICyBCArr
keYELS2TYYFmSORUINEorXlb1KZVFLJsdRN88A/JjjyhPV7/jotnAhZLlfYaNLjzfMDyeVtUELLb
nhE9yoK8HarithbXxvMX+DFkYKq/7MyifxY1ainFBC7x0bsjJ7VAkz+1D9OlM55Ux/+CcI4dnU1p
IzIDsU56Ov3+307Fhf1ZZJbHWJXHZMq0IhnlKcQPi1MnfC7kFb9c+56zAJ3LZYDqNIffFD/5kYSU
5bc4+Pb39mzm+miuJC3DCGRUev9kqVx1SfwhR0XsupnpT73yyeYtG6vQYFMlYbRRBxxPSYs+qC4E
8r1btI9RUYYnOR4K5s7rtdLL4kH4tVfzdv+ANlblTgehM5ofvSLfFlm4vb62BfT05I9T1YqKsqTo
sygZS2FmpCNv+MK8S4/ytvpBHXs4aNN7ItmtvdEWyD7fm5vc5iIo+2g9i+mk9uKflTfXluHlM2Cn
k29JVbbCW77L9oFtAkbdB/vurbzR79179AJ3a+dw+RgAr+Zdw3Nq/rABo9rrSRMirZxpp7jonQAy
MK+FpCZZG6tePgm/TM1OvBBQNJOnXEix4M26lc1j7T6t7KKy6KK/bMxOdSGnHVqLyAyY4WnKYadu
RMzsyl/FWXSa++CP8K50MadKNPxukDW/30ct7uqkRM3cHq1bMzqWKBtdX9LSoYPFjTfnz//N68Kq
X44hIRiB9DM90vjUmjsFqEB8btSV2u3S/sBTh/dLhmEyzvJ+KW4dqkYXEPnTMTxoabRvLemmGNa4
6RYXpPLQEC0JAOUcRC52pIsMfHDB+OZpbK1dHCK2oLUbNbRuUdZ7S61oBR6zFD8oWQGMMrlGgWy+
X1nRgQqqVWJ9rrh/dWpT79Ch9v/g4jSBCKtc1/C5z8suBiPBSmKyLjXyH0zAkxtUz+xGUg/XHWLx
nYbiGcx+kH4ADZjOwEXogKzCbZHIKey6LS3F1uIkQfjBD8a91WjSoY39/uPoozDXB5aKFPbYv/S9
KLxZBoIkSdkLu+t/0OKGXvw9s8hZaZ7mV92UeOmdo2TtRksPRgTLlHcT9TcWDYDr9hYzPUvS4Cun
l8owwrwSb5WNX49jTGcuPUq79j50Elt+Nu9pcAJjMfIVg0vuc2lPfv/BTSTUi3qCmVhas5e17CRG
axwkS2fv0sRsT5U8H3thwENl61XxlKdGg5NW9Vd2avXLzbYqM8dR8GXCI5riB8Foj6KH3j165Pco
gNqxn77FTD7EKAlaZnLwguxk1YPDhPPaOPHiu5Wm8aSaAbBenEeBBNRHmqaUnYy6v0XC/iZRUPnR
EbjNzP/P2Zctya0jWf5K230uVnMBt7GueuASwYjcNymlF1pq476AO/k38y3zY3OQ0lwxELTAqKrL
2uyWrtIToMPhcD9+zqNaTajTxzc9rZxcNpxxBDeBWrhD017Jg/Us8Cf2/fi8Zv27cDG8ykFYMkFN
ErXLMD0kAd1bHqaABsmXPTBfu5qg1L15gm3U2jDmw0qYfCc2DiczCVPka5Ak9CXw1FaYDCMOBPEA
WhJRtm+61soY571VJodou2B1I4TCoKmeStfLJKKrZFt0toUrI5z/9kpngcgPxbao/VIrX+Lhm6K+
2r3ghhJZ4dx3HjXQ64fI0cIY/NfjQaHQ9SUPnfbxskds2kF0wXgxaFMAljs98LRUskhh8kwqVHya
/kpWdAyUyg5ZRPNAm6HltyV+mNOqIaYWzbDUpe1bptAHiHQKotf2oQfs9N3TbEyhna5m1JtyMXJo
M406dMUxZlln3VUS674dgfSqHW6bNvMjqfB72gdJ2gR4Fx5oSb9f3tTzpeI1CQJGDNdjDA4ImNNf
IzUmrYd6K1QmFupldbtXQ8O7bGIjqmjoNOIWZj8fGQx30Q8QSsKFi0jNuhCGm3s2CqUH6LN7iqs6
xVO5158FJtmvfer5pybZ7bi6jeVSt8fcBKZSRtlh/KAH0xdyYCTQEL3fT/5w215HLurCe+sFVdvL
xs/9FLZ1EKqidoUqgcYt14p7SZkLeM84fk7iA3QgkW84ughnufXlcN1izgXl53PmPigO4XBXaHxg
bOgpNKYg1o3D5ZWcBym2kt8m2K+w3kX86mlBa+qa0WMofY/xoaaHyyY2nQODVRZgZQo2y+DSBsS+
ugM5DJvlUnbdIfOnj/L95NID3WUeaFsC0SNva9/WBvnIO0MVnU5oSDfAlskJVkayVOAC5tbOrY1w
kbdrIKSdWSlFclK2+6HOvs1pZr0MBQ40VfNpl0yZ+qEr7Ni3zSa9a41O2kvD/FQXIURqTR1C4lEH
Na7WzIMwrxpnrI3+gOLT9DLYDWajTYVctXPY7bOpaB5GLQQr5RLXzgJSZ1+RVNtVFiiMmWMKXZdi
LnZZakTX5jBg7ngyZndc0hYisgZUmsOlMZ6MtFV2dO7aR+ibKzetXC+HTC9TAu4ZdFD6oW7f2n6Q
IOqmFg5o71RoIeryVQSS3V2rpXrngLDACCTUNB9ryDjf9PP4pnWSrEAD0CqcqatHdxkgGlva0fxV
Hpfwa5tZ9BCOUefNcty4rRZP0HpNB7fMaRjoSRl+IG0ueclSxwelKsr9ZCTlPk1UNDNpPkmupo32
86SR2q+WTt/ZEaSOBR/zvYLCBxOg9zArbAGXgU7q6TFQVYlWlCCVHl3ZpbfZsQmWYxxgZkM0ms7c
4pIlzjchhlaWzQxLjQd2Bjd22314YJSjkGe/bm5EzPUqC0WX7HFuSsw4yinYCplqjfqDPGZgvNUP
vdtClkcLhisINx+LQHEAsgMxr+ylt2Ba7XxGgCpWM9uKm+tt5qKN2YRkzNQJv0ys783ho5lDyrZu
nGiw/vyxhvxh9UXZ8f07sKn/6PDuJB2IxFyQsXnAS2XgB8o+VQ1ws5V+34SRAcCD9PYPsytJTiL8
i9Cs68JbNRVVkzcDxeo3YZvy92+i/KMALWBdLqhUjO4AEmkcyZ3xKe/uG59JxskBlZ2ldNHaFoTd
TU9jg4vor+Cw8nDygbSKlVpAYRPg5dmIQ4H/93XwxwMqDW78komoCTbDLmi/kQjIkErg520kdU5I
XjQoMGQdxNM7DAkDMOteXtbmbq6McNd+3dO8TEIdIjmkeoia0pOn4cMUaYJ7cSN5g/+s7HBZ0zSF
JiiJDJxTtI8OhZ/uFtOJPzLxMdmjT/lefby8sK18hmkYAiCjQpyOJ1CTJdB+TMPARLrCfb+3DpDO
OHR7Ud1xc/8gZYEaEOQzzrg4imVstVHXMOesdk8T7XcYsvWnpvcvr2Zz/zBlrwEuDGkQqFmcen06
2xaKCPC+LoSY0nCogaiAYmHrl7mD+WM/24lao1srAyrVRFammorF8xwvVZfZVAMVdjmVBy0Z3+hE
fDMsBW+hLS8HeM/UdSgO4b+8Y+AK1gEzwOQkpJpHid6rVSbw8S0TqC8BcICNM413rqVVxFCNQtKL
CS3lOCkdE8JptSgmbcWGtQXu69S6EeWtOlFQljCENWTfRxf9n1v9fYyhvmkVgT9sfRzUHtG3Qx2Q
wO9O3SFMy9HIZVx7Nfk62aardF8StEQFTsd+Cn/Zra1wyypnq5Bndo0zcccCfTtgNqIDimN43kMx
+rI10ZLYHq++kmmXGIFJAX41RpQStC/xMqGS83TZyAbPMHAUq41jvrKyYqj6mL9b6d3kLcUAGQsO
uLwwn9v50h7Yfzd04wfRYdpoE+LcQhsAWmDoHAMRdGo3ySoK7ukRW3lEkzC7HSpQ+LMZHgnOgqEr
6ys6hD12tt4D/fAoptHf2l7AA6BPgxgCajZue1Hyi0JbYbeJ8roYD8hsB/vH5c3dCrm4HvE8hrI0
zhpnoinaVIoKtAjJvsFIXrYfd2yWTJSDba1kbYb7hFMd6vqIEQA3HSQvgtwH5NXH4uHyWrZixtoI
+yVWfgIayTAlDI9CMmWXJIDepLHA4TemnwBiRw0BCFjs2lkHYZQmSAeHCgrgnuyOt2DdYlRHBI1i
eh8//hwUl4WHmn0F/lCvrXL5UzRGetWbsAoNLQgBSo+q5Myf2k9M6ik+As+QE+/P93JtkXve5yWx
Y0OCxbS96aXPbf56+edv1CFPN5JLYuQpbFJkAOwRYN+xR0ByNB87DNxrfvciglBuecY78NZGuwxM
KpyXxwpueV22EKc0w5tGem1kIqTJ5m2P4RaAohna5ExsqRhBoKj1OEnl6+g2h3KH/MItg+x68qGB
IURBbb0j0FfCEBL6WAhTnLM3JK7pEGE8xO6yO3nq7ix18sJUec5I4gq+FUPJ8O63tsW5X6bC4wem
Ltog166dliSAR1R9viPjgFGBjLSHNtTQH+zBOmoYC73KO2EDYSuErH8JziMTOso2a7C6VXRTzj/Y
rEWrfLm80i0/wWAXCLMAXz7XhaynVhmleMKmQjV4GY6t+uejNujVWhAAY7pm0LzlPDFR5lppTcSo
aao8NY7drn8pYnN3eR2be7Wywta5ioRWbtFGTVCcm8aPGYhuh4/W9OGyia1H9XohnP8ZSl8taoU+
QmkFQ/NU109mdFNnVzF06i9b2vwoGDZAz00BGR/fsWghGx9TBaxRtvJjVr7JIpYMFmnOvHv189XT
zSKSbg/Q2wZ6Ufmh1X4f+8jZ0awMJnrf998uL2Z7234vhvv+xWxVEgjKwWiSSopDsq9ZYb517EGg
LG+JogjaPduO8Nsc5wgoZSlVzXAPY5mAVQVkoD11cvrHPW401GUV0GDAnSFczmW2g72MqRICyEEn
46aN1Z2ktoIYtLUQNFx1A495AtojLgSRMOkqKUSTMl4MFSV8u9mHCVg/s9my/gN/ex9hMMA5jvcb
l/aVfaSYXYJZWWnR7qbRvNZB73fZC9hvy7scJhTZ5Cq6PHjjnLpcWua1rqHe6dZt7CvjbknrnTYd
0MoSrGUDWoRPg7ROt6ADi9uPcwB1InI6LRJmQqzhxpgGbwbHyNgs7qBLt4tWP/cp9cuO+kRDCyHU
/MsL3XJ3TLuYNkEOjWEsbqFmkY0gOIR5gC2cnJEWZTGQEIlHWsCcSlPwMN30kpU57o6oUoDxLRPm
5jnZoU0DatsZw8EiZ9x8kdh4lmJyAe1jpM6n38+S6qGvZFyI+TV4ep3Z8lWG9sHT8RUFYpQQm705
4VEgCw7aVqha2+VCVW9LqVWrsJtZ8q5soisj176ZPbQchxRTAJVXNOXx8hfc9iAL7ReM7KFWYnPH
oYfuT5K2eFB23SEEO5cFcqbCeqymj3b9UZI/6arudJWfly8CwywUnh2Svw1DjfB0k7XOaA3UL38W
pPFEd9oXye8wBD0f6n3oi6Adm76zMsd9U4iITWk8whxtdqZ+F+mPfS+IxpsvSntlg/t+Vaz8umrG
o9QcLPBts0QRgrhOCxnx8qqyIVPbQuDbPFq7WijzvdmGYmJ0Js4Bxm35SalayiwpHnCVlhmK3Ut8
j3k6MLAUjTsPyteoz56h23ab1OijRK1HQ9tVw8QbBpAtpCKe/M39ZkNbcCpoyvJ+FYJ0d5gIfpdm
7A6m0XhZNuy0OPEvu9GGGQVIYpRcMCqDeRkuJEA6qjXbAiWKYv4cFl9is3ANIjiWIhvcWya167zt
etjIc8tdOtRdYszdjWZweSkbp/9kKdxJlOq6TiO0MoANjXdho7phZAdUm71lsSEg1D/oufFy2SS7
HrgzCCCCCrwXaqAQSmQrXyeSaokacF1g9+r7Nvti6h8v//zNJa1+Pnc/FAaNNeBDsKSo2sVU/0BT
4xq81W+LRD7Lk3bUM1HNSmSSc4iIsMH6HkvCJ4OQee/R8tOc7swByVF4U9Jid3mJm86xWiL7fVZb
aCiFUpo57GGGz+mT1zAq3Hz+dNkI+6XPvhP68JinNgGjJFxaSfRG7uaxQqxcbFb7qPQgBmW8N/a5
+UbV2XjM42EQJReb3rGyyiUXmBEgCi1qVmtsLZe42ZVyVV/FH8rF1d3Uj2/KvVDHfPPzrWzyHjkN
k7FksAk9Tbd5zlRgl5fA8OzP8mv4mlwPvgbTRuSQ4D/oG6BG9nuTOWdNlEZTuxamI/21Hz+F8+2w
iG7bjUvvxAbnnYXd/1peB1Iu4pa76GjdfwVv9y6+Uq+EhFLswjnzGxucD+CEwQOL77jUEYRWbRVL
YmgwxWvd4crwWs9GURVs+4fLTrp5ElbGuNsvGpUoThkIolxuZWAmu6MhwhFvVWEUqOv9vSDuIBRJ
PEuSCRvDbvb7z4k/XBGP9asKQC2kAw755TVtGgSfGcvjGVMvP8eFEdZZHk2kDfOxedbAhSS5Cl53
qLgz/Tv6MRLNVG3tIpsGZlLiAJO8s5av4klBqQ2QA0ImsbKgR9eKSP1Oi0T3JnNm3jPWZrjLpii6
eiEKzCQAuhWAUoDvjk1PpbqIdWkrw4S06t8r4oFomtl1zTKzS8AbwHZDUArUb+ed4qtXIlq4DfZG
bNrKFpflkWqAPvsIW6wTrXggq2TmjE8ZariKG1+1IK2XgYMcA9HQluC7aZz3J01skJCtUqcPivJo
mr1ThY132R0FX43vGDRQdZtz9tUW+6XXRoeot1X2KcfD/7KdrfsGbP82UHWY1bI0LhQ2XS11Uo37
xsLQgRF9GzIwrgSR+TJbpcAUc7QzR1yZ4iJiSWvU/Qjuz2x4G7NvdQpx8B+qCZSKoThJ9EUn8R8P
icNHVha5G1uL7TTPLJD4qjpwv+CD6IAcnMbg8hZu+sPKCnfAZiPVhppZWRIbT2HlytSpb6a1gHdC
YIZwryg1bAiGz1kGJ99U+dUilw7VBEvZYLtjO4aXKS4LBbLnnG+PIzEAoIM7UB9Kvjf1IYUs+KHf
x7vEjT9klTNqrgp679IV4hC3GgkKG05HtYagOsS/aRRqJyQaEPEbb6kcJANXDEoE7ZcIeUDpio7x
luevzXE5T94vaAoytKDUBEanu/10FVsPS3g9ZJHgMG95/toU+7SrSB8betE1Ckzlh+6ggOtR28eB
Kkxrtsy8l7yBCQfhPI9ZidUCLWvWiUmtF1u+Ju3bUtwAc+lH2Y4Ck1fGr5c9f2sL1wa58zXrlaks
uYo8KikOmnRVWJEzzN8yeQHHpIiTfatjxyihgHcnFhPX4s6ZnlkhdHIkXNBIcRZQTOzswgGxEdBm
mvuUH/N9JYgfW+WhtUmeItFupkaqE5hk9G2L14DZIvKtg3zPpv0bp7oDJ8pOVOrdykRgFdUF/BeF
Ph6A3C1W3MnRu1WmWpH5CXEiSL6wfi6JHJQT3MvfcSO0gBDeRmEIewv2MG5njdks42pKGtcuIxdQ
SYAfCx9lxctW2IHi4j8qyzJa8UxMFOJop6eg6cPFktjciKF8WtS7RFSi3AI+woCGewxD4uQMzdIZ
jYXxQCD702ba0+I2qnoMp7dunWZOPKPVDzCpAQS+LRKu37isYRhEj4zYBZSJ3M1WU+xDq2Fl0IFp
fKmzk13WVONdZE5TgN822V/eyY2DfmKPO3fU7CoMHaP3MMjtDsj/AKVY5UXD/Zagm50NmGcggst7
8+OBCwgABtQRcDWcfrxurjot64H/t5MXCYTJID0UBMlNJ1xZ4DIROmIKWI1hQWkpIDyPSkQAMhCt
Y/NTraxwn0qNYnQgElgZjKDP/QbSnhBhC+dG8Im2bjNVXhnivpHSt4q8tGzDpBQyg2lxh5ZLf8iL
AR3ytksdFa2Wh6lPf8QqbZ0FnEpuPMngFsP8sODjiRbNne8BdKhtZcI/7WxnZVd2/02Vr4v04bJX
biUPICcBfTyb/QT/HGemaUEkMmRd4xIQKQ1oDSgGxNN+mOmN1XwGctthqnaFHLslGRwN5HdmuY/D
DzXGeDufSoLgveWxq9+Gj91THc/JvLT40uHNIL3mhqAGvPnzkTRrjEUSs7ucJy2D1s2l0eOJOEfe
rN1X6GMLNpRlW3zEBITybxOcD4WAZS2WAhPtEZTsKDAPgfxkgBG18EC0LbgENj12bY37fENfgzSI
wJpdPbOxZ7oH6Wu3tyJP3qFTtxM+4TZKJExm7NfyMNFzGlOyHoj41GTLA8INJJw7y1tuCWiqVE8G
o/LyJNjOLXvQ40SnB7AO4H7Yn6/SMKs1MghWvtuz9hjr3tn+csvSB/ZSTAH8umxvy0HW5tifr8xJ
Nmg/wVzeuKl9sKO7ThL8/M2ECPRljEEfFzdeIKcGAGnLpJAYmdu8du+87+RTO77zfHVvEIfzbK98
FQ0CboUSjL0gVqGBD34Pbg/7MEJ/u2VAbIhnhz+s6tnsPb0SvRU3Y8naDrd5vRZhhiIjmdu91ofx
oby2Gow4MsxeNUIeE+kX2VUQUkX32L/82baqGCqobjSE7/dRbC5PIb0899a0gHpun9/3INkhwAZK
+/IofoNsKNNpKkKlDIIWhE3MCZ5+QmmhVq62wMJA6tPrvOG6vJZdlvIV7PDtlEcFERMkDhhf9RR/
ciefacf2UOFov8x7EVBy6+MCgoQWARQwDZBYnP42phb2tB7x26D972G+wUnMPbXvakmEvts6GniJ
KKxQiXYO77lmq5Q1iIqBO64htoeJMyUT3L9b2cTKAl+KMop2lNKmbNxc7/wJXUB5coj57bKrsAPG
x2ecBANAbfTiwMVxul9FvoxanZSYabO7m2ZqD1GdO0AuehHNXEoGwD0xjluKMJibn2lllrsWulJN
iV0VlZsQ9bHrZsw82eEz7QZXTo23y0vcTKrXa+SCTEiglahRIO5wAz0X/hQMcMb8sTz+B0V5xmn+
azPR1TzdzKHs5KZroT4TUjhfGwCD56ra98vL2XaL30a4s22V1tzOGcJXUhwto3Rl1e8VUQP68vfB
6MXpSkhcmNHcoyEKHTYnowkGyq6k5U7HEMnl1WyGKvCEYvYXwBDjjMUBULqwUpoQJRPTfLUl+VZq
MHVuzH5EiF+ElSeZpj923XGyU1ezYkGo3FgoykU4wQYeBkC/sN1e3XC0SLReX/BQjSOMzVVSeuyV
8SXqzTtFMv4cEYLCPJAvwCZBAYl/PfY5xGKMCAeaSteJ8TGK3tLww+Xt3IhKwGAi+DHgJ8YhOFdv
epKWC2UvEAwmJtadFcWiD7aR0a1N8DRmRiZLxZLi5SbvrT3BaSoDwwlR4WJjTKJnPYsDXHiCMQYX
wpIAUOLCk2VNFgZtgTrv7BfdPIZYEfGtaC/RQz//eXUSFyaAYwoItOGR3NWRl7JJDfA3uZZaBpHc
ul22uElTCzxuK+eBHbTusCLMlJy9MTS7m2pGEZt9YFo3/b7E7MDHzJ3v1F3ply/5MX4QRaYtN1c1
Bcp5gHsSsNKfunlk5XIIeBrUJIrcSSCUYVxZoCaZwsS57IBb9SYNhUL2woZqxdkFXIOPRG9HINZw
cfQOXZKr3MRLzVr2qhJ5OZuQpfR7jk5AYyuOvQw3BNp6g7U8gr3ST4vqLq1F8+EbIRPOg8jMUJuA
SXGHPKyKcCYlkIdtcTVpfhhft+FOsG4WdjlPhZKpBhAJ+PhBxM6FZUNqi9mMAPfqa6jrho9znzlt
hImM4iHHB66Kh8T+AmpgJxOZfp+GvWSaC9ZtDATWkrMTKV1Hau1U9TdTkXZyknlmT71RAXuIETth
+jQXX9PpNe/8osf/FrZQJ+vvam25b602dpT6Wod0GMm9WrtJjXGX1Xdldm8l9ick705qxM+LEqjp
K9FeIvnFiP1+6B2wpDi6eSdRp5llj9hvS/lGR1HSvvEJT7aXO5xyl0AO1MAabTu5zwvzAZMiB5Nm
glxh45ycmGHxdXUdVHam9XEBMyr05jGW7VTxMZHi4zJXj5cdZiNSn1jifHLM4poMWYOnVZg7qvIt
kn4G6v/+Ov2v6Ht1/9MB2n//D/75a1XPTRLFHfeP/75JvjYV6hPd/7C/9ve/dvqX/n1Xfy+fuub7
9+7mreb/zZO/iJ//y7731r2d/AOAmUk3P/Tfm/nxe9vn3bsR/Kbs3/z//cP/+v7+U57n+vu//vpa
9WXHfhr4dcq/fv3R4du//mJn67/XP/7Xn92+Ffhr3v/532WbVfxf+P7Wdv/6S9H/iee6Ai5kcAWY
4OfGhTN+Z39i/RORH28G1KpRDcHsBa6asmq6+F9/6eY/TR0EPYDIoqmE0WEcsLbq3/+I/BM0mzjx
aDcRMGtp1l//7xc7+UK/v9h/lX1xXyVl1+IHn8QQAOHwYgGog+DNBvGD8/ZRGY5Fmpm6S+WbOr6O
MojRiqfyWDj4HS7OrXA+3pSEAFYs627eeNqu9Ko9TjAbpbX3oGdQXFGuv7kqG08kFZo/bIr39EzN
mR1aSYNV2fNtpe7k+iYzRVAVlgecrQk5Avg/8AQl73fu6tyaoUGzVCK6q+77xrEyp7umR8Bgfe1W
+pDG7nRU3MitYsc+ZB9X3vXrI64/GpfB/tzPd7o43C/IY9+ZKVa2Ez2W6pQaeMh71l71E39MvcFd
0OtQrxTRvDWnFHpujUWwlTX0Baqx77FS6v8EKMx+d5/vJBcl1+yGfJvc4iB7w76mjjK6Ih5n7nr/
ZR5AdCQRKjhQeBBeZ6oDuLHhPER5Hn3ism4SKqG516HViWQTkltoDIrFNbnS3k/DEIXBKwF5OnDq
nNdSu2ravOsM9LFkd/FaR/k4oFBkYkarvjEPgm/KrhPen9bWOJ/NpMXG87Q3XJRp/MkrPeXLEEhu
4zOWlPq7qEvH0q9L5riPmlEwJ07MnHxMAiVoQLdpAHMrygK5ktT5JnLpNPh5o4lAWxvHJLtlg25a
UO2ZUEfolUEHZJIaLJ/nQAS22jwi6+3knvsGhLM00KEaUPM+SurktFntjUnjpMM3q64doL7AKXVb
RGiTG0JIz1a8Wxvnct+lVNH3oTCeHoZD/xIC4Zw8ay60nb1oJxKHe58AuvApDa4GICvhFOULrGXL
Z6MKmvomGeqdYqOqMu5n4hlmYC6JU3dvBOEoBNGLNJVeBC4vhTrGGHvJBBVHpfOa5loXs0OfJjhn
HsCnqTS3tQxZqIGCdYgvX+1Dzem+2NAhdxSocjRu9TQHneSQ1hEcqdOn3Lll9plWgUvSyxGkMfBx
6i87csOCV+z2N4SVe8E+gpKM5rZ3xV3kiR6R2+6HCjPRdTT1zl5chEpKag5YdAnhQ/NqCBA3HqR9
A5JEUeebg9X/WuZvW+c9myru9AS2dD108upak0u31w6DDSL6IWiHoyH9aJRPSRuCcgfUgl8J0mjj
pTX3dSk5mnw3qLObj75g90+fJ79+LQz7I2ajA2LzrJw1gCJmiQoMKsKQO32IfNvNHbQNPjR7/Y+6
SuemuEhdsbRrZoe9aY5Rc2NUosue/QDuiNk/azbIlzDIwz215qlLkylX9Xcfbt3xBUwxDsXQQuj0
d9IhvBU50PvTn7fI0gpkf2hSnBWp9KxIqFTWOtqeMXlR60r+QWw6eFMTJbcZlfPDlMqpZ7dx6PZ0
JK4+TuYHe5HzDDTzDOpUJGhnJI11Xxb9eJhnWpVeXkrjU2/q2bXcDQZgC204P5tFob0YGdhveqnJ
a6dv9flolzJEh/qsI42DCrf0eWkW09OXpfjQtfLgR3kheXlGzcG31VF9NEFXC/4IEMN9lHKt39M5
rD2JqO2+kqPRCWlmQzAmMjwLOomBXGZ67DbofL4OGtVBjioxDfe0STKUgsP5xdYi2vt1Ag1tupi9
6Rb9cqSmXc87gZtufVoUD2wmyosGBl8io4k8J8m46C648YofjAs63XXBFDmL7iz76sAmUYS34nlk
QuNOh5gT6j6ME42LTC2lDaQBYHT62vvQjIaWHtpqR9NNbhoflHlorYW+vJfEgel8uaeWuVdtZc5a
gtY5lvskHydPBwVUsUcl6Ku5ZxyuyU7kyRtplAkdEA3/YXnyGY8EnjKyQcMGkPiDcWS18DCwUL1T
2WXoCQHy52nUiTU+GFpyMjRQXGLJ6uyCczMJlsBGFtUDkucwRJyI84grrrHgA4sQP/gZ6yGLdHrL
VElSJkuJ9XUeS0/zHVR8nTk+hrVj/BSZ8CzpCr0soUbi9tauTHNuZELEWsaLHm6003aMuDzUvAld
vjRge9uKwCbnOSOUu0AkiSF/tGgRD09XGmstGOlmqgNdzgSsO+SMBOqmosIL1z35uaM6xBfAroOZ
SZQPT+2AU181Khl2VNR76x08ZkcPKTIFYdLNNug0ymJFAIsBvQlInsV7i5qCU7iMYMn43PtJ0N4U
7lcw384eEwEXesr5jXhqjdu/Ou7qOK5gTblj5LNaQD51uBGloxqIXsAbeTfGlVi/mUkAovbPnfNw
KYiOhizYxpB1MUUOiezl0QFSJhhwc40eI+vIb0h1DBv3ckjdCDEnptmfr9KuYTDR2ZMX4trxS0m9
EG/jywY2/BA1VdBWQmoXxRO+uCrRpW6nysRZuw6PSkAOI0PLC/dwax1rM9wTaTGzpdRmg7jS3N8O
8rIfx/b75ZVsBQ8sBQmiZYHp5gxdEadlpYchbDD2Y5k6rDrCKFUmF0otwXxQv5Q3/0lE1lWFTbUB
/gCoN3e+MjwYkDFCsu0nQBOSTDcg5vImv/STneihubGLMKYZtgEQqo2+26k3ICvQJjlKdFfvia+i
JZoLCWJEJrgwWJBmzjMpRjkkBACmVB1dVDrdirQ66vlo87OZdQCXTldhxuC2axOkY7niMa1lJeiC
/If5Iu+snZgl8SwCgoCDeQOBGgCD4vNvJkmjqNjFpuzGug1OifIhLE3bG4r2h9xZQWeWtSNLoeFU
CQTBJSMW0mHyW4pfAFNEUKcDW4wMkT/OReqkaouRpMp78p4cCYWoYOEm7qheg5fZ6fb5PjaCPzwM
vFHuwFVh3pV6lCnQnTrWB1Rc3Mgv3Cj1iVMvLns/g5rkIDwOm2tlaQjBRQ61By5U2nMB4dcSZrMP
UhB+Zyiu6Fh+VJ+NpwyHsLgTpX/bBtErBc0KGCN4drc6r6YwNBPFrQpjdEoryhxFxPl8VjZ730zW
kP1lhDsUFOx+MUSZFFcKpp2+K4LiWO0Hpw5aMDKHrxFE19Ib3bv8CfnIzBvltnKuJBouCYzm1xA0
DAxE5vYgjsx87ZU3wzZ4dcNo/TQp+YANjPXHqn6Ky4e4DEocl0IXNNDPip+8Ke4gNPbQ0TLDitJ3
rtZXFTp2C6pz1ujat4BF90hNiq9oRN8s6Z9nDD+tY6oVbVS0A/iwI4cgV5SSXEGVjt62oITMHeWI
nIvRdwpWuv3p/jZlclUkc8poD+EpsHXvGcFcsW+xMrFqPduvdcbFrYiXqS4lIy3VNlJc3YrV58Fq
k+92TLRHJYuXP2vCorfCghigD792j2egjEuqpjaBmygUrMooh0WTY5Wvl13+LNNiVsAEiSoHWLSB
8+Y8hCbllDfQl0Ko7A0geB3VX4IKKSUwmWwIR/IsV3kD4lXId8nNPPxcINrrkEXFFQvpb+5W6qVE
H6QW7pFLu/hgPTAmRwYIbaRrc1/tyr1IcOQsX3lf7G+L7xfX6uQNbZ1C0AT3gnk3+zWAhWnoWomX
vQ8e534f5MDSP9SjIOPjqBvOVso/PVQ561QrjXEMSWm/qEpY7Ki2jI5c58VOM9r8Y1X18nEMdRoY
VobUMMzKwlFI0wWlXuPeyIrQkbQse7j8+bdCETIDpnuHl+AZFlHXl3KQVPjzOPUgxw5y6zCj0y1j
+qSAwMdlY1sXx9oYF/cmoEujPoYxOoBrO79L01GQu29/YNQsMcqL7iTIJU9DK4lbos0RNlo+dgeM
thOI+2busu98BrjJWDHki1CVY3NdK6PcxQ9toDkG26PianfWPgpQKgaLv3VdXdt7sK3sxkD4FGPR
jA9DugERJAN9NPDtcieHLlkl5RUskn14ZMSPxXUcQL7eEzYi2D3LWzJQ7MHyQER0RsI8gmO6VXNN
xpXIMoslyNzBlR5+Sk4KcxmBNf581nPf2NXE1vUwee966F+Ih1jgdS+jIwK/81UsFgxWS+MPZZvI
OHOgWHLVAmx0Zu4VpTePD20OVaDyk64JZhM2w93aHlv8KvgoPU2jPLPl97anuUt8YFsgXeO+K0zc
5a797fJx2wzta4NcOjNWRV4BKSbjEc00oaEu/yWbBqBWjtkLcUrMFKiB0UKr94t1KwT6M6c/cxw2
FYL/kzEhxa12Cq1Um0F2DKqHZdcajnLdutoVwzWbe5aBR2Ct+WOah5+RFhzUwOaiaMBYj043uUvs
1q7yQnFrI3Es2gbpiLHWvH0R7C37OWfLW9nhzvxsl4kWKfDU4ZXedtcxCmfSo7KffiT3KvL8HMVP
EVJ7K8wYOIgoQ+Jtc4Y8XiRtaOQS+QDqMF5lh8Hc6U+Xl7W5KgN0YzabcCF8am+qfQR9bUvGtM5X
PXyB8LCmiGqcmzbQVEJHwmJC7FxLdW4LmWKWCI5hqgGugx21yjfInwmO2/luMQ5I1CUhccIeoZwZ
M9bV3qxLtIYMOu9IKZV340yEgwNbZqC4oKFBBIats6dumgIIFsYpOFPAJpwDz8AOtuSatjvawO9r
KFOJS3EbRplws/pulJXITp0cus1dQxM8Kjv5q6F9mEWUSBuvLxNHCWN/gOrjEc8XFqkVzpOd6zPu
l+JWA+BlTh3c2RRTQaCivor3xkuKjFB0r22tC4z6wPIAz8MoMk7XRRO9SZO5WlxJuy6LA/jJL7v3
WR0ExQBI76ICgpikoIDEbVzb1bY9QroZ6QHJIXed36EO4hQHsutLR/rzcv5PexixBcLYsgExPl1Q
ng8ZENhMygSoiPgTax+ADqZ5qzxWyxddaOcni63utzUuJtFlVnLdktA4sEMnDfs7wwZeUZVEhY6t
z7S2wx0tcGAqRVdAehq8vMpdGarZRylRkqdpIMO+iWnolMpkOfkYLre5VHR3nd7XXt82ZiCP8xA5
pWTNjtpJmaDRufWLQc6IYYXBF3aGTe8mtZvV0lrcOJQmJ8/leRcTORZ40XnegCOBNwsSZoSVM9gz
VSBZCArhwe0K6dCEL1r7hNbhDKmDUQ5I1AtS9K2var9LYLO4fyYPuTBofDTko2uET8BaOlb/atSC
uL+RKoCWExB7hGNQzJ3tnB1GtVzY84CxsvR5up5vFSfyTV9vnOkIUpD8/1J2Xc2V4tr6F1ElMrwS
drS9nUO/qBy6EQgEAkkIfv399txbdafdrvY5UzUPE9qYIGmt9SVsZQK0oe6Nvv73SxJXxqAf3gUe
pO+f13xgYNCzegZ1gilO4UZs+NbfpgdWsuw7WOGLR3mmHqKcxTfi/YHlBfXqTM7kwlVSnNLqJfYO
Um7/fj9/lj1nf1N4GGG6D4/gzzr+sO+RHCHxILv1JORT2padc+y/UxoD3/mj/vj9Ouf//q9ick5r
y9rV4LG5iQNoJDxRkuzTtb4yY3ijQyuL3nOHUiyyycNRgbtQqeewW/oi5g6oPaH/4Izk0AiZrbER
77FLr3usGm8hpmBeAOZWD84YEZd9TXI+dAVn01E48ioyAcbgnd8Vi1S7aliTbBH21Gt5Yj57nd1J
FZ1HthTE9mzp0utzjVk5qdnbjh4DllwZbyzjCAPgJo2zLhhAo+EQ1GLbOmro6LtIFbLhD5GBDi+m
BWT1e9/QewEb0nRQcNBrEIwQFKSju2pkeTxUW1Z7m8qX96ICL6t/Qx2462F/MTp0J4zMBAKhrD6k
k9wn1OaKQawcEmjmUZ36+kK2h3QF2bzeJUnpTz81pDNueFMxClPDLnPgpahCmwkwj+Wgdp446PlK
UIx6fYFbdDa6uqCTDzeYn97aX/kwLZ2j/obK+UIn6wUKrkITWW+WFCViO6RZMIyn1Xc/EDxXKjXv
qSVFNS1ZPb+07V189gDCiE6tCNtx0CEA4eiSbA1OLKEZ5k3ZRKc8QnKbaDrspkHeteSJTOg26z1H
AqUd02cV3jdzUqj0WhhaWMYLNeHsqfTegSVz1mMPy5iecuHJ92hxN66phqwNnWseQlXmpOuD0mnp
DkBk3XlL1uHKceYT/LLumj7d2KA9TGOdGduc6rrJ4tnbwhY2540pEv0jHuymF6oM+Ay6FilT05Yw
KN1Ii22F0Mep9QvD6kPnxiib9lUT5LSvStrFcG+wj62ndm7MblQyPq9IywJJ7LJJ3nmIhxByfC3j
ta0NMgidQz/9cozegUPyQcx8Z9hWIDVs5NFNYCi44iO+0iUL2/EhZdOJ61unFccOlqckeZwt2c1U
5Fbwj1lqEP5ZhplU1nQwGRnFL9r1bxP6p5VxrOHkkARmo+mz13og47FtPbeFPy+Z4WFRp+uP+HzK
IY+zeiQ9yfxB7px1uGxVWHpdfeGo20XxGq9v2qf1tFGQHWUdR44c20MAkgtyE3f3jq/ztUP8r7/1
uo++L+vpok/xBNpXMiJftA1uF4u0z1hmQ0ouXQQlGOelje8TXedG6Y21dTb1x0ClZeU2eRJOZV91
W8LcbIhu6dSVS3+QZr6gfC0UTcoIpvC8v8NZtx34TkVV2WBUC/nnlOLvET4G7FmIUzB1W+0sT1Ib
CCHa8/ecEVg8invOfoVn7E8N0CSGB2bFITaHeW2zUB067hURfGHWec2W4UPaExSahWynjebAjlm6
4/Y9Rst9tmOwtM9V4GYzsuUwNi6Encsq8R/dQd2hWX9wm2Q3wg3FbYeyTd5cOpROmJRdbHa+xJY7
jxvJbWaXsazY+GMd3EsJKbsx686p1QZB7c8Od5HIuWYB+5CDhglnv8XEoYinQkRww2qnOze0t70v
th3oLBiKRfpd+3qfsD0CKo7zFF90xt/OaZdb8yFZx7M5ce7qoN/Ace155bsFQrIRkSNBDIag5Wm2
aA/XDJ1dPIzwbwrYqVHt69o8WR84enccWu+nX7EnSk2hRoxh2S5CDRzIHwo8HtfewlUCRm7Ro8Ti
XKEyZdF0TLG4zCIPnnjg823oo7sRzm01TIeRvUVMb9Il2MxLj0XRXorOu2rY+MD0gcNXrEZvVroR
Xy7XQZUKO0NdYa9Mk7V0Y//SVnK48MZ6OlZKhdnkV/yq6/1Gl32c2AuwRdqTCUZ2RFIH2euKCFAy
46F5CWHmdJzBUYLJAwLA2+AFQUM2jz3HxwlhPpirL+tKHyKb3nUh7bJGpM8D70rTJTea+7cqnQ3O
smjThgMCWkmVRX53bGe9Gd2tkuMpEv2rVBPEh/JdNWlGh4uO8G0UHYfpLuYzywixb+CvYr+7iMV8
RM+cxQ1S2vqlxk65DLwcJtqUUqZIVZvDunD5oDMIB46AM+XBdAG2x+FnC9eArIr1tajcDx56j9Vs
sj4IIHQkuZPEz30sP9TqtYXnx1PGGLKkGT81Opi2QRdj/BA43rbSpjkMAfKVhFybj7pPaggU3A6E
fmc8f1vNbEDpmRv+y7rhAopZILBZKT8KC+1plif90m9UJevc6iq8ciCpOAyEz0dgfosocMKql7hv
YSwFVWYWdlBX62HGtzP2PKubFGBnjV0wHjpYa00jOLKRGhk2Aqhh19FlOfMhNieSL5vEW2RJggam
WJ3v7BYjo/tkoRr5jgvOKErHTRWKJXNa7VxaVdtsDFu6BcmAbsZobi8hul53c0og0JG1W0g/hSxN
Gjv9qqsQJPvF67eyGcZCSIEgzcjaSx+RdheBFKSc6iCG7Vcy3vKKIwNSznUpfW72VTSoDefEX/H1
eQCpUNyh8RWddZITt3KH8zknBrb/6sZsVmuqbRfV/YVcSH0ZrJF9Sqb2JzMKsffxtIk7Nh/adbnw
KlrUS7tzQn5a6xhHrXrvK3VhKpVT4ZdYHeUaii3G8EiJSY3Ykvhn44gyVWnBKlpvgmDcTD62185t
rqw/bYRnSIlkyHjKXad27gVbedko4+8DZHSXf68zvyxlE6hjzwTdAPON3+s/z2UBS12Lgt1F1sE8
H8OZQ+HcBmv29wt91TNDi3KumUMfNN3PWLrgym1ZiGpk1dmZz4QD/Cq12Zm0Mm6j2+8wmq9uzAWh
8RzaFLl/UI+RUc8xtgUyEM9x/Stw5qRB0sLI9kjRSb/pZL/oF0EgAcPXBc4Mnc2nRrapNN6mRGsF
MC+6W5A9/+Cz9VuPqvOP+X1WCFodZhoYAURoFz/TIfou9vrFPz/B05nEDUrYcbp08gk3dmcATIC3
cqL5sg2/8wD68v7+deFPM9ihDi3qNLgtulNc7x0RO1nit23xzRfy1WV8vCkMJdF3wwvr92+RWjo1
IJ3M/wcyLxoSlxjDgby+6PdnHM99Sf1vLvrnNWG5Bd0sgEMY/vz56qT2mkRMCyQ0IxhA7DHxVJX/
/cb+/BRxDUAEEUau6PQ/rzFRk4G72rM5S1+deM1SUJIRvP3fL7AEIvcIglu4uvw5lOqtcBFNZJbc
D+harraO8nWo9liJxxWyJduTjTPqbDSWZxFz3r0UvA44Qn/ze/z5lf72a3zGXmAv5uq1/ufXuLAp
FBj+pUMuu/5RhcM36+7P5hWXAnUYjjwpbvjzB4Mu1Y+WQWF+iVDXdboB6rI4N6334nQHU38zrvny
vv51sU+LwA8p07SRC7b166B9Wr1XSCpzAuWt/vnffy+g1wNNP+dg/uFFR5jgS0O7JUdsKfoTBMsR
tfFWefv3y3z16cOlBuQYTOi/cJ7D8DfoA73k0jsM3quenv7+87/67P/98z+NFmjtGuPYYckdgXOU
u7DI5JsRhfLfL/MFKH7+Cv7/Pj4dYT0jHo9S3IcrCwk4/my0eBBHG2xWZEmD4cmL/4DvfJ4n/b4Z
/3bVf+Qo/xqcrLXwY+3iqrHIqtczGa7CvF6+V+hly7Pr83ewzZ8Tod8v+Gl3TDUq5Fnggsq9WoI0
g7G7Vj8D842I5B+48m839uk7jxxhjb/iOqPOw427Q/8H/vZwBZ+Jb+/pyzUF7S7ynGCCgxP09x0f
+FG9rrZfciM8nFq9VeFVXanpYmo43xEn4MUQR+t3s8I/YW/MPyFhSWE/craU/HTZCtuT9s+YznlW
eE4ETsDQcrbetwHsX/AIzgSC1AePOwZF5Z9U6n99Jc58VoFw3GChD/97KVoMUEGFlxgu78guLrxv
CExfLQe4TwEoxQAbq/pzlWADHNI98xHukwIxJZDFauR4nw3dBwFbfDRp38opvljpINJGCTQ6Z9Dv
M5uJDwlAoBoJNH37y41OEg1XFX7z0r67xqfPckxX5B7wAGCBukiDfQ2nygk+F3/fS77YEkHShccb
BOkedpTzL/Gv19V6nR7c3kV+qcllTx+6KXn8+xW+OLJQaiQglUBpg5S5T1eARTtDH7+i8xBqb71h
i0R4dL1N7lTzMZbvVH9rDAIK1p971Vk4nCJlBXBG6H363vsB1syMEpt73lpvhlSSYziI+6hW3uXi
RreB3/7wPX7S4YwUSTYnG2lgcIRW7h0178vohchDt7JCaNjwa2rti6uTH6toXs89cFFHrXiLEhae
hmCG4V/lXZIqHgva1qf4DKIw+wE6hodJKIYmK+32KUYjMCE+LjL+EU3LrdvLIk1mkENI+NI6mJzB
fcbN02HF0NXPmONgAkuTZ6PTjYl8QKE1ekL4BPG862qnND28PkMa88w0Y5XxzgtuIWpQeZ/iyXqd
ehSDj3gdUt22EPoXyvCg0NagJZDMw+RlIVcenQG69HMZiTaAGeq6ZIPwaAFRNASSI/7UpJNbyvic
d2JVaIjjhylMdmIkl3KRR7OkD1UHWUGyQITCyT0GTxqdNWA0zJZ+rbqCBNWVILqKsPDX/sfQtP62
q6MeD8qZMYzsDL2JdHQTk+G117Y0DrwhExfxves6w3l/mPbYFbvcb0NdgDUAmyvuPyJG7s6X83C5
tpodrB/3pVvH0cXYu8ldOIRNCeP360DRmy5ky2Nto64MmlZtkmiNDjGdgoeQ67lgbFQ3aXR2F52R
15WbJbpOG3LrRTMGyKR1CpmkH63w75jRE7jlti1SNr6vQ2e3AQaTBa/jX22AIXJA6rXk6J4P3Kmu
rcbDbhIvzuDABIF86yXbZcWYnrMRjgET5RmPfXackxa2NYMF9NeIC9PxoQxpiilDtYYNCHXpm1Fh
ewUkjd6ZEe9+q2iMQU1v7xFOU91WEwF5v+s3kWNVAfbbftLseuXnF+aML1phhGNF5GWLP+xVA9N/
l0ZPjaFxhqwZnAUuXH5rmIb7NFNVeM1HeezFwvKZhydXCvSqmGa+riH9WEy97LTsX3WwfnjGw+31
d3HjXsJpcascVbYhezRRmpuE85K2U11UTfPBpWweZNwnd5LhAh78yjcqCBEWGoYXLHE3XM5XqGjV
xTJGA88R2ncdwhUFT8W/0BjNJX6zkc3PwZhjktqtcWBcrZurYYmvyDTRK8ygC2+anFuWDOWKZiHz
XXGMovS+p+kec5VLP6yvApVcVkic7AkmThw4hz9V7yZVHyuJd3PYJMj2RFaAXuSvKQxZqVKxDSO5
HWaVQcS8BRd4I8O+TLk5AIxYS1hnLLeYVJTC6pJUyxZc8oPokJVMqr30zZ0cDL5v6WKgrZKHcdXX
tYgOvMcebmrJynbsHhhaBabHtyHRb9zDWLoBHJN13bAJNMWCj67CQO+QHLylnt6bxUkwbQMq4GE4
WTSDcQvSwPV3SsjttGJi2qFBdr1rf15vJZk6jFLdHWHVSxVqdRhacw+iHUZDSZ/HtN3ZyOAfzLU6
G/CF8bXft02G0LNXxZA50E8/QtbcwElzI8fpyKvmlSKuk9OlaBd5IUWwr9JlI+bkDdHAP9UIskPo
qWxsWBHQll15KRNZSrvXLlYkE9IsGexIqozFcZ3Frlt4HLpOjB8NS2l5HpEHePBC+cUQkQvVdDuu
64fVhaO+GqGRWbscjrkCA27nspnm/dSxDdQfmNy5uCA0Yq13IxfI3B1C3iYVw1ZXsQa6V2gJvNpu
qx5lqkiHIJ8XTOZDVLL3dgZo0o6IFY5gwbtMSDXWAyNb7cqnWDu3SmJ/IOzOyjVfktnPUqKbIqmr
k6eCsvWDK5+ovUnkdsYHMs2zm8HWGtPPRN5VFSQpCLWBHi+qdMaqtFDLuLG8PdhOvrXTjMkdCzOZ
2nEj8EJKz3ZVFutua224bWxUqlG/EEmnzBvJrzkNp01C5vqiwRx/1xPffLR+5bugKXBk0y7VgXZ0
6zDApovzINvxuNAGuMjcR5kg2smUjO6GSN4OTnKhvf5xqudni2UmmvSwsuVCkXDvT4i3yBoiS59T
DEwFtXe0iZsN4auzS+ksbhKNSwzeenDs9NMbm21knGuzUAJ2XBRkvdYlr9kuHWAXOIs9E+RhHEDx
aV2BDQisppblTTzzq3Ti85UMvOEycBZQCcPxRTYguksMp9HmluMUKxwdTVV4qwvrtyptLlRdpXtv
YOIhWePx2K1jeFgCgGWzOdSKxPnYJTTntpkLpPWObVlLF3vbzMQmNaGp9uM8BBGmuPUAGomLuN5s
dpO9y+vKg17Zn39Vk/uU9kuVJ5T9muGU1CXTzlXdCV50t6KrXsM63gs0j75er3yT3p4XbQEpo1eK
4IzUjffuwn182r158ewYlbrygwKEpHePBcALB1hiRePZrr5JYX4FJ2S+PnHGHxexLFt0/dnadAA9
u0oCR1qfXBvgzHamI8Lip4xGagdM9VettdzAQ67DKZyAjwNzzy0ctJHeu0pbeJECG30O6A77PNvp
yE5FT3m5KPqoB4BTkDWdMSK3LZh2f0xB0OWxM/KsipILRG5f0SVF8TDWlzwBGDWR/mEJo5sUENum
ivRVQjpvT2rvnY31MWiCB8cneyfGenOXvsG4YDwgbc/m3AMypca7lvWqiB2LPCcbvTEnAcibgNsT
BwJuLra9H1c/yiHhvaQBgZA/0Jkl3Ymkw5WAiwjm6gIxiJEMsmmWh34Bo3sh3Ycfr3u342WkU4gy
QnttsHdkgSvuKwjVJwokjlbih+Zyv8BSuMf5isLtFU/1hzLyWmmY/jL+OjojiMZ9i8iHUIis9uhp
Mv0bdeYrp+POIWBkzHBaDEh98S4UV0sJAOBlXDoIKm2yZQDbUXE8tay5aEzyWGvykniYUUJiRbOh
DRbM9cM72Q+FqMeTnbwHwutHEpobhaBiHNPHxJOn0Y0OkTA/Gtd/IOlykE5wCgVmgWtLH9u2P5FK
NTnk9CenQ2QK6IwPfTcAMWIe8FzYo2dAqQ/Q8CdnGK/L+hZGlj2aMNpUZU/DreuNQTGnkchG61cw
ja8fkjaakG6tgn2sQBuWOFNkAlRzAdMQMCxW+jI6G5uEj1NfHZEh9NGvzqmzHgx4Itk+LnUjgDNG
fo7K4gUstDKefFloTZABNdhDMPJLZzQbt05BwoH1RgW30qRen+DFuYOAod56I02LYIwuSSh1sbLw
vnbIfFxMDKkNnaqzK5XGa2dwcqFwL2nGlm+Uaq7JhFfUrTvDRpP7ldkPsETIAoxDNEwJS9HE1+OY
fHhze91E3fv4j7d5JB/nhTc4JPgt5ecsXcLBUWju5gmwTFyr48q6F5wpP03qnVQLPQM+pYMEWw0W
7C4K83BZ9sBEwMcK/CazMz/ESAjPlEWkseP+AGKuy6bHWUTYL2w1z4GEKEDP/stsFxcDhvjGcx0F
g5YehAimfrk67QsEE8AEARSwxtFlFeMNBRWw8zYMs4a1czEQ8YyhgMxqprc88B5TLMKG+MEN/KUR
ySKrfbXCOhvNypxDj98UcHoL86UD3gfhDT8Cy4qyGk4PAOkTf9N0VF1PkE5FA33CYcyRQUj2azWz
hwVNQWPgric8+xROpin4RGHXwxIfa5Lo7ZS2cFbv4OYYunT+McsK59xorh1qu8J4fV1MLnWOjU7u
p9GiJ0ItpcfmhrbVbp2qIhXhlKE8EVmHEtiZoeWYZx3tsLZA+xzWW1AKmgx0hhtv7WAUyON7z2Fg
JBP/qmu7qyReEDbpzuB3TDEO3BaT7ADs243wEQzQeTz82Z8NMiZuIT21CD2JzYI9Od5HtkEH7atX
P6jrnLviea3xfc4j2ryINF1he8xu6/kn7Wu4tvBuq0YxZ2tKr7qku5erdPLeq7bR4I9ZVAd1xrXZ
M4kVNC4/G38sudUgo6MbrOEAAdDTuR1rBcf+CHXPGFwxb5bFqMURxLSbiNp9XPu3ujJPXRyojHTu
k88BOYxzMhWa4ajvfbLiShqLPaKZJAIPJqg3Fkjc7LLjGI0XUy9esTEwkCMWtqcaeQm+bIqwrY7w
+NjwtBvAUuoeGt6gupEiH8BWoCS4JG0D7DdY8HZM8wRMYC86CHqqll7GLaYoYCXGZoXgDBBisZrg
TPmJuo1Im/Ew4oBvzztG0KILoqiPtsMYgzeEegfkxWDIQILEeHrmp3at8CSUd7/APKQY1vY0MXKi
qX6UFeJsK2mytfdwbnUTmEI4HfeWj6h4V3KPWdkC1lJNd6sB1xmfQ8ZsArWmBselgl7luEaJKmcO
rxCPpclVH4hdysLSIJu90aRYwgFJyGBddFP1UIcNKk9X9Iea9zeJXG4xW+H5PDagRYEWeeGREX6d
IETvaioIdnV8YlaS9SHuzU1CHfwKGF0DP4+8nVxnUXZ+O942dunw06Rb8mBEtaBTkSmv/1Et9U2L
NYOQtzsjg8M4YGAqq2Nj8SSd1oBOsKLftwOKKWNr4I+23aw+zJnAVJ92PFVvVtoPZFi3m9pN+EF7
KC/HekYV3ymgsdXH2AvMADrzrIU+KTah3sb05SEWhN5iV+x/8SRu742Q8X3gRNM9zj6zizz97DUW
0Th6ZEBhYYyKP3Df9D46fXcE5UhWt3XgT7+8iOvj2qzR1VjrLg/mtYmyUURoE3ojGmhmvBQVK3RZ
8a4TROJfdM70TsDjA7eztXmlLN0IYl0EtXroKuu6ik5j6iTXJp4tOPh+tUFNhFMPcGY5+nOHP9ff
NXFCijkMVOH7rXvoOcD2Ie5vZw4DWxBH0Xp2pdt7oCg1Y5ksSffgRL7dJMk67wlfEN2nE0DUoBdk
reOiGqJs7pHyFCMVcYwQKNW0b2s1IdaPxmPWpWhH2x5neYNfNZdT1B/joBJHput0w+bQ23BlUJ9O
1MtjiRaK1gz67MBxt2OonRLeWh5+FXvl+RzU3AhAN8rLbGX+1TD6L2QA9NUitCMEgykawo8ZZ1yy
ngvH/ogBxnswdJdh49zSoQ/QD5PlgEcY5mJQoAysCTxyIlg5Z2nfuxn4SKoQ7pCU86JjVJx+cFJx
DUUvoeK+J9ZW+VR3RmRRtGAThE/s+hTIOGw2XMc6RAek+VJUC+gXYB4ucdY3IawfdbSwa22DuSS0
jZ4WCvue2aBZmiJ33yfzsqv7BWdp4OztYAnQp/T6TK5d8tqruxeX+vM17cYYqyMBAQxs6lLVUJUi
P3dWP5iDrmiXgozxrJSLTTiKWXCZLlNyQXovAokEpOFrjE+8refraeebuDk6qgUPwEHzMiHkkcZN
v2Ru5VUPs4fpjqdW9BRrncj3VSfxQ6SxOeOO6JYFKxxxm5i9D0TFd5jT6DzmFWiccY2ZkwMCWYaW
tsqUO/eXNEr0ZqLDu47H9ZrgR21NB5yXKB2VpKuCx8oBk4OayHuoqJZ3XiXqrWG6ykLs4KWGxutt
Mh5+Vxv2fjFh+vUDtsjoGWZMvtLavzGuOpK4ffLZQjZTTAWsbFFYYSfC9ynlSej+Zg1D2M22WEPa
WXeVkseZjphlxPY2MKjvp9jUuUjrZBuNEc5bqYP7GjNnZVxaWtr6h8p7aUCdEst8oPF0R6dXEAb3
M5Nbr8dsy6ZpdRgjkMx0k6RlFNj06RyKdBXHcGn2HJR7ugbeMQ7zwfVgIhWan800QDjZKlAbh31v
JsyRZrQnmEHvfSzdcFLPUYPk5742D10FplAVQCbVdhdAWEmhvLrfUTWEWU8aHEhpKLMAdQOIls0d
cjGCsgcSkhM16wvEnTt4uYlFf2N+jCx+o5Z/xAOn+bRMT4DyoGibQBhdKXurOrc+w/IhmJYsfkZN
EB0I9pZ9KLF+2zoMwVHqyANzQpgcTowVg1Nf0yjCCWtAMItbKLg6b0arSp6Byi+HeBrprp/aOUOE
uC56k7Y5+HX7QVHM4jA/40MwFZPfLdkczNeO72Qpt6+umi7DYaa5JfwxNcldt6C1cgbMbYSmRcUp
WHHLSraI73trFIEbIHMh5dL902gdvq8MJjaRM5BSsLTfr05z48/qEdamhdWwvcQo4oHA4z9b5Aiq
ZBNAKjWio2jBzMuslVEZYUxIBlJniiy7NhyRsiYQSQkiJsS4LXVAy2zLPujGzO3PTqFBBbDQWX/a
cFBZBVFsRj1T9sqdMt/hUNG3oit7FgpUWUiXiYNd35oWg1/12kCljiSR5KdV1YNo+ztSieu6HZ9G
TsJNLx2LgBNzWECHx8sZ8a5TAPAtLGAcsATzbpm9l9aYMceMXN42bo/AkBAnelRJgm06mS8TElTY
9nr0jQ2G3Ujx6CnYz3U9Pft1oovWb4ZLVw+Y8dQLRz0L0YRECQC1kC8Xe+oCO11WAZQL1Ry1V106
1hDKYScee/2rZdNF7bF3CjptZpn/TJZ22Aw+SsM4Gtxy6NLgJhLNiFlwsEyYuME07e84yFdIiwfy
PPgQgJ8BhfyOtEAepuQkoaBpdSnZtTQ///7zv4TBPIB7fhzBQBjY0O8XCGaHaFKPK0SL7kavGaLc
kozMeQC7OrdUIB5NOVqk76QBXyCaePcgYPjnJExQWX6/bIIpeh+oaAWjO/5Javd2TEUBuuObAWNt
jvQ3GP5XqJhP0jA6RxsC9vsECneczWbULuzyh2b8hQk9KkZC+4OTYln+/Yl+BSJBuAs39/gs4U0/
IVetXKMJnEqL2QLGW7FxaJZ4tHqMpx6ev9o9w1hrs3ea+v3vF/4Kkfb+feVPeqS+ExoWlg2Q782w
PxthnQ3pzurI72MPvnyesBJOI4REQs/+6fX1Aa1aP8JOrEdAPw7dji28DWnyzdf/5WViUI68MHS9
P6ybmkbD+S4EmBlOz4qCJajAVKhe/v7c/oH1PiH5KOsCGJXB3AiB4p/fGIStAL9DkDcLukVbt77x
LUGycnyUOS28PUhVBZrKOQO9O4Od2YO9/A+M776+1wR59AHEmhC0/L4iMFOCpslhSy40nLYw9dnD
W7BwqqxGw4PF6OddIbbfSQC/uipuG0on/BUAd/n9qgIWipGeAPGj26ihnglSVPxR/vcn/A+x7/MT
hh4P5uFhjDlK8OlzYRzU3ngGK9UXZwg1rZZoL5FmQWBLEMc2Y24139BVg/48TpGDJFxrohvAUfIa
/y+vUGYo9wNcTzsUsteJe5qVTR7RvFf3IEw6m1D23o//Ie08d+RWkm39RATozd9i2W6p5e0fQtqG
3ns+/f2y9zmzq7J5i0eawQADTAOKymRkZGTEirXqpvB4qw3QY3HvH+tch1O7W0QG3ao/FFG4tOK0
fQU+PX4IvJpi1eSy1TQQLyFjZtyInaKNOwONwM/O6M2XKYOMcqzi7GtqoB2YlxTtSscwIINVPPWQ
dmNFE2EJlE+x4wzM2gwuj6uyHM+5IdKf1My+m3rAQzeCUKSj9ndJvVR/mhUuHGcOvG+TNcdUsaP6
ohMqPheLRTZwf/cFrufe5ktXCAW5ZPKA/zJcKnj4/lHGbU5bEX0FuAq8DIlT/Ij5Ofj4bl3JMDMq
GglIesuBiM85ghrfg+ITAwEHHrqb2nYrrktXnROrc3NBl6/f2mPqNKKZxrhIjGAphV44J1Ige0W0
pTW0ZUiCBXQ6b914hpMhrelxNz1ZhFabHyoHiPv9T7Vy20NZrvIfk+I/NIO3S5o9O/ACMcRv2PZR
Zxxo6bZEz1cX868JWyLuydKESrpucDKgiwv/tMhs3GILY7mCwWIdhmnAWApAT5c+jb5MYW5NfJou
Ko+x0DZzAqQOw+qNEtaH+3u25nc3xqTPExIAJn1iiN7Jh6M7fAsL9WjNiV/WrwL3KRj+KOpPw6Lw
0PgSmuVWaHt5uG6MS06fpUEyWSbb2Rifg/QtYWpHHWTDLda/2b/bKf5+DbcpnEGdI7Zz0sY/aGa9
bhXS99YZv97fylX3s014/nAA4wUANzOpAQwhO2nr380mu0StvQEOXbXgAFoGRcyMtpwcheYwel6N
BQR896o7vI3TdEMlaSX/YnTkXxNSFlR4ATUTMnq/NC2FVyg9R+h/Kg0OvJhSPJRE1JC3dCJXv9CV
UfmCA3EA+4mlwnjHgJmbHBIP+SQv3fD11XPlkC/DQyNga5IZHWbp0E4YT9JCpmu0jAeYtYvq93Wa
bvj1+of615J0aeQGCrleiCUnms70wN4Vld39jluDaQRUzrgDwqe3bj1NSlmmI5sW1OGxMdyjpox7
zd1Scl79NldmpMQqHqtmcgLMxHDsZn1/nItyB5DgeP/wrH6bKzNSzAtbj667g9/1tvVXBp217vzJ
1M37pS8v9y2ZIqJJNzrgtX83Top4NLDbJE8pL05j1tT0K8zkrZ2TAS2pYRwZHODpXtj2yRzUEmb/
0Hibjq9m56iP78K59Is/yrTZQ6WRzru8GmhtOn9kcRwcGLxyaSQs37y+aMCtMF86h9TnwmVOjtPi
5ufJ67tHT9XDx1Hv+m9mbvcfut6qL1YepbuSxsFO6ZizDLLG/VxZPf2xPEOTZO+203jJ50j/ooCx
+TxMkM/nXlE+9oPrfby/P+s3wtX+COe+ipdjzNxXKm4E/VRADFkcg4s67iq0MfKjx0zGxqlcdzDk
cARcEYEtycHMKrNLaBJUPxzeF4hdp9rTqP/Wvc30jBic0VVqbrdraoJ+qW1gKr7edTszmSjnvbGo
fd3furWlWJQBuLktui3yc2BRhgbH64lj6kMxnlLlZGgb3rtWcTCubUgBeo5GDVqyWtAkNcfsldBc
jo7BK4beDuUF6dXjFoHmqj9wCYvnqmBH9SSLpW1maa8OsK4hzRLymjgxwHqK3gu2mOhhiyZ6dQ9R
MCB/g2IBiOztl6K6rMUQbhA6M5pINAVrkADubww/gJb+14rk49Qq8XETK2r2wKxn0J5b7cdvOMOV
Ccnl4KE3GJVcuKznY7uggqK89fR6w+PWwub1OqRvM6q9OZQtRnLlVdBkqIWOu36g41lu5AVbn0W6
O8e87TInEoaMj2jRMUb8E2KRjdVsGZGuzagsTQdMLIRO1UBb40Drze/j4/3vspbhXG+Z9EqIraK1
Y4tQEIXMYmYM+H+MVN7Ff9qQXJfMct83t7EmS76mTTfoi7yjImJ4F2Py3iahzTSHcb5vRuy/fKld
rcqSomhIoz2cBaZLW/6COdMvE5TYSXP7oNv3Q7dBXbO1KP32kNJSTumIsYeG+tQBfkqmT6YTHu4v
acuIFAmW0MliXSxpoaLtmDmwUCQG4Hf578xIoSBVo0gtc5zOmZ03QGXGqfsAeP6/tCIWe3WppuBc
iyTDisopXTg5BbAp2hIbZp6vmHt+IAWEvIpTMImwlAoqem3PxPcJ3I69c3K/tPfZMdgrn0FW7ofT
/KVAlSj3i/fdqT86D+Z56+bY+oBSzBjCXtFq8QFdtCHyIPWtqt2NyW9FDUGf51DmRPZCOtBJ5hSh
PeCMc/jOC61dCu2DvsWzv7qWf43Ig1hmWINFaTHiJJ9y3fD16EeJEMx9VxSu9uLjXRmRDnGEXItS
kMLA+AO3rAYdKBMH901srUO/9cM2XiZLXTARmyrtHQBGzCFU0xY35pYZ6exGRVgaI3Z8RvjRrEF3
KpoPmbelVrxlRjq7QdfSp4tYjTn+gKqPmfwvab71mFszgmwADU/IS2n1SFvWzO3iddA00dikiBk5
dNcYIhu2FLTW7qVrM9KWgdsK43bgzVgZB2YYd3H35LavquxjCVmN13z/dT+AdhKpGLIslD8kV7Oc
CfIGh7NpKdnO9tJH1/0Z1L+TzAnyR+RoqFhYshUjRdN0iRJCePtglefQe7OEv3EVocpLER6KM6bV
pSDTWiRyKHzDwpeWxzZDdQxc0eAlh/v7JYKIfDQZahLJvaeqhiNd4zAM5rE6MG9M+e/cArkA5qp9
SazhLfMlKNVm35Xcfo2O05v7dteyb0qBvFoslEgFHeDtgY1mBv6gQSFdeQVOkSlC5731ut+rqKaA
jtrIIlZ88MaY5OoM5ihFl1Aq0xKq/aCmS/PVYHkUSzjB6SdV1za2dSXiIbiKTQRudNSbxQ+6uhb7
jva2DZ+JXyWfulATnCcbAW/FAn1Lj5MFQ6Pqyu0pk4mptHF12lNMak3j53Bz8P6Z6FHyjRsT0p3r
ZBCR0IRefLCR9jOh+4RaJkDwN9l7lF9OWy/mFV+ETpkHmYUwBbsnXXg2ajOQxtI+NOFvBuRzGI9C
Guh3WhLXduTUFWhTpTHQsjzzQYpcwgt8oZaiHyHEBXXx531XX4mzmLO5w2ExcGxZp4vLr6FDgjl4
6pFX7Pd6jhbF760Kwk6hO08NUI5JXjMwTJvD9GN9ANrjp4fozfSuvHS+/rgtAbbqfVfGpANVxSbi
PBPN0Vn/aMalPzNMeH/XhHO9cL4rC/K1kc5MBSsCgTDF+6Wddt4o4Leok0Pkc9/U6mKQbiIMwn7G
/OrtYQ2VWgV2wAfSqm+p/mreIlpY//dhbUEGxXhZPoknJlqYDJz9vjT3edYDnmre3V/C6ll1uCz4
+TC2wJhxu4ZURyrPaWvh04IhXLDf6pfltPj2MT2C63q7YU98YPnzOBbJg85pNagK3doLB3NB17yF
PGKvHcH2neJ39v4fLebqr03fFh/7hTWQm3xylYgjfyHKJfRuHVbXBofsAiOic85QSR6oeL8WOlv/
h8b7uklalkifwLouL7CulrwPgZ3S/p8PgrZ7OntP4et/QlKLwvrGFeWs7igVvP81KF0ZiddxT9aM
iyaIVv0dBo7CLIKrg8Jc0Gd0GeUfq78sxqb6HSUL7e0Ugi3flWOgRbssL4ZoV5fzcJytJBAMhkYL
0LgKRuYvHPS5PLWGYAfC30dxbj9Rjog+dE3YvLWqwfXVNHBR/46cA7zA+dmAL25n9cvwOFULFFOh
6j51KqONfTlBqVxOrj8Z5fJG92oPNF6mfNOaIjm0dmswn2cl0ckxZkjV80J/iPO09c1UFIq8KTqh
aJq+NatySHjPqPF5Rs3p78aawrfeFE6nIK2HUwubM6X4qXxfhnb1qUub9LBEQXiMrfJDYZfwwBip
CXuXNb8qerc/jJalgjxcxk9qmPTn0Vjyd8Ak3S+K48IYZnvDmDIEGWTQRLZxa55avi5wcqD7S5+m
+kY8WctthDSwbXKHEYkN6XBYcTVPSg48C2IVypkXhpAPjKdocL13vvq4dW+uXTCgCVV0gLhmbFk8
JHfmNqkSzE3qU1keg+BBXd7fP+9rIezahJwK2GPFFBqcZl5pnbOQWV+z3gphWzakXcON2qzTYqgX
jn352PwpyG+RITkoDoPJcHg/kzVv5Gni35QDi0vMpLVJBRhe6tswtrhlYSgRKc4MqJdsy49ia9fZ
MJE5lV/O8+7+Nq4xWkCE/q896ZCPjaOlSi2umjegEg1wriQ6ud/tusjX/yiHnboXujzmRoP1Ofzf
W6d0xRkMaalVNbO3X/W/7XfzIfJrPz9BwJr63QMEw4iiMOXrFyd9w3P+P0uGsME1DHA+tgi0V6kw
REqaF6sTAJAP9gPzmojTTXB49F+FBhhRYB9+2CJ7Ebv4crX/mhSedmUyceogMXpIPGpEM+nvfdeb
/iFXiyPRVNDGvXYM5XL/y66dQWja/7NK8fcrk5PtdF5QQRKhJvGHMlsuA3MCbtp/++/MSOdQ6Vy9
T5ARpPTEEPPS7aqWm8Heqj+sRrDr5UjnooW+cGpDdtB83cGT+4BKz+sM2gtfPZaw82xxpq/bQ1KB
C43+P8Qrt9tXhHPeNxrnImn27Y8W50xP+gf7jfW3eGhs5hNrdy20ff8xJ/5+9bWcQKE5B7qfauJ8
ENotwR6E/Xgs3utnJmk3lYfW7aEXAcDBBQMlH7+MUrnGlvphAaOyW5aMpthzD2+0wxByMti1X7rm
wCQ+5KVVq1zqAFKPpM3nc8JF0mxEvbXc2qVX/D8/R34ApZDBxAQiaNsCk+mO4OMCSfVOG5CmBrm5
u++yqyH2ypj0aZck1Ps84alQ5Ue7PzMIsQuKbFcpPI7Hj/+dLem7TkHuuehFwxUH6cclFvqhi9Wj
8BQu3j6fMqCFemsqv16qsYCJ2pro9PLel1bYetPQhuMgnJd+chrtB42JxN8gBLuxIq3NVZiuUATq
tbC6XdpB2xvOu5pK5/0tXD+KV6uR4jUc1kz6kN5zDc+H8LE+KVDs79JL85Q8MEOxBW5bDZzI51J9
0jkcMj6wKirEz8wO9qP0PMI6nDABq6ft8f6qtqxI4Zn6FUIkuti86tJwrecMvDTOtJHDr56rq7VI
0ZkRM7CnLpcABNFvU63dh9H3RdEPerlsWFrLlRiK+s+uSfG5S5PEmkrWM3VfY4aNvI392lqJlKcE
zsiLYuSrFD2z4Mb3cXg/eShtN8vp/ocRke/FVY1qi2sBkPVQGb6NxEkY65XSYagbv2RLupu9D/GQ
+GN/6NqjMtBf4f+8b3JFjhGVPdJyeiqGSPykaIx+Z6wlI5sXJOf8CRhicsk+AgrbR4jmWsiE7GEm
9Cg07JzT/wWiuoZ1QEsAgKomJixMRzpioWpY7jwy5iAeB8qXhO7VQFQ8phfxXp/POhuwpWO4FoYF
gtwz0Ao1kYS63eh4VItSHUKQIn168Bi5ntpz0cKqphp7SCXub7H4avJXvTYmxSo1NwxICwD9pnN/
aduvEQNojf4xiZ9qpdq3Q7bhrmtDDggnwmhBKwO4vpzHl0pF+avH4HTkUWfs61Py00YWOyNy/Q7E
mMorlTxRL4dJVvIfM0q6Lq0K4n0IjU30jlTv0LqbzGOi9C5tIlVQiO8MFyk9hkZuv5geVYwyVgUj
TBfjmB+Ci3ZSTvDq/LqCOfXjG0tSvgwgrGdaGksNxZxn/cc9b5IH9Vgcik1l9pVQbPOpeE2Krgb0
SbfL4llvmlnALBHju386URP6RVvsq8ArD7/shNeG5NaG7qQG0BFoqmfrSbcYmPsWNud0+BoagqN/
w+NXAjLGPJbDQBFgbel4VUHids5CYq71p8p8o6S/UXC7MSAdqUor0jizStjEYhUC6KmjrFcu9t7o
O64yY3gNZU3JYEiZX4CBZp+ZWk19G5mDx0lrkw1Zr5XrwYE41hJAezgd5AIHzExlU5HR+mO7vF4u
C5qlM0z3zN7597/hyraKugaSXvwPcj7SvV3SBKfKGC6+XvzVRmcwtFuXwdpSDEF/Cw0ugmsy4WPe
m9ShgoGy+Zv4h+hD2W8b9Bv8+pUteJP349leduOjucXovRKPmXJ7fhHTF6CPeHsM7GweGXSHz6V3
PxTaT7v62KtIl9hvQUZubOLaEk2xRjpROs8P6cTlVeOFXVyhYOK9KQomWz65+XE2N27ytU/FVcYr
3yb0w854u6DOM7tqzqwB7p0UOqFm2LndliC1+KVSSHQgYmQWCtfz+Fy3NsI8iaZ00QFSDUv+3Rpb
RoarsAn13VQ2Ovoog6F/9UYj/tkXM8LKCQI1v5553fwEsQ1XT0com6bULJbBH4LXQ3VW+6/3PX6t
kk/BGRi3yowEXXnpa6V9G+alCeeBeJtCQn3WONH1sd+jAXLsz733uCnYuuYgKJeDwEC83NFkB5k0
prQCp+cMMIUPGZQLu5bL4FPibbVaVi0JfXTOGn0+uZA/TwHTupE1+q1u/oA48hQV1ZeC2V0Hqp/7
G7lyz4iXtmq7FGJXJK1QB/AEg5XPqD1KMe7o7qrSaHaxZ23E5lVLdLFNFYZyHTTFrUsMnRalrcf5
glVMTU5R+aiFG163Fi3oIeomQQpkg+z48azN41Iy/KwFD4Hd7hMj33X9T1V9v6CXen/j1g7ytS3J
w/WGVpVlYMsIjk77qtgsRopTKp/iawNSUNesdtHzkv2ajujsoIlxNp7qP5x3/SvB/Aw0dusWWQsb
XMwkHExLE6Ok0NTkPJV7k9ZKBlGhopQnI8g/TXEe+4E6vA3LFlHK5qdnbdld83YHujZHODz9Rckx
0gGSnNgmr7IcCCfMC6QJB0Uo60zv73+yNQ+8MiSPb5XmVKUj9Gb+XIKgd4cYBsp0DOfzBHPHVhF7
zT+ujUk3F6pBbT1GdKeiPlvgAaIEUTZbGf0z8Ex2kmsrUr7j1WiDwKE2+fHn6Q0iLPP78Mc/asTo
eiIRDEWMX3zOnpaDfVR32w3AtRPH9C/ZDQ0VWMekb6cv9lzoDfqCmvqWywTqJt0vx3caIwt+HujL
xqFbK5NDcq2j9EnriORKOhRpyQCeHU8jvnJh2N3V36mH7Fj6KVw3u9yKIfDY0zzahZv806vf88qy
8OKrG62wC0j5OnIstX6ckycLuuD73rllQDp+MxopkVHOox84xed6sU5Gwd1838bKCaCJ4/GYBlqv
anKXobXHSUfMZ/LtnCAS0rAtvd2AJN1vmLFUJhhJSnmmSwmIOs1WYASErjE1dmavwmf4RdCw3Ley
Eq8YsvjXitjQqy+SL2VQuwNXVx7n5VPTCdaYYmo+dxGaOmUOmdSYORAGds78R9JDu3ff/Mr3ojQM
/opnjIsui+SK9JkpdGqoJzrdQ9G9rbbeMmvfChgE+RuACLgQpE30vHx0opYkoFShMw0c62gbaI5N
+a/fy/Dio+iBlK3+ko6gzexogal0hMrWtiCMiZLdHOpPamkff33D4IwDyUYVC9VTKSJOUKDm9sBz
qNNTRhSgk8un3/gmNA7hwBcnlRzg1iWMChEUNHkxMTS7Mu53cfPhlxdBSqaBgBHMBnAb3FpAyimr
SjfkqxiI16UhS+iM4d1/Z0SKNb3jZl7i8uk775PW/ZiGLf5+cS1I1wY6SVSSnz8EtZPbVfT91Lpe
a4y+DurxMUsYV7KT6ifdrPJQEefxaftd68C6nZQtL9albT41TaGcIkNxtsDxa7n8za+RDnLaZVk4
GQH6UHsI7vzWz94E37ozmeIpOxT8mP397f3/GBQztGTYzgsIHW+KRINYjPw6t9PIX4Ky+9ZPI/N2
yEE8tXXrPClpXDwqmt69zlQvEjSB0GJXEdxLs5e9YUwRKMX9X7USTzwhWWVwmcJgIZ/3LPYKlMbB
mKrpA/xzyANsRayViMKLk5ehSwEG5jzpsjZbzUvMhmWn2qmqzqP79wxZ/v1VrNQ0seEagCzAdb5A
WMHkVHewAZFjhQNMD2OSPVZxkwsOaJBPKGbtTTsL4OwPho1L51n0R3bqa9Pip13fB7VXDW0JUUZg
PCCQeLbicTegpaq77wznc604vjn9nPKtEsVaK4hCneMIuQ/8ScaYzq7RLJ4GcCh75Z6QhzsF0yn2
s88Claklm3omK9fejTkpOGh5n3RK6wJ78k75+F3NPiwoCqDd7Zu2exjcb1n++f43XcNF3JiUwmrv
UTPumoHzcpj24/vu4n2YD9CJsUz7A49FzTc+Ay97o3zcMLwWp663VvqkCsT9hqJTLRmO5t+CleeP
4aF4IsE7b9PyrEYFRg5dz3O5DV/QuZTJ0kIhg+vykYHLqZV7sga0/vZ5ZUwfuzFGEE2zSzjRwqK/
9K5l/lW5RfBZBR7+R8qQF2PlRllsxWrxPWW3vv5Z0veuTRTzaj0Xm68dnXPrR4ovRtYQlEGg92Ac
LDgEH4tPhrVxma6FC529oM2iolomByTYBBUl6vDrAmEKddp1cbq3tiZSVncdQKno79ggwOWgZITm
bEQO7lx7b2E/3Y1lAA/2+3l8qyfwnyPcUEaHmr5BM/e7omPyGenf33AzsjiTYWqkWWxDug6bJfaM
2iL0guPYNxfjnJ5QMt0vh+wQHqONOLW2rXgXuQNtXOKklAYpuRLXhZD4iGpnYYzS/hrl2vDTaIOt
WLxlSZyuq4BYg/pbuoGtTRNl2E+GPgGCGc1dFoKAvL+Fa5fX9aKkHRyBIGpqw+Nl5k3dNvCmGvrh
vom1c/CcoTIs8EzwcruaLsnMng4ZSZESns2e3G6mDBfR6Kk2cGBri7F5XtImwx9esEkNCiRHbUR2
pC2p3wIcRSj1N9bCLayqODyXpBRQYbD3FDPSQSH3PyP11ahcaJbtkqHaOMJrdwUtVHot9P14TEh2
yIaVOSwoQvxDXyTU6s0jEywbdbfVKxDuIho7YI8pXEo+3Tbponkdn384GiDXkqP1JBQjUUZD/vnc
bEWmFXuMAuiCbYVRXdqZsmeXVhF0Wa35ZuWHZzEDbzxBuvBu5vEfH7fyxZWxSszRjHUg4BIPWskc
ANY5AAzFDV9OP8qySo90zB/rqC33RR5/jJm73Jn5DGiiaN42IzL1lEB/5Hao/2TuxH0oBzrJSITG
0GlCGhwMPTQEPQSkcVV/Za4weWg154eXUy+3A607TEs2/zB0pie3It1L1ybrpUVEzYafCPHT7SFS
l3mqR1Eh7fbDc6qtukikoml3WV4PsJ3v3ad6owu20nW+tSntXlk0Wu8IsTCR3ut+gXJeeHJO+h62
gg1bwp9v78pbU1IYgttYowhMSWBpegbbwtF7pcyGtm9j3UQbQYNyeJzqX8/cb62KTb+Ks6lWQoks
4KqL9yZBpWa83I8WL+M4/z4v5+epBY1iw+2/HzgdUseAypEigIX7Tyt9CMc/75t45sKUd465G4Id
uTvTEdLbYCwgiGsSLvvGQGFt11zAoO5VZad8KX2gTegN5h/bj8bn7JB87389fNCAIArChUgLgrfg
7QKHtA8g66fLx/1xKL5pX9JP5l49GofJ9rcreWvbSY8AXAndUoKIdAZMSLLdumM7eYM89bn1gGIx
rCvGVjdi1fGvDUmOD6SvzJWEe8Q8Da/EcEQARHsXX8TDIP319iV7eLUqyfW1qahB07soXxT9u0UL
kVIpnoIJIQGjUDeulbUocm1LcvjYmlGzbbm+1MndD/a8r5uNC3LLguTyam1MLco4s58FSByZpzHd
mIBdQRexX4ymAkV0BaWb5AVWRPPUjlMA1+EBuA9Vh2RfLPvBnw5os+iEQsFZuXHKxD/64pRdGZU8
osstZQosADgFA/pRuGs1ph3Gb7X3vqZRQOo0tO+dCTHT9LeOGPgAnqlw05B23h4xJN6jOWZAjEeq
81U/LMDpEbCadyEDA+F+q6WzdsQYLIaQk1rzS41DFSqcWQdY6huK+2TlxjsjLvdOlG+xYL3Mb0R/
FGZfOhAG7i/nN7nrLaFKO8CE609TT8Hwza2+z7Dqx1SDlekJBZTf+IRi1ImjJkbCZS6hKWbSuBNY
i3ZeeCxkVKtgAggq/RDY3snMjXO4GJ9gcodgzBiOY7x82/gFa2cDwmHVZoSNwrCMeBoZV4KCKKVf
thsPyz496Mmpc3ZACna8BplqOobZxiP0uZ0uOy5pA/UyMCAmmlG37oO84TDHrQc97n48mL51dtDr
+DKjGY/Gxev403SOv4cPA4OvNF/9Zmc+xh/oSoXurkj36V59lRwUXq/7+1ux6mZXv0oqD1RpnHgL
pOY+MMYHL4q+zLNyrLOtyaGVNypudmVHup/GYo6ZRhVudrK+KlAgKU/kcuM+2KlMZrRfso04sf6F
/3e3IXi73e1Ia/U6dLBXuu3PdEGQcgw+3d+6VRMO48MQFoIzk8NfniNYxHQ510WPuAujvc5WA3v1
4wDfpK0AAtB6nuS7yoq6xAriLuBSD4rPcf5HqP89NRuLWA3iPGv+Y0O69CBAilPPGCbfeePOBwhi
ukvNlIK5c97B4l4sB/MMHHcriRZu9eIwXFkVe3u1srzs48wQ6QqdeV474UMS7D0/PCCg4fnOKXqM
Hsz32cn6GOS7zarMalbhuNxOrmg+0Rq6tW5PZT1rYSRgscFp+hg/zOMuy3aCcVw9t9Xhvp+sRFjS
Trq7iP0SaeXcMylcvqFHuJuO/06bq+etWZMVZ9E0lcxPNNN0AF+3i5pGBcZ9hC78wqyfEuSCEKD6
6inZh/ureX7fSJ/uxo5UTKuWOlSyHjv6M9luhcrZFJkQe6RFteuHBYnIbjoG2dJcqmBCAatp0EEt
hm9l4uUXtBeeFHQ5dnrQuftSRTi0VApn36uIK8zoBRxLTUEyKHY350NWN4iKOu0BxuR50d9uEAJ7
85JNJK2IFqSvoAcwT5o3aadozLZqOWseRoXlP7aeC+1X/l13SPqgFTM/Y6tE3mojynVhXOTcnOKt
psRacAVgzk1qQ9LK00M6w30eIRvHIDG1g/AsYN7oX1R//w9nNyIZu35rmOJlJckTr3nAfgbQWk7R
7V7WekExW8cJTLt9NzT6LvO8g1b92W6SKa59NcMUjKMIobpgXm8tIYiYeG7M2hLD9whE2cU65o4v
pkUGZEQvzgNg1Le/cZiYDxNtJEiRgMNKO2oi+9i4BevLYzSNm8if4q/D+O7+UVpZGs13h6MqkIwv
kJl52jhR1USUpafv5qT742SggLHBO7cSfehAChw+SuqUh6VYp5kzXZeUjDi7iMjenecjukXbk24r
t6EgN8T5PJj5aF/dfie3m41JgUTcz4ruYCUo/6XKk9d5Jfh/14/y5mCrwVGJdd/rqb7P7RNPfh9x
hgfAPRulVG3FPW9+jHS9tPPsIs7IjzFP0z7yo7ei04JUl3n8Anm2j8dckBHZwoGvbgFZNN07AZ2T
A73iZeUyIEIDYWmxq5PPqvfzvsOs3JpcVgDLGOeAyUOmdizbTq9jpR39pWKrBcnq8FlhaP1rGo4L
WiqU3xfm0l9n7YKC2n3bK4uD8NGiQ0fWbpkyVsONQoiuAtHagWjGpNK14acrh+Hm35euFXsJ1CKF
7x5F65wXVY7mVdxXDneC624s5WXtk/cUDxCecZw8uFKkmAIREWxyHrgT7wOp+CE5Oof4MkIJlO63
GUzkhZk6pSCaxRaIZT6aDNoMGN4vHStk5gGK4cR4oxlfQMxveLx8yiUjnpTuVraVO9YQ0TN+mF61
p+7ROM2vtnOMFzuHHYrG2jNYDbJ9GcCbZw039hBSZH0ndk4cKkSGXoU+09WbWaLscpIxea4C0a1J
j9Sg9+tuPCmQM+sIBd736hcXtWxDusiywpmWJWJBzYKUYzYPeyTxHtKu8V0FLPS4wApqXThtXwqV
AbHQSD7c/wXriyQNxSHBzMt4m1JxzcjMc2oX3s5BsL408v19Cy+i4T9r/NeE9MYzOmewSw1qaLV4
SpeL/W7ZU6o5onsef0lf6dApou5BJX2/pe4hh+FnwxQxNM8C5vNi/EwNw2JUSz6govuho5wcJFMN
VISXYsP9VzfxypD4+1W6NVtKOQ2CTnNCSa/jMaMhnH1/F8U9eZ32Pq/F020ua8YpIL65NVE0TZIN
Iyag39kN9Rd7no9L/nrqsvfGEm645UrMoImKhAS8bHQ55foqPbrQDGrI5criUPUxeq57L3t/f0Er
ewaMkQYGlDPMmBnSnqnqXKJGTzqMtl7NCOISxRurWLVA1kGxjLbWi0nAxF1SiLaBki3zh1xIAnYb
uLs1z8axmGGAIIhvInedzaKvrdFGbhjBL1s9mQ8mBCjuPsoPdkz1W98jWk8hMt1v8fK9SLlxB8b6
KXwyC+gwXCa+4JXHNW1fq5WSPXNmWgi3D+q7NLEOVTkhWYusuOe7xmsVLoNWPboKip7L4Zc/380P
kO7LyUa/szSpecaQ87h0WAt941CtrRHPgOdFtOxeNnHTIloqOtKdn35G/esJUfqDc8jpwPnqXpQ8
N3ugxoszxp2iakRCUHW4pZSrFkNppnlcaIw1oz9kHqpiJzqhzFmems8tMXozbX150EijgC2IiSXB
oydlAppXJ2GPkiBloic37nwvf3TCX+0rIAKsCrEqjQhlvGR4QgOoyJKg1PweOoJ0tPcLVCzJcNSr
TXC3vrKD16akUG9DgdnHSwG30yvlgxgyC/awwR/Tt+hwbcKoXoZ31kUIYQ6W4eYXaB8nsgNAL2As
w/H7Ur4pa4pG6mtvOv2qp9Nm4B0G2FKwYMqZp9G2RdtF2UBbBlFNJOxRQdS3CB1eQN/ER2LYlkoh
ubX9AkSjWUWHqiPsoVaevK8s56vnos90qJC1bZkwC1Vtl6KxvjXlteaAV2Zlhoyqa8eFKSik4N15
x0IPJR3rVt/SiVlJ3FieGCbWWSBwJCle5S2icB4KxhQkTIovh/gBXMYe+Q7ruXthb0SnldiBPW4X
IUhA31XukqfLgLIWLF0+VOcz8LajSBYdX30ze1R9dYjUgi2Ta75/bVL8/Toka9o41yhTM8YMMdn0
Z3IczgM8MtOpWnbdZuh4ebvhLNBh0hFiIOCFwxRGm7ZKXWkwOSFaWdugWYO2Od/3/ZUjBs+HYLUV
04hUeG7XlBSdoXaeN/jzpGmfys5wHhRXDf1eb4zKj53Q/HHf4JqjXFmELOPWotfqMyrbMJswc0ub
Aq6CYgfDmr8cSgTXt/t5Kwfgxp6UV7mBkcLagj3RFtFoxTjqrv7kvq33ArocH9uam2YrMX35XPJu
jEquEtbIhYbO+A+oRzt3Zwv+hea0daGtuQjfjfwNuj0VVsbbvQwqW2vHPKZUCv+b8T3eZphY8Xnu
LZB/pCCM7sux0ZviIbZrLJgnASdNjnSxTOgIvAfB7lVvdV/XFsT1giI3EAMIJaQoYndRqukJyiaB
M5xdrX6ntFuDL2sef21C/P3qFNv1bDqVaBRVQ1btDDf7pLjZn6qmHKEz6/e/4e3wpeo64wiiRiZ9
IbTf52oueTcD0bwI3HxwKR6znXcqj8p+q52zunvMYIuyA8Kw8hMibLs8dTySDVv5UHQ/3V8djOYK
Q7ON94dKZBKcI7db17bm5AYWMV6Pkod6+VsP4o0Yu3ZYRdtWhfia1rTMVZkFtgYhNY+gemF0Yzbm
d1mTXGwl3Pguzwptt68tsiUxl0RxhsahfH0Qg5RBA7nm53r+4E7ja/RGYh8teiCfX9zwcdb/0odz
OX6heL9XJpY81cD9Xw3qw+IkHyboKLXeOCJh7vXfqojnLiXx+76z9jVBv/Dj+O/Lug4Ci3mpKlrv
N0kO5VRMr3wj+K/t9pUFuagzBVELio1XYKSZDLAu3xp7PvNxNrCaa2bEFc0EE4PFL6akkjGDK7kD
HV2NX1LzMUOCWPO2RvNWjrVOEszUBNhGxrGlMF91zPpEFQMqqR6NxyTRu2Ocd/nepROIYHe4pWmw
Zk/zgAYDRabOJ58F043sPOgVIMJ9dRjLt7ziEKqej4qubTT2V/xAv7Yk/n4VsEK4pI00h2KtzGAV
6i7d1tT32pVMfg3OhuIvc18y8GTW0iWf1ZLi7pu+2aXvx1O0T6kB+0JCSN9sJL5oCRNHbuwJh7la
UdePWhUt2BN6Rcte29Wn6kv/jX59v6d4DjfA1B/uH6a1z8VrGnFWVOwYZJbyHM9ZlnAokZ5FgXRn
xt8T5UNsHHIYMe7bWfF1qIv/Y8eQshtxkUKLadBySQcLBTAHKHdbHXs73ji74qElBbAbQ5K/oxzO
kKhOdSVeQhCuwxtDLfb1Ep1KvTlYhX5oJ2tjbStJDSYpS4gnJkmj9NmyLhsNXWAc9bLZ28mfefUR
0bNJ+xh1j3Xxxto806uOcm1Ruqv1xks9xWjFoyI4pdm++SAcczzSMtstr/v/C5B47bSBO/QYlOaC
AMBz65uNpqRh0OQEfGQLdkwcfF5y78/7TrJ64KhWMjIiZpEYU7w1oniNXTEy0vuq04ffYqewz/pg
d58jPQ3+TuZguIToavtzS38id4L/R9qVLceNK9kvQgT35RVcilWl0mpbsl8YtmVzAcEFBNevn0N7
ortEMcQ7d7qf2t0tiGQikcg8y3wc51J8qdTSfjZlvZc633GHlv0Int1yN8XM4p1yTJO53ASRefDG
jiIJAKaF/m3qW77JKUSHqSP84nYROP0PGD2bG+Zq7aUAvcoF2SDxlRXAgfNj9psvqFYWNV4fNbDB
Eb8hYPaVhbvD1+UjrjePuXzfRdwYnoWrbCBAd7NJDrB4afYCzqmuWfs5q8jJdmWJ21yS/J5rtXtM
epD84NUDHQyuxrRgSftc2ayj2Fz3yVhDd7LPYc0zAzM698yJwHplxwwU7lOsE6htx1Lzy7IYMaM0
HOSeNr0VCbwThamnXjag3EgqRTnC8/Tc26PpidJktUdqzXqtYsW+iRUOhlw9srz1pGoBsE/smAVO
F/OT1dZVpBRjn1AwBit0AbVMpYYx6P5gDM6lYFbyYgycOyALK8Nd4jLlJLsZj5W7+LI7Mb3zTteI
BKfTOHGJhivPHH9z2+F1gFI8lWYBcJlThANOMKrHElJ0CLCpHPeMld7pDixRjLoXXT1oV+Lv1UeV
dsLjqsAvgDj2q1sLvdoxAj0/A96niCbfOZOjvreTt84VE90psMow78Xg6m348mwqiTOjS5rf6J/K
GwvTseYEZ+gQpaUFMlSGWXDt5Z/3aqqtNHW97nI8XG2bqrErGPG50uP5xak+p8Weeub2Ai44rtDq
hC7+KkWZkoF1XtoSyluXOX9JhnQvYJad/W4TWtAOBH8ZtJd1Ca6Os1RjTWIwdXQOuj9Hzo2F1s1f
aYhdfOByHn602irP8HkiJV9WU2DevYBryzM/6hgr/jcD2WVYADjWInqEFs4qEEu7SyURMMizp1s+
RJWW0MR+2Nlu28/zzyLr2l2xU602KiyytFFUv0Fn+X8dQLOwev54sc1Y+PeB1rV1UnL4vJmm9BLz
E7MmmuKq9PEKW+083PagpLDoXqDftaotjHG2k9bMMWiBVqsb5iHx5tsu7Be07Lmjyc4TLdvyXTRg
JmUvCCrIdq+W05Mqi3ErB5WC9EGWX9rmpZePittSslddb7488MgciMvBy30Ny+U1vJtcHU+mx4e0
/y7bHf8hbTMFXS2wSgV6LWRlshaGYdIMdehQ1PJTW7L7Rg9n8DET7bWBdy0nIyBxwCBCHzkvn2b+
Pe5/p9NTnd0muoAjduAmNjzEf+hz1Mqvje6bRDvkyh7MY+u8BzT7n9ex2hwCNevs1jqOCTWayC9p
POxahy4/4t3H/WcJqITi31/lRlUkEiMgDO0W952/zTcrhNR38F/ELNDdy5BTRd20RnmijTTO6MtJ
gLzdu/hgeHqU32UX8yBu4x9kt6e4VfEjpYAIgZLx/ZSHsFoHn64H+oeA9qDeN/2TlkbF+K3gz930
+PHDbUXt9WKroMp6HeKMBBuEterBnbQzlE527rVbexAn9aLiigkn2AFvP1Ohwk6mUGrYr2q/sBtD
C14ZQ4xqeKLS3TP+3Sy5YaQGlVyY5KL0W+14ly+jnynDqXyBXZYAgTj7XJwNF53MhUFMdtBGW+/P
MeylnIbg6bu7ktrHM7xH8LFYakd1N950vdx5fxtLYJap2WgrgqcMxsrb96dD21q30hjTb6l+Er0J
pLNpzceP42ArMWMVFDaLZguuLKtAaEYxAEKQ9p4M3TszLEJ2SQ4mgjyNlAgi6Du9oo1kpqOKWyQe
/wDBVukh433bTwZaA1V533Ym1GjLIK6+mc7O99nA5aCyWSxqEHzoCKzVuoccdwOhgUwHBN+Ne06h
E4uz1G/v+a4/89aHQl/qT8cUUiZ/EvhVPho11POTQK2WWWFZNLRV9jijW29t0VTVQYBYoNnrUDCc
YXK0qvPSUTvYre3nVkkTi4SLIOFOQGwUHpA/WeTnYNCFI3S1lgOKpgZwm/TSHlCEVMM1PD8YI6Np
29007ADkW0fdNv4WlwYcd/YEmY2Ne8ab9Ze3ffU2K3PiMitSYH4StzyWTikPTp1VkcwaNGVZ3/I7
c3TVE8ANA21SoVDHLIqXum7txyxprFMVF51fq5U82iZRb6e+hOgx0+sbDirHo4RiVDg7WeflrVEe
SSugnMpr99gksFbPW+V3ZTYNxItJZ9wyiFqpKaZ/KaY034AJSk68G7RwhtgydRxlCuNJc8/TPLmv
pOoKTyTMPnaqDpY3K3cKgc2Qvv4yqxRH6nrgmCeigD4lkR0lAS5ch+HGOP8H1/aN4h1fAfEG2AF6
6OsbdKPGegpfxd4jZ+tgh+2llPRP/25JC/Yx+fFx1G1tIfTBcePBiYE51yoLiaIkttXgNhJPmPES
F35Ee527rSUgeQycHJQL4FG7PPFVXPVjnAzEApjIVROqpK8iffn4GTYqH/S+/11gtXHK3smSXsH4
2E76iTqsDBGEny2u76yz9yCrDaK2dYOhCTJ2LfKLnqfHlu9pFmzlm+tHWUUa7C51VhcY0xmzG2G2
Sk1FvWNtVKjhx+9s71mWX+Tqo8jC7TqI5XXepHzr+cFydgwvNn4+0DkAnComgB9ABr39+RqMkaws
wYydNVmkmvXRcPb0tLcqD1Q5oHtAUw0BbK3WqJxKt8VogDcN0BFgZNguuOvW1LCiPlhU+ffaW8tm
WNW/bxZcbZba7KyBJYDNDAa6H8aDkt+nyldWLP/wXWY7fP53JgTouyxKPFB6AOMJqLVVXGexaszG
iG+EDl6k0uzb+JS/WiBQOD74j4LGL4LKS5zQ+gEOMd7/OUAg9gByg4nW5Xv97sFBIupmAQdrGXZx
6aW14n+8wsbbfLPC6m3O81jbMkVbyR67U9qgyw7ERjQ1dqiI7FPrNMeiNXZS+UaqeLPmqgqqJ4Wn
lQMxp8x0j3Y/nAoFLpiFfvj40Ta28fUyf47aq91ltKUBLT4sY0/OL6d0QwZCSt0lx950Hz9eautw
As5vET9XgEIGDvntTusryBuDkCGBnFV8exjgT2p/7VON6n0SzThw/ba0GrxT+8BZ+hlN052H3apk
3/wGq7wI2HVmZG6j/KFMWV4WgFD0uGAZFlJe4fVfd554I7egPQMPDqifYD+usQygUBQ57I6XDk3v
1/eL88EfuzCMJCnQcl4S7rEet8IGNRlEXoBvXFpDb9+xzio2m/Ey5DIfSe7S2Qr59HPnsTZO/qVm
/meRVUoGNUeaNYnln8cCogG6uZQEQOYdyoCXdC+ZbX42WEejuF284yEI8fah8rqFjLiOQn3hnvXi
zn1OfYIZkBHy0LDvUG3sbPithA0Mwr8rrnb8MIN9lkNYEVwH5fd4nKOeQsltgqPdQkLYgwptfTTg
G3GhNzC2BpD97fPVljbqtbV8tPyRuF8JDB2qXt27xm19tetVVsEfFw0DC0F0YKT8lYVTjgtRSYNJ
HwRldpLy1twOwMx/n2kViEOuixZ0URArTFof6zDH1M79Pn0dwjTi6IfDB/H+47Dc2mzXK66jsiRd
YmsDxvHss5ve6fbOz9/MX9cLrMIQV56igzYDUrLa3opRhVM15tclSu1O+rZVnNEkDZ2h9SeNgUpY
7vR7t1I1QOigbxjAOOCa9zZKwO3Pu2rq0EUcGl9342PSmI+DIaLZ3ZVP2IpIdGEBCsR9H3Kzq8aM
Nld55w5oLCytZUJbVMQepAximAkNcK+sH+BbzBy610/bXBbbADrV4LYhw7x9RIuYxNTGBYVQO15m
zA+VSu1k2qn4tlZZaj1QH/AXOK1vV2Ewr+uTBldlEc9+wWOwgz8TFCcfh+PWMGpBGgC16QJXjKd5
u4zMciZ1HUV4H/ZpYIbZyfW0O+3T35nD9IxmgL+XKv9geVeFHy5kizMStOtM0ErfLjqyUu1ny5Jg
KzTTPc8bePApKmfBaGegCheuKlq/UnkcU3iFlLVnwamUAAKlT8WJj6MLe1cdmYiVIztrC9Tb61ut
D1OrHAookTiKCKFqqRGYj3VuQs00byMY1GXHLlO7/oT/T947A5MXnqRtNA+2iwHg1PrCqHtKYlv1
uIyHyHGJPLuxcGiSCiiDtUIJuGKhA+M2ya9qKhwKaeIhtAZbfWgt6yDUAXBDlvb1QvYcg7mypyez
riaFGkkz3cQkz35oOSGhyMfU08uM7QlIbW1AcOzBGlAXf5W1qDCDmLGTTwA/DOaLLgRNTYWSIXLt
LzuRs5WpF0FH1A3Y7LiLvv2Ihak1onBx+mgH96eNwIH5DbUFVGCw4P9ZMh3F+0Jr+We1Vd4cu3as
+h6r2RP5oZBTRpQfHz/QVma+XmG1E9SB6wIYfnTj88wzx6NkOwtsnjawxoBInwKk5Tul5KFNVH0g
uLmncHqqvfqo++zButc62gi/SZGyIBUU/jc3D8isLNBbNECdNdgSOCLNAE0A7VdH5De2zktgBGW7
U4xs3T7Ad0bPHygFAHFXbw8IyCouG3S7Oty/HrhTlB5G59i5rGRBLTNytkHcGroGcgwff7c/97Z1
NrleepWPOxgxEM5xteJDcqw7O+Ru7UswJHn72nVZ2JU3Zr/8ieZzQ/f6qQNepqwgKzl5BFbHKlP8
mA3UEqcY3nsMQ8MkxbGxMLSnZ10THjd/GOotXEC8orvTBTQF4l9a/tXOS79wy52iZGsDXz/OKjky
JUvLXBiwQeDarW7Im6JWH4hifiXFnibu1hlztZSzGkBxbZJl2qDyL9sLj78ZoBXFjx9/nS0AK+Ar
mJ3AVA1SCYb2Nk1MinC5mAGNklBfgL9OCj/gryjtvJp5RUiCxtdC+7s4CKo94YrjyQXrvlcqL+9s
FSJvfolV7cqtoexNFb/EMmkrw7/alfskqr1l1sVr7LZTLZB75QyxOXbf85Y22rljka1FVvrY5HtQ
t2VbffRgqyTs5K0j6xzqaQ5PH4xsvrHs4Ry7+rkzrShNlZ3qbiNg3rzHVRYGRafWsqW9WQ9nUh1B
L9yVM90qYJfLNwS4FrQKSKZvA6bN+OB2IwrY/Cg+1WF8hPgirT6Vp31e9ebjXC21yhy8YcZoEKRG
2EeflLT9ktW2nwzDzgBsb5nVjm5rq1KmHk+kM9zP0kOGkiRJ9y7VG3nj+r2tmyRtCy9eNYduajXl
tddN1qkf508tXHlbhX/6eFdvBTq6WHBJhMQD9DRWTwRZhyydHZzGixYsJOahBWtBiNA8frzMxpEM
RX1M4cEuBXd2XcukKNbcQiUAD1kplEe6OvF4N+6cXFsl8JtVVkENo9TOlQTmpH/tv8on9SZ/XZKE
CPL6loB800XzHs5379FWUW4I4nYpN0BzLyDdxx9jZ+fdbfH43jzWKrjrqS7sSsuV/213JmgjoVLF
V9oj92yF9/VXWgXDWMajMTUwYzYN1LVIsgWQ7IzvbKLNvHC1zBq3V011Nop+gEG6lt31vI4q62XI
btXuM8+Sg1aWB5N5Rv+kKHsj2K2ddb3y6p5ZFjoSX4VJIm4V0E1PwQXLoaOmeqp+lICCWyELtfI4
GEf+/P/aAH86QFeNz67MqzgvsLI728YX3eB20OemsXPV3GokXYfKn9bW1TJxNekESFEM5A7l8Q/m
rA4AqGn9PigDcnS7ndjcjBgoOy+l8MK1WEeMMMe6KHD/KzTsMrug4Jzexgbf6fhv1h7gDKL2tXHJ
fXdFMTTcoXkNB96yCN2fxWv5lTyzUxoyjNAXIp/pjZ+VT3BfEoH2MvkQ2/L39Gi3DmgNI2+AqkB4
eld9TxzNHnVCCqvnL7b1Q61PUHM8i/JRNHvDru0dcrXWqtRKuo5wkMZAVjhlkelCyZp5TUWXDDaZ
hz3m//KR1qXH9ZOtairBk57ZogRQ8SSP7aGPhhBku8PeC9zOY7g2mUCtLozd1TrKYI9OVuloFoQ5
5IviI4wiaH1r7NI9NqMSRO4F5wl3lHXHRWEwc0gIOv8TmeMo0TV5UusSo1y7ZzvJbDP7/7vUGhSp
6QknVoMNUFYXmbAjcZKdFbb39NUSq6QF/XEt6yQKDmxr57AwIpNLcqPdKaHpwS107xBdfty7aAA8
fsGSqrilr84z6daDtAp8JZP2fvXIgz6S0EcoHovTXuBtR8TVWquTDfgBDGganJ1d+jy2Z2W8TZuT
pU+h2X1uxvHQ5ZWfmjupeDPcrxZd5ayhGhONAxfuue5PEIOAyAXnPyxU1n1xCv0571X1NPYQSWtR
jv8/3+6a7OHo3Klkjre7cIOH2zKU0SKIDzZXlO4EzuZhB7qPAqAgMGFrgGtll2PvDHnvaSTAPqHC
iX0N3uix6YQfH27b++3flVZ1l2ul0i0a7DdzAHUDtiP9jUQn7+NFtnYaEHPI/YvX6jtU6zT0XWn0
AgpXzqulPXXC2llgKy6uF1gFYzuIvmIdFtAOzomdBNLgfyIrt/VZQOBDDoTWoI1P8/ZWBIMH3qcV
PkvZN/doJV4cMzsmo/aaJJ2901HZrIivF1t9GTGZHGRUcAbbAJTOtKbkZdFJ6sGoLr84FGLT0qIa
UHUff6utBpmtA4eItV0VTgirnDUVuTmqy8bOj5qXetp0yI3I8Vu0CDj8cnB/CuDTsNcgW77QOnVd
r7o6Nuc867VazRAiZlCA5G/rR6VzqROfivEwaHsPuZxX75YDE2M5YqChvS622qqbSzYi7IdT7+vh
X2WS7E89Ig+Jr/4XAyHoNP273rJDroo7GU+NFit4vKV2tZbPuDDjZw9Q44sY9kJnc79ZiFLMFEAj
d1bboSiVkoxisZtDpuJReV/6FdDZdD4kr6Bs+mYf7E7xNt8oxDcxvgBT+t2oZOa9bbJOR4fzabHc
KcMk6AgdOoohRlAe1K97KK/tQP13xfX5PbRDbfcdJKzVp6WjxAN+0LIDWnZ4q1PUPJObvVrW2IzS
qyVXe6N3E0cZK4lDL1OrSC/cOChiV140s42FV2GGObS3te5l7n1rhy+1VupUqyeOVvZYo8geWuZ3
lZ0HxiBaqgHzGORVijatyXLxLOXMfSWB9FplTMDGjHrqN+2gBJZNCP6btoEX6jgbTwpLf1XW4EIJ
TnvsFX16zZVSeJ1ZNIcOynH3ttHnj+lARIGfTPQvpYAaH+0SyP46c4x3lSRjpHQqa6kBMexLh5yX
+x3XK0bnApB4vx2Mog0+Ti1bZw3GhBBwgoY8RKRXe1xN8rHlAw7QSTs5EBmPpT+77n9xoAHkDJFD
uA8DZr/E6dVOI2h+gp2Pqs5pwbwTJZ3AkXMLe+dZto4CJEeAjxcFtneWQtIyWIdZAlyugNLCYIoO
6nlpWMNWcG83L69lnasMAFAX4StA49Zd/aK3IFcmJ7y2kziKu781XXf8nlLh7bURNjcVmj0QEoM6
NHi7qwgno1Lrc4ZudP+zC0hF4bqiQvQKQq0vkgR/hyN7oIatdAUWLeDiIJZCZG5V1aXDpIt4VMHy
UNJLNziKX8eK3CkRNmtxA+B6MHiAe33nftbNqQ5pQ9QI40+o3v8Rn+1+zh6M4cIkNP2PQ33zGrg0
3BcGAfgD6wbqpMWmNam4BhqHLOoumFZS9bRYNpe71JKtUEROgvcFdETVd2CpWY1NSQYc2LbC7pxO
UgWTTgKzaGMed+rSd64ymAACLPTvWqtzrNAtC2oJWCu96f0kwkDBX+6dKab9Cxs/8yZc4aVH/L27
zVaMLCe1rUPPF8oiq20te7tgwoVGjjBA+u8h21R8+viTbWUnKJY46FK4GKGt8VAzb3maKS084zQz
sElJ9S4/5rm9E4dbD3K9zKqsYwkQUXHbTV7WW5Yv3Eb1gVjyP36WzWC/XmV1E4QaCDemZRVXD4yT
7ud+6qexpxa+faj8Kar2ytWtILxecFVyWLznRB3ACmdQ1YjJUzp3dGQJhfrlzqMtX3qdDsFfUUCa
xHgdl+u3Cd5Gix3SAjhFFj2ILPojCZX/6H4ukLIs1O+hLPrxipuBAWXeRW4T/nHrE8Wdc8iKqWLy
zOZhsO6hRuG5JN05TzbD4mqR5d9fHVsGrKChqoG31Y/KqeHKF0uvjx8/x+Ynulpi9eKaKUtBa23g
cmA7jErygNnBmYj4YuxdKvceZhXjI0gTjnDxMMrEbKoxNwGfcQ9ktfFZHHgLuFCExNUSGf3tG9Nj
Mdgc54ZnlfdG+TiNuP7vXBM2+oZvllg9BybAGpucAT1nacWRBvdMjZodswM710caN1V7k6pxstcJ
3mjjvFl2tXlzxku31CA4sJS1uXvSzxIXWhwe6Q0L94BUW3oOb1Zb7Vyk1UodCpy3C/J0EZ3K/YUL
c7ET6ip/aE6ar0Rs9rsf857v38a9HVak+Iq2BaUoFGxvvyFXOKuVRSi6WNDgEbhiBz2oD3sOnZvf
EQc/dGQAs3qnItdAx9MmigE8o/LEKs3yk5Sd6yK7mXQZpf2ujvNG/OOx/l1vVUQZDRiMyMC4inT5
/FKD9n+bVLLfKQw3N8DVKqtyulMIjKwbRGchD5yfodtIrW7v4rpRfEIvV0H3HoPG926uJNPjQuvQ
wSTRwkVYjA4KcOH/olv3vhPUfvHBV8l9Me+CxYIKMy+QL98GRJUxbeQjA5TMNuDfkRiHWccgy3Fx
Jy8f2r6lEn52mpIq953JS3/QCv7NrZRHjUw/QF3xCWD9ZTr+aob0Pm9mwMWKQJrVE9PalvbmLxh7
HBpr5D4c6rjXQAOK9pO41ceUSgWOy432qOZdSa3M+apDUytwaxsKIy07OIPmS7uWUWcBwxnPNw2w
LKk+HQoWTxfUgMqltsySuhbpqGnMM4X4/fdujF95V+tBkjjM42A++IZRWCEwSKbPNDv3gC+sKPLc
Z4fZlafE2Y+8JJnHi/i1AJwtZKOA9DfwSdPketMwGZ6psS50pt4IbYwwv2dNLX3WWF/U2NYgGJo8
1SNRg3yyvrMxFr5uJL4UcftZY8VFVLhIJhh3VnZ3BLOd6kXzZE9spM4oE6iG6eFgxaPfGxK0tREH
edxErIOjWE5ucUQFQ5aHKVFOZl8GhVl9mph5kUp+sbhSeapSPWsKAJLdoJxse7gbkzoCA/Cm0pwv
DBNWcxJHzewOiTBm2GkBoTf1Zwf1AmqgB2FnuBcOGfpd8rfQuoSmtn42jOypEfyLWpgJdWqCzVtE
Td3ezLUktGJQ69BdoLvdkdzmjYYbdQvtM6Lrsz+3inhwSpu9uHb/aYY+Jq2ncQK5BA3Vg6jt3Jez
0XhZmuheQdC1jpOEHZSyTW7VLPnV6a1KrRh3IFKOAUiznDb9BEitBRYfMB+6h9u4ekrSKUpIe1JT
FtOetVVgCtGiEa7/UPviuS6Uh8pwLpaNJiFkmT8bJWNQYdFugPKWX/S6Bgsfdn/UdmbfbpSTpbVH
bawhZ6heYhPqNgAU4L9Qf8AD5YeGjz307hOiJfcsMT7A4TpQZz4cbVAVqeaMDU2rCZc2g/cB0m7Q
d/ysp+Kr1cxZgE8302IGXnIa2/u+JE9CzLmPGxMwWMTUP2UVnkiNLSdqxvRbDyUHr0+71puBvLpp
O6KEidbk9/2UVr7UKhfILv3VzMfabytiXzifywit6jiqAEb7hamNQePEhVGi6oStIavFeKD0jHh6
xK9zSjvlF7hG597pfsDu4RXmxr9aN0F49vB1Z6N70aQbgIvx7OjVU5nPxFdGYKYz1X3SZxF0efYL
85WbrDBPuRS3kus/esd+tsl0Vnu1DWFF/Zhr6IPYonvUAPwsFOumUhs/zfQjTBmesgmCUUp7yNK4
pIbePSiZcdHNZoYrSPMoU4Io1MYbA2bhpWreA4v8pA/Zp9FwcwyE8yBm7mvttmcOejUAH/XJzSzf
6KGdMCkHRtDKdLr81jHgpjKk7CnVmzteie+qVCpamwYQ9QJMFgit2V5XuGCYVOwGJMpHO2NlALT/
o5GZFzCgDZqL6mCaPQjofH4ZGr0EDLOAThBJ72vW2hTVa+2jEw19217CyCi2LdhTlpAOapz5azLw
21Yvn3MzH+hgNydblk9Safso6VO4kOZoSA5zDucpoCIdtxQ05zCZTtDlCHLSBIVeRgMmmKWco1g3
Ce0r/Tcs8xQPQtOnZrQE1ZX0pTGGJ5iDB+C/PjVJhXydwztaGy+FhcStdrXy7GbqUx7rnA7ob+Eu
ySMtt3+1RgH2V1e9FKn+xUldADRzfQo0rY7GeghJ2w00JkhYTBWI4CzPvVbjF1GAN4zZhU6VAjsQ
kyCqzdO5nlC7SAHnOgMqGgMcnZI2zKUFweY6kESHzVuqH7JsHgPRNPcQe/s+1b3pwWWnp6w1nkjF
NKrZSUFb266hzQY8KjOr7zy2L5bbfcv1FHmjmY62zH/jywwBMGcWNXq871HOwkstluDVWGZI+irA
iMUTgE3UuvGop9X3uDW9mXX+3Ol30GAKVVvUIXwG00A12A2kWZGAp3udqL9yt3scNEL11L0tAPyi
Wqp96waQJ926hR8aQQEwKkBF6szlwGhjIxKjtmhS92j1xlDsGKXDDaplBjR6dQ41PcjNtdXgq0im
I9zXyz5wY/ypq+UQtnLYM14n/Bb79q5wp4eK1D/lMNVw1LJ+MIKbw2DhSxljQYK5xRSidMitCjy+
V09GS6fUeCAOBwCkfVS5+DlU9onjrt4L40YDXJwKrr52RfmquGiT2vLRKhR/UpqXmLGfeY+GZzYh
Ek2BWjDt7V96Lto7o8T+ZMjYzvTTtacDM6fvVmupMOyJTzhuJE0V8tR1+YvlFiEmj2ogpd74FXpc
B6HUBm3i5HmQ8rYgxo1qtz/NyviBfvwYKIr2vU9IHfZjllCemfdxRn45qnPIrPJQquwZyh04F1Xn
HqDhk5bNRy2z42g0W0a1il00AxIUiIqZGil/VsgcSTI+9Dk/MIBWS/A+XK24MR35WthKFeaxXV/K
2hYnwW39ZWjdBi0UNBkPNS95GMtR+67EOZoq6kjOedWzM5pj8EYfpu/lVMKtYnbMp74zui+aXleX
wnaU4wSSPx3kUP5ErTaduiSG4UQCGHLQO81vB/70sDuwa+txrOfpsTS17jIkk3Uo6rJ4KnAuR1ls
ABnatO49GWCh1sVz+QMEZ6ekbc0W0TJdFHREqxnqJSaEb50kZz0VZHSXhvHSD5KWea9wFR3quEju
RMvGk1Cb/gzkgO47OOIV6KANqq9IpYZ1qN1PUSkLjrJOZjSPsxxvE1rqTj99aXPzpLjQlbRH0JGN
wDYQ6CXOAfg8/cwUdNk7bh/6yj3URnYH90yUWl2Z0kbhGIsxv5jJiTC03tta3sX9UES9pminYu6O
pIP6lm7U3C9rrt5MivIVrZ4wnWPP6nGgocEUdzWFrl8gJ/VhqAc/Ucqvdtme21mczFZtvNGCOBkr
MSUVRnFrOXHmOZ0TZKJo/Mmp7qViQ4V1/F0wQ7vRs0annXTQrNXy51izap8J+blUOnacbEjY8VTX
jgKwcDqN0o1EWqvY+yL3ZuzRqMFOoCVBT6Pi9RwMufjEVVl9UWTPz51SVWETsyZw+tqhQmnUi2GO
kKCVTemxQWOnUkML0qkqyFjK7iwFgAcW5PNGtAl9Mrc8aAoE6sweYAKU+qLnCY6ZOaHqKO5sIDBo
JySj8Dx7MTRgvCawcju39ZsiBcRRCMTIdGfYbeLbfQljWJ01d3NTAkg3QdvA/D6r5lc5JvArq7wp
bUPHbljQx21K54FxTy2Tmc4zb85Zx59tUzyVVXXR+JxRcPiPouiCsXpyhOOX5uTPoxJNOIooNhek
WhPX8l03+95LQ0Il4xersV95++QOahU0pXOYcBCTuI3MQbtDVyWslBK0WLOgQC5gR+c4NhOA/zGd
GXv2vWwNgYlM99qbFlII2mQmmmYwyugEzmhSecMsn5y6htFVbE60tHHdikn7m5nmZxtyf5aWnkFw
/zLn02cyK2FnmJ8GbU7PMLTF/bbXI3VSP0FVLDu7dfKKI9Q+ztA38orESTBX1Sa/aDXQAtLmc9FD
9S6BzzkIK+KOm2l9mMBV9pA2gGHqCpVOg/yctMljZkDhshBBGSsDVWqITkjo9sXtcOOqcPdzrdCN
ywNoMDd9rv2MHQyASDL5wo6fUst6wGDjFlC2CF3RKG9LN0qU/CBG+zyYyovOpRJgCFVD2NL8mqAQ
BHsNGoYcoZ5DYFA+9THxGzumhBFa1kkYI41BppsmTOBWlaeXth9JMLXxQ9m0rzhsb4ohCQGRsiGy
i5o/TX7F7uQGROgMF5HhoR6XlFkdmt4AaFYAXFHCwsSwZyRsES59ONp29feGaDOtXYZKTHnks31G
jf87dvPyVq3gQt+TB1anvoMhDcrxUqVDlegHh5iSmtxsqKOPBQ54F2jMAu8+7zXkNoVICqAfcFQo
r3Zu6lvt2DfX2lWfw5A4LmeBNDl3ys8BYkleAdURalfz1wFu9g23glxnnkpUleoiOw8ZuHpmuSOX
s9WWuL5cr3qMso1jU8ATzhvdOTKR0Fti7PRK//ThP7rAv+vKNXmucoAl/yrNZUH/Q54lBUgZoFfL
3lXs32rtGOgVmAtTHIiMVa9MjnmZ1jmmOlOdU+N/SDuz3rpxLQv/IgKah1cNZ/Ts2CnnRXAmUpRE
idSsX99LLvStY1lt1U0D9RBUAtOkyM3NPXxL/5l0VTgUv5Rz13te9HkAdXX9gLIBwGQmsS6xwEpq
oNfUuECwQSbcWi3f4kRvjLAEAoPxmfeji32CJoU7rXLJF8EN+vz/moa5iE75svfgPdcTxDAEju6+
2oTMrQWNkBz934UyF1EcvGPcHOVL2luIfi4imdvn3xTZxfVwcI5/938z9w5tjRD74rEIt3KK60fO
BP4FAAEdII3FRpQjsKhM1xt0kp0EmrxmSCBiHxOIMLtyR0Xw/x5xES22uQFdFkbnnFgf1w9zIBVX
y0N5LHda8ycNsJAzsVC/Atngmcf9PlKmRN+PpYkEdGqJCI2bgV7X54ZvVO+uxRgvR/lgMvqu49DY
Ay7wh+0h6JEADtg6G/ZxNep3MZfFt8JTi0BZFdU4WfXDF11g9AdNHRSUxv9g51+Ms/hCShEnTRKU
DxbZY8d3Q/nr85+/lvXFR/FA9EZNtYH07/uPAp5imyOEhKZYKLmXDwKaL+kRlu+03Yu5lql/N9bi
kCVV1ZRQF5ibhocRutXtvgj90HpMjwj7oLEu2G6tWv9O/0xvsedGg+W5P2A3TJ5m4MFSQFu1cUAU
79vm5LfjuPG91g8xelvR5I029g9yhCx3WI83fRe2p2k3R5+7YLxDjiAsgH3fKmFa3esXgy0SIRPA
heZISph3DT7DWJjIBKMDZTDFxnZftfIQqgLtw4ag2bIZNPVIW3uICoZaBo/E+tJrT5/vw7UBbF0D
LBG14agxXhRU2NrkCDuHfGNtt791c7izvPIP8tggS/5njOVVlZHSTn03QxKWFMMzcD/o1zZzMW6x
GDfmsrytKJESYGECOoQHw8Ae/HzDxK3I9qEzAMW2EMWZKWXL1conH4HLya7fEmC1E/ydLS97QErM
OI182G8V/lHfG9yIWTkXQ6P0cWErXKr5slKIPur5k+M9p/5RM7ZUQVa2NOjCCEGAXAiHZYlD8afM
TSeGMVwvDyxELBxz2mXiv08sg+8FJWCgXrCUy0wsRFhK0xkgiUbGG6qd0JGwzxx/P5EN/3Wt+sRH
IRQ0Bd4ESpeKw0MBKRhE8oHb/wa19J0ZIV9wB8/imBxlJA2weYpoDJJYnvv7z0/UmiXC0K5rgyiH
qthlt4zbWZnkcx6sjOeCURENB+POgjQPenMiZ2uia98NKG30igOZh9Ko+e8vqwE64hbgFM62XR2n
2yaC3iHE85Kd+dDu9GeUoF9v8SDW7hNQc/4Zc3E5FrmdSEQh//bcrTCLhfqK7mAeIpQderv0dgZf
bPVLzjZ18Vzw0ZLsaz6KzUDtWbjv0vB6b+pAKun03zmbfutGLDonaiobSEYR6frGYV+5wd6Nt7Dx
NhFa75EGPloqz3Yqrnk1WEGm1Te1s1Utur5dcbRh5lFS96FzUkGmzdAh7YE8fnNEZWUPle9jfk73
8755I9u8sJO3AydotylUP1/FHxb2YuzF13QrDv3qDkdl7qfkPJBWML/D5iKZ8Suwz/+C8rg15OJb
ekofEexrZqJk/VrthsMP8C+i6kYBX7Xt4K8dETwwYNNgPXGVLsynVXr5yHMJ/z6XENhrUtbsXZch
8TJI9mPj9K9NDemnuSJSg31zFoMl9uSOlY8O73k153rI3DoOOBPhLF9f7Q372x903UJ55p8RF96d
6Hq/aW2Ea0bKgwm5Itlvabau2jTbAKgXr2coxBuLD0aMCjlVNf4jrscjdZ6V7vA+2mQczz9suSEv
B1ucPMvudbPqMJhOH/xpZw/Yk+xOsldabHWDrLgMYAv+M6+F+6NlqnMbhbUbcrHPmR9S9eXzDbE2
AjRhgTKE4C68oIV9HvpytHOKzddXz5X2qA9bHTMf7BR8N5gNXNu4VGc92PcXQOmMLUC0qKCi4k6i
xK05CnGm7vfPp/HhDC1GWWzrLk8Mo+vqOqxKeZf0Tmi6EoHi4uHzYT4Y+cUwi72cQ/Q2IV49hN54
cLnr/iRy8m6kr1d7SSzjqSYVPVh6TreKV7ZWcT7WF9eoAzG9rjSwiqS6z5GcmlV850c5PTr0ofBf
tR9D/O/E4tdWFirjDrBmuMM/KPkhktv6xG8GkFgQjleRcItdp759vq4fqqdmorcNepOL+kP7g1Ra
Ql0ou5RzDbpeBKA2hcrxw6Y8TdVzXV63IrvKp78+H/JjfG8x5nwyLpbUcCanZn2NhtP7BgXA9b5B
RUKAnMqJH7LbPETVyMaIH87a24i2Y5loPzXRe/V+xBF9fs3gum9W6vcsFet8yQOAGO1QnMbgcesV
+Ha03hkqjIfSLVQC49pGtfHCesiuYtKZe8mQNGl/O1NY3DCEclzUbqDGuQJayftq7Sw9GuJZy3v7
Il3ZO+iUgySN6aEv78Oj1xxr9DZMEB/x5jpu2gfKeQQiK/p8Xd9Y7Mt5oh4enRKujqq4JTrKIcqS
JQDUuNPQmhrWQX5EKQwy9iKNkQZiCPc70QyHoUdj51sBgQcBZXG0raAbDQ1F6AhzT8ijb5PJ8EE/
+8UWrovZlDn6ciGX5FH7hNwVEgjN0fFZ+PkCrO0rMPfR/e44uAKX768UGhekUHPXATim/hiX+rQx
wuphuRxiYfi0JBkJ1TFEHQ+R9JGnBxKfxMPJ2FXFAQvK4q06+Y+XOrbv5ZgLmzdmjI7ZCAJJt0v2
Ihp/8Yg8uDGikNHQ/uG3+mcRF+ZgRp1kztSNc3nNCbVFL1MzvthevVESu/WtFvdtm5laPwyYlGOc
GeRrU29LS3TljtLReYK+NZBODEjKvrcyKeuQIB8QLla89XYFop5XjiXTa2RhggJllVrWTle13/iv
n+/C1e8FRSNUwUJT3MN5fD+wb0ydy0wY1Cb6m2phIrcG2A7ZI373tCXO87GrFNsDMkqIiuPCQE3i
Yp4kqYZcnzDc3IhYQAV75HHDw/QpRVychjA4L4Qck61Zri3v5bCLM93JoRpqG6mTuWh/ilAWZB2S
I2B1t3pIw+4J4RW8EUBpwhNlw9B9cDwXM154ubIfrJ5TFP9KOtI9qtW8OGlaDt5LCkEbpWcvExua
3eefdc2GIybvwIuDEf/QRGun0ERJAFFCOWYXFFp+pTXIzzpbVJStYRYGJnFzMdNlgDDwbj12sorb
ZEsSfs3JgPQRejrhiaLObHEd8saG75Lgy4kreshOzcGEODWeWsfPF2zthF8M84YbuPArXKpspaON
OySDHiQmKqn8l89H+Bicx0ZAc4+D6mKUgYPY+/6kFS2r9dFEco20tn1SqOa/6bwmD3Mb5T+UK3LW
6uq+SNLkS9ooKHuUvnUtRwpZpM9/k3mg5QWHsByEZ9FRAsj74gwqH/VXvUQCbgS0Qz+ocxMjV7+J
BFpbUnRHzMbF8DRUcS/myy2HDgBohKQQd/boVWHTQXnj87l8bB/AqqKnE32QiGbOmrDvRzF9UDTc
CSkPvdkD4FvT4I1ZfzbMwLyZbtIr7YfykOQronSzKWxl++OZh+c/Cl/nFMFihqWqBhvRZ1zfABEp
ieqRAQJBrZ7uP5/kyjsCBhrl6OD0offNXYyT+HqSuDMnSsjrlvzoUD4Chn1gWuOGx7DyyQzAeOCQ
AKXrgZP/fjFTUmVwDSc8+1p+cqqqgv682HJL1gaBgzvnBhCWx3d7P4hDHKMB+Advk5bte6xbNFC+
1R+7YvDRbfGfQZzFA1ZVgqa5hOszQibUk/kea/tcErXzJvtqapzDVOobTsLaVYq8vIHFA6cMekqL
1VOiZojcNmAC0zg1Ts5J7FBKEmX1X0NcRuluK+O7tv0Q2MO2N+Z1XL5MCFI7TW2lfdiqB7QZSPdZ
DcfPd97WEAsDz+Uw9ZaPVqC6MYOyVmdUVgX61G6ERde2BMz7zGeCtfgQhh3RzExlh0pSJNuC2kGB
z+Pn81gfAJESR4eOElAd7/echEyuDYodNFQJfekGEaGPfuvzz1tqYVbRP/ymBQWrACj7+zF4a2m5
8PDarwwb7QyGOBAPhfO1k6cBwMtPhVn8Glpy1epe7Pnp4fMZrjn7eIxDwg06NwA5Lx05Ly8IijXU
8OZZzYgH0f9Ey6UVzOD0al8YT2a/YZfWrrRZwGnefFDBQhjv/ZTNxh2skuqoRDSMgDsPpX2ym7io
0LIhjhOadNI7ooqrhiXxxmznjbdcbLzGIYYySwegK/L9yIS5tZeOmC30f5GI4buanvLzuMOYO8Lj
qv8Dywh6DIwvUiIfZeEBncgkED9o4UIlVciLnO0Bv5cbo3yUJzE1A6xvHZBjZHo+BBtYMzRjm05t
aD8CZXtT7Vhko9D8WkQ0pvv+L34z4dXfXSdJaB+35MzWDvvl4IvDrtDygwe5Bnaf+dsbzK+28r+j
JebzLzdb9w8f7mKG5vsPp/NsIJYLYpixnykd3aHdyeO2bPua/ccSYiDYYQeg9sUwRl7Zk10iBY38
YwapSNrEVFfkr65H4HxIG/KAT1DE6HQs7j+f4ZqtuRx68dYYOgg0OyVCsm3OIAtnuoFdi+fPx1i9
ay4HWex/BCu5bjaohyQHBLPf+uKyBhI2fSTi/lBtNUpuzWle7gv3eEAmwHHrvg1p/sOvzmWycQGs
br2Lz7XwCfxWS6Hch5/fk7ueP7fD42a0cs1TnC9Jc+YPz0+jxR3gUup0RY408d+lgRBoh8bQvYXC
72O9G1SAuqyIHJ0pUFA62rhHV3f9xdiLo1XRwupMB6k4X/sh+6/ukASI/QSmzMNaelHpfGPuVkv3
WiTx3YSXRy1HJMasMWHj3v2RPeQv6q5A8vhcwCkxdukP68p8btKQ7GdhjT+pEJqN2cWkFxciydyJ
5T5ygO7jEDkAPddlSBBcaCMtahkCqOPB3Fjn9VvwYszFuU8rq/d1gTnPvcvdIz2x3z6S5YDyCFCA
3J81++9f2u8muTjtSodHAXg4XtoWmmYm+QBFq6jypw2j8jE9vljMxYH3oM2TG95bQjXZZ2f9MAR+
XJ3T4xyoYfJfMOO39uzizAvwv0SrsJTs2F2hEOkaZd4325b6/5gZmDwAiCAJv3xFMTRs5EaNIGjv
hsmTcUKMPQbvqw/Q24H+O1RLbmdvVwdF7zJSP3DU5+7v9wbNTROmcwMHkj73KA1t9+VTAc0LfvOG
mEHRzRaRZc3CXQ64WE2jVjrR4A+GfnLyhgpGpry2ZfmwcS/M2215vV4OM3/UC0Nt5WgU0x0kwXv0
bVix/mN0znO5CGrNQy7ONkckG9pA83nfeo6s3RH/DO0ulYxL1WiNpFA2QPQy0BFB0bZkLVb9zRkW
ALokSqZA0nk/u0lI9KYyA9KhUGG3oFCFNs8jB4douzzq7a27XEmELRBaQKQScafFDiFm1nhDgYYH
G7WUM6gqrK7Q+XQF1xqSTuKcnUhIr9o3wQYpgvy3FxR3aESK7S0V6lWjBvgpeHjgjswk2/fT1t1K
6C3B2R/3zp6e6z1a3x7oEa3cO+1Qn/0N1vHah7wcbnFZZQ02q/F2bxTPwoH7WZEtP3dtm14Osbia
NKOgrjXPqI6LG2c/12hLaPaML3OJyMx7sM5ojNgadf6pHz7pxTouLqTC8NSkzTZ0LogZK1Rka0fr
doQ6l9obOiDHW8m8rWkubqNB9NrQt/DSICwzk8DQolvlxhORbAoT9JJ+fvjnHfnZ9BZXUTGVBbhu
sxOF3uJObwLQlCOJvaoBWaQ5/63sHy6ky0+4OB+KUn9CNBNI3laEQBGkkJlCG81/PyUfsUNETOez
uLwbBFqASmj0onFFyQDFDgkX6ES7AaUgKP1p//lga/seiWxo48zpiQ+5CUso3nSQyoU0yrdKPEsj
/vznrzrtlwMsPhBXmcO7CQOoaIj0KI+SyDq2O2PX7Oluq/xrazaL7+O1NJu8EcXSiubunrRo0U3R
9bfxgbZGWVxrDu2kbw2Ykt89g7wXmGh7/XzV1i7Oy0Vb3Gg9InmgCc4jmEPUJ9Nd7aAJ0cl+fT7M
1sdZZgBa6Q8lLF0bek9/AyS7g/4w55hpWO23kkJrhgHxJgAW0DeEPPvC/tVG6RAXddhhS9BfDLkX
AoC9L/f6WOqRWclp4331f8zunwHn73jhFwDSRk1wQPAejs0dC8XtcHDjuQ4QSitABPzZTv9nuPmj
XgznO7xA3hnntvxNHQjY/41oI/wwm9okdP/gxrpczsXBavV2Spoa9apDfdSHMUCVz8Y+N9bujssh
Fsep8QTwWEirQVoeD+7If7TAOYjqkO2MI9sht44nRn5Azf4dALKBPBa7/JpsTHP1CXv5SyxOW1uQ
LG3nulxr35I4Pcxqj3CBCFiufaQC1HRaQQnhRySVNu7OtccAmIwaNOhdAPCWpc8WAGuC2fCX33Rz
D81hOrEDO8nD56dw1ZygChg1q+iawn/v9w3OAdg6lo96XA8JYR+a7W25McSq6z9XGv/vGIvN0tPU
14mPMeAiq2MWEwdyd38/NLiHeqx/Uy266sJdDrrYPj1TeckSDJo9z29htPaKQB08pJ8h9wWkzKYU
6UeUEe5nvKgMpBpn7vWyooBrJEVXE0zMXPzxdtkchRbMh16G/BaXAV4E0w0UEJAABy7imwZS2h75
d+Qrwj+zBxe/zGLNHToOVZLjl2l2kK2O6ekH6AjHea3/RdxhLRB/OfPFWou8mdq2xmCAcoTDlXmY
pZ7YYVssYNWKX8xqcRzRzKvUADHPMC1ZQIy7hp+o9VS13z8/FPPvu/Tr/LkOE+kFE8rRi/nYZmul
dZO0YWlJR0InjotvWTLxPYC7qROWieP/7MySbhz5+ax9GBZ1b3NxMwRmlwkFYrcsKYp5dh0ABzr8
V8iC//elrHjRQAbPR6QWQ32QgSRI/dXIb2KbJo8CnDK5EW9eC6ljAGRPbRf17ij1f29SaGXotLI9
KH57EDax4umMtFyYXudvb+LpNKaBunH32Ivoktt6E6+s4bvBFy83X+aNWXsY3GirPKoIGuShWtDv
uNO8fL5J3vyTxefCUBAXcaArCM3HxWYc/NIflOb+/bjpnxhUbLMjO5SPW+IAK1fBu4EWDplAcXAq
ffQr0ZvmmJ4qlA+ADXjeagj5KNzytjP+M6GlQ1aLJKlAJqnxAK+uqiM9D/RqfBaR3NPrDjXDB7yh
Au9Qe4Bw3c5XL6zYJlfcWzl8l7NdZg5zS/VjU2A8z+29AXSKDHyOChy2MM9M/WjnZfmUesq54f3Y
JsfEVL9a1FTFKFpoIDAtDVoEBkAFD6DB6XbARpYVgQaeNggbaJn6ivxuUgV4FzAZ+wAt79SUAMaB
kixIaVUAO3R6NUXAn6gw0yZ9p1pOY2Gp53bSbDAgdbHTXKf+YjCrDFKt8wFMLmUn946QL8xOKQhB
41M9obO14+61BgLLmRc9FE5NAtBGr3n9tV4Wf2WF/6JDuXeXDLSMyky6wdjV7qEFUCzUjPaYJdBC
76q2ibVB/TINRUKTOOSRgIzyjRUgJ6SiUTtBgahIxywbw3Jw0UVrWeIG6gtlBDPGdtTLVQG4HOvi
iqGmFevhnmqrQo4m83QTDDCP5EFemcUJ5D3/kPVtAWI9N52/0EtmBMIu2QPSgqhgnEtTRcnREVyb
dv1Y8bQfAsWn/NlqHeSWlK5eGTqZjA1XcM2XfrcljPcWxWsh/atXONTWHr70Dw6VMC9CaB9k2wI1
ulv+yorn+W64+e8vfOnCNlllzsOpaJZMbPf5bbpHljkYj/k9iDUbZn/FBXs33OKl0A+GUQiB4XLw
6OpR3qACZGtK8wp9YquWbh4iP4aXcYwxoHF4VppP9yCEIHk1h36AEtswjR+H0yGzgEQxnvYI+TqL
KUFeBG2QvgkZnFvgwiL90J2z0EYdWXe9HThccfV0Dzem56OcYa6vWnyvxKFOKgkChwMqYPvrWZNd
nAdgIfDJ5ky8Zu0/n99Hg4yIBSoIDLTRODjsC4NspQO1qxYpiCaneai52bcCUJsAyBIBVk331fKK
fYsiRADWzA0g98fN8m5od3G5mkZuIbnJYQwHGWnJ8DUR6vXz2a2uJ44+Cp8cyGd9qGXs89FQkqQI
NFmxXZ+sE8hMOzfsaWwXe/9+jLZFSAxrxX0G8xIJfwjGIN/vLauU2rI16tF3ZEihxRpQ6HAXwZTW
QEdJ14gIFQOAhwV6y6bUPHSqScKkhMBGwMBCDEywXiLUdoa06cROKvR+5HTgp0kvf6vUv/Hb+lXP
1ZPWOAIaoQjlKv5SFmA2AYYLR8W/ad18DNG9V59KuGZBKbIv2HU7wjJAaSb/LtEbI5iEH9kz7sjV
Ibk8AAtFM9SaZLgT+vYR4KObnKY/ZZMAWpfs/JzSPSmSPigbhTdyX4KqKAcvGIwO1XGyRO0asj2C
oNE5S8lOq6qwl9kp19O4TMxYb6AtkEv+S3jFcRzzn61FQ5fR3SS0QzmII+lgkfOZrFd67V5kKTvw
obgCK8wLwGOzQjrVAYo6cJ2JGiRjh/xGsk4PawuGW3ArC9yi+0v5jActwz9lFVRDVMcD3/LODpli
6ma3qC62Q2Si76wk45Durfu908oH3aDIs9uTjnXQ8biB5HDA0cQWWsQ4O874jQ+AG6mO8LNWQIi4
6BSNEm6qKMtRqEJmiJcxKbZjIkUTL0hhJ9JzOyxkR3GR9XWQFNKCG4xHo+7neHajEzgLcovx2EsK
O4blAZXFID+p7QLVaJDXbmLfXaA0Pa17GMfsehQOquIHV8ChVjSuET4N9LZFIAbFCrGQmhlOjAF9
6kM30QY4cFe4uh40svg9TPl9Ues8ys3sxSobgDDAQUJBb40ekax88gCh2xFRKDDNaoDW6SuaSEQo
XcSYU20CNbXDrqzS5mcpxGvJmIp7zS6v9JamUIPWzYObEzsuzYzDCfHDuhDdAW8LFgxCXFkF46FL
pyd/+D04wwtJkpOpCXDcE3Zb9ri667KJoG0QafXPbNBitGLuBnvaO86wN8YvWU8enCSJKqe54ay5
osYh5fK26vht5xn3IIg9QLg98KV1p4yZxJSR39Qo3SMq4P2gMKQeMAfHj1byF0C5KKkqi9+238Sp
LpxjVdvFPZCpTjw4hIdSGr8daBkCHt0dTAnnBTRKyDMSM0G3XBI0kIoPRy+xosJrRdQh8QPAEwq2
SK6+qQzflKvmuXSdUzblL43X75IaiaxcDSfXE7tcqjbQWjfOHfzflJVtwBq8m1Umg1FPfxZDnUem
59F91TiPvcX35VD6OC422/UZvllp+PcqQ45IofF6R4iWRh0T+pOVyDqi0CP5K5n8PCzSQezqUTF0
JiNUkLPyaWiNg53bduhUZbPrmW+C6YbqIFrYYd4joY7W8V2t0Yc8cx+z2jsLG0RdAO2iqnIP6BYD
L+7JE+okJ/gQnf7g+jbK0CsksjJqAj6lNBaYPpxEu0RAAunfb1k5onFkHJ3Q8lgeqxpsMgXSQlA3
5Su0yCBe32rxMJKwy/GBNFfsaUXOaLYMa10DGi8J1DTcuhPxQ9Ga0FsZ7f7GxpsstDRwlQnjKjB6
JwsJf9HzAYEsIB4D0vmI75fjI4dIXlDrqRZUBgVBp22/Ol7tw8Q5+56Tr3w0CrA4q19owb0qDK0L
nMG4GfrhBPLXtQkxiN7H3tHu4AhHALVdy/o1k3YejoIkgd5whjuzO9cpOWr2+Ev5+JzAm/2ACslD
1xqQsUODXSC5Dw2q19TMA7ex4qb+2oFv6E/Gd953TzZvj7pbHno6sB2s2MNUQXtgIsl90uQPVVL/
ll56O+V0rzN2HkBk6y3vTgMF1bD7OC/tvYQaAn7S9wLsQST5H9F4WcYmWplDv+GAT6taw9XNQYhO
uRE0VXlbjCD3GSw5OCa99kn1CL2enZVrca/Tg2bkWahQQD7m/j1RFeKvwoo8JW778VufovXA8VP3
tuOaFbqGey19WgXYfmDwAb3a1D/wPfd2X11TC8+EMWue3STbd5P7arfGUStMGVoWtpsGWwU51l0H
Bp/QGbDB5NukwcvK0t6PPDnY+0ZLrg2mPfHBvSrT6tFx2KOLcshGb09lp+8gi7l3czfdaT16eMBI
JZGftDeDcOLK6QyIbHB5LNmYR1PCUkAopxs5Jq/wTx8LHfhtCBMFLqYY9EWF2m82uDHJrfEWTOMq
wrvNjiwTdS41/15TENksLT0QqX3PrNIPuA4qJXUE0KTe+NqNpdo3lVkGbsosrIJh7pChu+mTcmfD
UhxsTX5JRLbz2xSwvZ7BynXgOjkJZJZdF2U8EFSy+KySA+s18fIns5vvqu3wqutTeUA8HPZBK8KR
e5FBvWtSd3E/+ZAK9O1A9Z4OVWNmhJSM7Gj34qYhgI4K7PrQ4wkY7qyKqhwBEjfXRFh11Aul5p27
xBljMU2QhBhLAwjLdO+QLg1YZ8SKqVNdddDN7kYR+ry/NfSZvajayCf6g5YYR0mrPhhB4DbdWos0
DeFjqcajD0xrVOdALnFxAC3QiQB6CqDQfOj85sVOGhkA1rdLwGwebYV7t5JaOMLj5VqGXze9Y6Ym
Q1mb8AIAibyDH3NiXZkGJgQUd0Lv6Z1MDBqNllbGwyBemW7SfZ5LbZ8kzhfJrbDMnAMt/H1ntt+s
wvySuPR6bAHnb1iUp+C7ZjAR+tCcvH5yg7p3riezu1OyuuZ1ceTovI2l8pEnz7z0qRAtqMWDZh8U
pHLOfMq0iJU9iQSKd66pXWuxzbN852VDfhBF/txwVEkQT1h3QsvKCMDsa93iNKTzO7WydXXmPXfC
sWP8qeBMw63CSZBy0whBrtzXPtJuDF/yCsHs10kYp9QBTaJMy6+dgFM+4Tof9QxuZDp1+7r2yrPd
NwYcKeKdEsM8QL3nvqpRjIZ2ujNcVKAB0xYnSSFZMz71SceCjoFdy3swVD201SWDHTJb3WPbfk3p
UAYl135xodfXrVudhe/dpEZpXKWF+9ugJp6OpGmCsZUqHl1w6J281WOKormgM8Zfo0uvDDrnj832
qUoIymMm6wVQeO0n8LDtbhiIH1BqyaDUPUCnWclwh/X2TiV4e/CE2WXo9/ZgY+eJ7jeDz3BdTi2/
bydTnmWDSjfi+OS75WXZna5Lhd2QAYDaG/4EjmVHDo1NeYRj11hgBCrjLJiiz2brDnu/leO51twE
12SWnwRp0PerK6c6JXo2AgnrZdZ9lWQvCBzlVyl0VQ+26DBMLb8r5QIuXPUA+fYwCb3IUQdOTAkO
PdGTUKsAjQvc3NC+1nZpHn2vVncNY86hqHy+JzjdjzIZSBog9FBGTgaz1FqyO0IIpIXRNK3Q0yQv
Q3dy7QNPJsfA3dP2L2ZWJ9eD48HwaZZyAsZ7cqzsxAkKkY5nMWTojmylFtgJ6WPaCO1hKgC2Vp73
HS4Oj8dhUDfFoLVg7w9MwEhWGWj+ulY9TiOYxhAgAOu5HlHLiJiNdc8N/GzbUNm1xiZ28LMOQhpp
/rNvB1wNjgl4cACca41Y8sBB5tFasEZRNp9h+czfaSXBvBT2neOKJyiE3lsq/W5Y42HE1wRNuhsD
X/lftLS9w5546kvPg3ZtM+x0aR95Xhxs1/8i4eclWV5BugRyBCPhSQClUQoTzq5BFd6xsjjkLgR6
uF3RuBHJ3k6n38Jpr/HmOfJsfNCd+ocx6L8My2tiowept0muaArAdu9VoM7Tm8QhdZAWrRHgBQGI
M7/1cvmcK1EGo5v/pt1whcw0HLSynPDS0a543t/Uqqwjzc2BljUrfBBl/lWLjuKegyYNnb64I3zO
LBPnyfT9h0oY19RjeG+W/Gnq5A0eRvi3xoirI2NFBNkKFhUO1BssPOtSF2z+Hl6zVjHI3NRvt0mL
ctyaQuuhcx+rdgCBf3Rjj0B0AZf3TQa+dTCmRlRMwz6nAGL3fvEVxPtbXhbwRRGtA4jnecSbZUfQ
7XfoUeIfU8c/GTXpg8I0gIKvvmdltZMMRZ3UvPPgEAfKZs9ION1zk/BjPQ0CYuyImNLxK/EkONwa
GHfQ6FI3nam8AzwGsNpVBmlNha3Tj2O5rxJOYb+UdhA+EovacNfOeiw+ispq+NnU6O/yHJx3oGDh
DOnNLrMn/gXHBXj3dMAbr6hegftEL2mP1VKt/yrzId8zBh03NXj6frRL4EvSjn4Vdf7itxU/14wP
YdNzTLwd8WDJYTVVJ64q4PrRwCpvZaEPkV+W2pGQ0okEWo0j9NPaR8hGv8rGVLi/JGQfB6LFeAHd
tXkDpeOWIfFU8sgzah6WY2+Flo0NOaCvFm9zvvcSRQKmkDRuHefnqJNbVjjfejjxPckeDVntiS8P
7SS/j+hVbWGb3JT/BDRWg4wFgQNX0J+OmgzcWm5yW7iTdkz79mDZzXECCDgX1UHV7q3hYhhBjHs7
cyjCnfx2Ap4deoy3rp8f6KSBgztdIXf1M9fwNJ6Q20latz2XqQse0qTnxzrDn3yfAe/Lhv7Mh/w7
HnVlMCV+edBqlBeZqsoeoRpWxpWu7tsMX0N6JqpuoQ9wZoXXPyOA2sam3yZRDVEprBf/NXb4F0PD
hwOo1Nat6Mx673BLoXnDqb4bCneFKeF6FrR6tRr7FUyvg4+Hq0azn51Ivni0j1pXvSpP4SGZ7v0U
z5vBP9QMNVaVfdV47cnhjgotVXzhI4tLhuixglKErkHVJJscE+aq6/EcJi9mamdhTUtAD6z61izk
9wHuRWwKnRwHyXWAqYv8Nmmn6gySOqIEdAI4m5gqpslUo+Wks3AYM/+WeVze26Mk+4o2w83ku/Sr
psop7mAuI6cv4jlCw9winlCW6TXp/5B2XsuRK0nSfiKYAQl9W0BpFjXZZN/A2Apaazz9fuh//x0S
rGXNmbWxORdHdFYmUkR4eLgfUMjdqVpwHXSF/dpNIt0aMblEUSeWW42pskuVIPoetGm2Lnn619Ik
iVPZhMYeEW8zWBHM9z96ta9u1E74fzx6uoNV2lcROWRHD3yFALs/dsXOlKttp3ff8Va5HohKsbgg
q9Giii6aYNxUvYcGet2QbSOVJPmGtCr8utmGchMffcSg3cTyNnS//TBK/TqTa6CxCf3mIDMdJdf2
4bxpspbQptLJH/rqsaimbwomlBbuXmnUHEeiJzMP3To0t14hNnrYveA3R1QcZ/guZuawGqvc7fQs
Qts+ddCfb9xQzvor1WzTFUEwaE4UX2m5nuMyYcibGNeYVQUq8cuypJNPAimFIyFv8FpJ4tW2wXRs
7Rmtg5808/quJDNZx4qn4VjEuJjWhZu02U0ohjtBx6FVauAOky6u8REosdXovlk5qhCj3Jgg/4qF
lUOAEoYidxs5CtzCksRhjMatKNWrwiifFA0mIarZCnNZmW33onBV7EQsIfI5GU4hJeueuKPrflpK
8Qsd5mRlpCHsTiW4DnMS0YJDdzPf7C69nyFfsXvA/KOmmNy+5bK9z+pwK4VVvy19SV/pWroy6D0l
3ahcfcquMArfUfO+7Q0f8/VD3d4gs1eHRI++fUWxkpAVuAg2W+ettHRHDmmL8kDeU7H0sE3RdFlh
ReRw7lZd762K4EeYi5Mk9Yc+1tdUcRAhuOrL321HLKvobjD1BELP8bCvtGs5eiiCVxASq1U3CUrh
c9YnNZg5fLP7jR+kWzpUnADmTxe+2ePPvLpK9PuU51jF30biAbNkR1cCpwquLAJdXaHpKIo3oWBz
YKlTBOFbTK/8ZH3X1FfT654E10Oi/7HaN1W/Kkjt1REfmOBew62us34g3LmmG2Edp8LB6nXlW/oq
U3+H+mOnVOvI23a+vrLSp0omuvLJCW5t9Raz2mosvht+tqkSC8e4o0dnFDfi2o6iRzUwqKyZyTWJ
3HVlVDs999i07cbHAdD28l2lx7g2RKssxTFEA2yI0GlHZTvV4ZERvMrtPgU37fFQSazX3AiPSV4d
prbmwj4gXYi7A/rEBkG4TVPxGBHDfutCfCo6HXHw3nMiIgyn66kcI3a5MTI733a13jl8YlJfQW2D
nNUiRtdq65X3En+XNsPRidcoVTxtZQSSow3+fojnl1w3wbOqMlzFY0FlZxrVuwwQyB1EPu5omLVA
bKPaHaQmWIe2nFbOlGsTsiijm1NIXFdJ1K60JNT3GEJRgkNQD04CBiKxQEe/7LUNl0S18eP+NuxA
nSYN1bLB/6NNInMJJuxVWJp3tDPILiDTOuqLx7SpnoImPGYSPa0qlUWa7v6kAtn+PKAWOkUEV7qX
mo5Wm78GpCuNglxknOQ5RHvQa+lAhH+qvJkdISkoxVd6tK5GErbMEE/Z0KYOAPCLFlQ/S6m/kSMh
6D1DPh/XL8/pzPpk5vYr/RzTdlSDG9DReEV3tbwSvr0XLZFTlQO91l523SJltvVtBb+eftrZY3eq
AqPMV9hCSnd50WUHyU7WXl2p7miWCS4Adk1VuWkSF2kWeS1ZSviK6ln0GMvZL8nLw13AawsYGSjZ
XWJow1XGY3ztdWb/XaNdyamHaXCxTc7W4KPT0U5Gddvis73jX7P2XaLbN4Pte2KtK3UOdlj2vSMB
6/aO0scV4tfcUJw48ug4GC0ByhRUb+jBYw0RCOtKDVrtOLXEVhCyHsxpDIg6cgvWmWxl9u9ULSaP
YBY3UjFHwCU32kOVReqtnxvVhpC2cWV0359a31ceTC8qDkTL4BTNGCk3eTzcjnJN6VT1A7l0SR1E
s4Hc7x/iqKx2UdhELkywgNI7jixOXNfjI5liXwJHx0m+8sKiSR1Z882jyLvyKjM6+qk69a2TUPEX
8mRvCuG16Gul0r0WFoHslEKuUVc09ai77tohCHCwCgAgexK3O4N1zQD8lcKJ7Ti4mnSMNAgCqbXH
BTYTnJVRepQhwEFozuPajXAs+t6LqD3SbNuudTucHVMTM7sqRe3hG1yF6ujik9VuIil5LNAnfYI8
oWduMpbqvs/lZI9YQ34HGFHs4po205VWBoq90s1J3cScL7dCHRUUiVa+lS6Bv3hQd3dgByKYUy9v
042xtWtF7B3LoM7JiFPvOWq9BEjSrx/4it97fRJ7dLlNl/MbnbKxi+9y3rlDHGDehUJXf9968tuU
VsbPpir9Vdl2D8Ac1qFL42gThSPZZNILvDUwtpo9eIz7WPWzbaC28TfCsZSX2ypcbWzi+6lCWwUs
O6ffo4qTW13qlNVgN9lJHYT87EEp2BVJqW3HacRpbJJlJ8tL6Qnr9HinkFmt7YYYzFbM5C23AuVQ
tUn7YLU1ToxJWXYHJdOnx7RI1X3dtaWrRV36AwBMACLbk73K5CGiGJL2ebdCkQFdF9yQYEkopMSa
BOqKpnFYnrIMfyWjhnuKQRttKWDxbIIpbl6tzM9ei6DzjrExiq1VY9s0ylKFTb3X+ddSMNRrb2ra
feA3EBPsTnOV2tJcAQlgU/eNgcVRbNxHsizvY4NAT5PUP0ZbK9tumPxt2Wf9jRRh3RAQJWBTrOhD
v4LjhDM9Vm76Wgqj/ltJp/iGYh9GMqoNOmXm6Y++yLmq467k9ceyYlxNgV/+wC91OlltGzrK7Ma0
MQAxQeq5lo6ZRUmsrLts2ylm8Nqmsr8hjfUPs3/ekTbbbF/FdUiw2gf7ujDbXeY33ndiSFldkS2C
RfamjaFdgYHOqzfa/R29BNrN0ABkxR4GZDC756fgcfLlb1aQn5q8I3sR7ZuZlbdkKmtJWBEoUMYd
lQ6hIwYd9d3Gf/a8FoOMqbhW4nRv1xh0tA0bzTppfAwRcepKYyKXL2RtP0E9OHQNhAyvHk92NXDn
lzV3uXSYKmMT2OVVG1YrKtJHq02/9zywxPPYykXrPJr2ui9faTGxXptuh8B0NfNH3xbgfzctwtZZ
Ul+1IriW1ASTkLepyu4T3NhzddxgnnVj2yVOGU1I2Ud6Q1ROHx+ylPcv5JdMUn9deMI1dAgKOK0D
1hVB8DIkz2Rzq5KHKuh/6emDmTYb20i29EOsGqPdNaPQNqlRYyJIA0ZRi2t0ye7iJLnuTXGKzeBY
1FW0Cg1OopU0G0EEW/R09FjQfcIy3PSwFlae8iMxAxAUpbg3igSL+/5W4Fdn4dxXdtvOvNc7Fqf4
1pg/8uS2tA8hj6s3IVwzNW9hc1f4vyvd36EQ8EyEcKcbrym0Po7nKgZ/8AuIr9W14dW4yIQcUTJo
vASl1vs+VqYrA+HWBQhad8u/SVK/yXmApVw6KH7w5pUqzmLDAyrFa6+kz4swsh9V/NU6N6V+qMAV
LnT2Ow2og5W4FkE7zqDHHuq+IapTPn63vdKhGv+iSBHmaSU/JFr7UYfzYOR0xn5Kfhezz1t3r8sn
LW1XpfTHLm/C6D6DSQcuJyf2qpsKLHNmM5YULy30skLcmKX8WEfQO9qAMhCsU7xnqO3thwTJN8px
o6S5VbrDc29jEumrQAsGSPaUXkdd6AoPTJgKKfQiN5Ype7eW28S/tTw/tFP/E+W+mzEH2O6EQ65F
pSs9NFq+1tporY9QidVsn3Y4fvnyVsG4Cd0CnGNmn4tiJwUPdGofQ2Gv8pR0Ihzd3qg3oU1BC/hV
xaKTEPqoFvdWA6IOhGCZqSunj80IICFMd1J8d8rvw96gIBK1wymdeNCdwPbCt6ZIZdTrfO0Yk+K5
ajjsw668E9SE2o2kkIBGRfSNjdmD9QBBjWC6hDfRLYApL2RcPBljcmeJcWP1wI2C6Y7E4rl9NG2q
e4kMCUyv2l1UxKrL3fhWN/YVlj8UeRRxMgtj3UVU5VVebrPunpqWVzEZtSchSY9I81mo6Qkwz5zi
vY1BoNVBIae+M4x7OU6uqzZ4FZp+UCrN3AQlna1D2N2lvfRLSLHbcJcpmbIdMn9PbyNnJh1e/L5E
4LINxm0rFO+oY6C9MaMeKmKmDIdRsvOVTkqB1VFEKBbY8qpEMUUisXO0UHsGVl61Zn+wLKQdGn9t
afTI0PiB+5uDlAweota3yFMIl3XHNOc3O0QomnSjRDwMFz9ajA1ipKAdNkOP66OqvA42xbEIy2yy
A/NHVwa/5KS9m6CgkRJhXOungNia5q9NLPXA+o7pMHMklFLsUUh3hC/vqqpf62Z9TLLvE1mzrljW
Nm/JwYIg2JdKNKxtAcSWjJnuTpJZ7nm4jyqbSocQ1mXJwa+M9iHHqXLKDB7vzl9XuNThIVS9+KJ8
rcbuDcPJbtWXdQJqXm1QhnxsRw4atJiN1mRH2Nyntpvugma801Rz7yUaTrHNzxEzJ80rfKK9+pCl
SItkCbMZHnXoW4oRXhcl/nFpMdzQdXajN9F1WulvbTw85Ynh4Jv3lBjNOk+969hGx1go7a1hZC8A
6xvcEJ+o2G2m3O83HRDhn0kKYIj0cBvJ/mUNcKNTlf6htzofq0bdf/CToCa3NG6GQv6Dv6J0aEoY
Ca3adY/EYRNU80I3H9Oysr7n9RzYla3kqS53kuXYUAhWrazFyhrqMUg4jcGuEvuKtkrqhEpvN2q8
T4ac1o5mVtM298rIiZM02fLf++u26YPjaJL9J5aW3yLI0hzTCFBT702KY1R3fBuKS5hsskk215jF
evuewOrew7AMvGwA69XNhPNUWFsVcPo4xKOED2UwumrZTI4oRUmxa2Y+IFTjBHF1L+VhcgpEzc0U
VrqbVvKwpW/a2nWFKigcafn9kKne2teMCLO/lGSwN729HarVzoO9wnPFHryRCxugYYjVh0AJJzzu
Wi4htLsLoGSYMLIc4SwUGftSxtbRLVXzFqanG1jqpiRoX4mmxOWsUux2evYGQlq4LHkfH6WiTfsH
WTJQgaknaqm02cXeg10KtP6ghmFv1qo6MKovrkrPCx+bdqDEHmY8PICI8c+McB6uAN8pD7EWJCEF
5PSNHHGQEvGVsVHFyrDI8fvExrWw/U10+2LPpX29GgzueIx90yBD9NbWXwJAljpPXK3wXKujhNRr
LkHTNXpAt4bnvxqt/6ynidtRTSTouDczgnL8PfIfdpBbjmmjHgbjYrY79J+KlLCRWPhJ0rS91gW3
QUSHm2ZGwdan6+rWbFVvFebdo1wbEk90ShUJKr+bCPwmmfRtZcTbNrDdCfLWesrHA7UC04m8zD5N
RE3laIENJrwuc4cUrtNG4fj6cNWp6i2Oo+TCvbKT5BpS97iTy9zfj5L5OxzDGaQKM0fy6CIDa155
Hp6QyLghw+BBibGm41jGv3q7uxZZ+Fik9g/YesWqDpV7byQEs8M7wSefYsYgYW9Ok8kLWZeRC3Cw
zwmIEnm6laVS2UKbLVdJLE6tR8okR38sdPh8NXd9UT/L9GPqNbJ/fWr9juM3w0i3atF8r8qOTqEo
dYVeOZVcXhftHG20d6WRbewIy7v6Z6j4N+DrV0WkP8LUvMmGlF7ZaXpSB+3kYZuqhMb1gN114hnb
XGkeRmhpfZs8K2a1GUN1K1WI9OE5B7341OsE4LG6C4PouhEt1VGUgoPir7WiJnm7ydYCRx5xUevL
49BiMYps6ZPSWNu01F8aaQpcWC39avSsQ2oYCTr2UJ2nTnG5IDZaSaESVjaSwzNGJKRrUSQY1wI4
DZRjmqLed35AHXFI3uIOa8Wyc71mvJJl78bw65smBUWIgEkhL4PW8BRA6KtWdtCfMtnedf3E+x/i
ZIf/alGJTaTrzzDkrFXSYdCZBjKqCJG9CQfSeRtT3o1Ib+H67Wj6czphYBcjZQDfUG5BmtTpyod1
uBtqMGDDpvm5akK3H+ZSxuRlVxT7jMNo5zhrR779lMIEp6SpqLUDGUvZYKtscJNoBj8v+TbZJTF9
o9jTNxHK5FXp7y6vnqkvtWuzafOZXy45lpUPa0UNMaEMO6TIhT9BfIkPslVsB45I2ebsdZh+U+bq
sUB41yhTjA2l1PXzQQVRsvQ7eRp+1mmU74Wkv2jcgKsC4GotglaZVk2jFC91F5XAUsXMArf7tdal
xNFUucgKJScU5abGrJP4asBJkAwhyLeZl1BhDkPv95CEXI0yhgi2hEFzSmFlZVRy/UdOuhtodtKx
EDZYs6qsZTt3PdUT/LUKs+sKxMyxK7DpXO5QLBbQ25wEz063SSno+uFtU1o/6jiMdirMmGbkroQv
N4AIize8HL93YeQOmBi5PnS5QTGJYKMUh8dqfIvs5jQazR1O4QQAuQKfXWEroM7kU8allImNY+p0
E7U/a0p2tjp4MKGCHXUUAg3cdWwgnFOmEfujTx5cN4YE8UyOxleeB3mv6/l60qnqT6kiYR4M0OMJ
KGB4mfDixtUPnzd7E5oVQbwdoVQ+Cc+tEC2nniZND1ohXRmwjFdKlMyuYr121AHNdmDrlPPVJEeU
e0odk0/yauNbfKyQ6nyZbBWvbz/Nwwuk8b/NGB8Z3R/osku9vSGmfTtX8/5va316yB3QPvrqteMl
oc6/bUeLkWa7DqHwf0NGJOsjHT5JslLvaijHnJ63ao9yx7q6mr2ZLLffKLSENFtsQ1YmQNm/JWvz
uaUHHQbgd2K8Wa1kOb6BAZVXD5hy2kW5kfIRq0mwoCqMN1/zns9Qq5ED1hT7rwjFJ201XTJGIxVm
7eRCPyEIel/0QrvEjJ+bgpaLCfxkqDPT2ZbFYjE13xh7n0q7I3VytgFklO6FjMluZhkluvFq4bYZ
hzhu0z95OGDcmRGnBRM0n6gJNJh88CsqmBYg9jR3qAqk5XYibBg76VIf19wq9dVPXfQ31U3cV5hY
kibQdVE7aKJhXrXWt8Ymxrna/XrxlTMtA6z+vxZmwamnKNTqUCFrNFJhCTT7ZOO5zYoU8a8+zEUp
x3Mk9/fjLe2sumGQBzNlPJzGfpZvGu2ZgRvCoVprm2Rtu9J/tLv+Z37qojEtkaH/pcBwjKCsh9Yk
5Hz8egk/N0ei0IKUPc4eOmKIS/0UPxk8CsnI+hRZ+E3vcFnXQwx5owOQ3YV+knNH5f1Qy61R1lqb
NzFIULEpKujw/9gxTWUuOFjpJlKHGAEsjklJr35Q6DYtb2EB7HA7UHP/erX+9pEttzeVxNmDCPFG
mnY/Xmsia6wmMj02Ng36yau6s9cpYDRNKsVWidZfj3b227wbbP7n71qKvAbhWi1lPhba7EntWgF0
6Amf7Fj5Tw6SqtsI3evKrMW3mBfk0hRtY5+y63N4PSs4p462MnXOUYwk6iWJl3P3GWLRkLaJqLCv
WnwoQhw/03xk/3RpHK7RdCDjIFtxQrXrj3LmQz2gMdzNK0l7+XpJzz0L70de7MGB7vhCJFKNs5NR
nozK6re12dT3cPiD3ddDnWlpZTu+m+XicjInjxgw/ivmQG8cUp9xtwb4TM11mtFGhZ6IA2KWrkLP
oZKtPBTDForxhR9x7tBhD2FxMHCLAMb5uIci/Lpq7CuIbbfe1mzWlP/iHa/Vk+fO8nKVcqPt/oNe
uLlTGEFHSjW4jix7qziIg2aVauWYNwh1bO1N9MArcFIPulOdZjfXC5M89wy8H29ehHcHxcgNVRkm
xqvX+ZtY457gqCflrnUJRckNLq3p3Bq2vAQ0w0Diia9LQ/Sidczu5FILQ5xqxB32QRYCwrSunwzq
ui/GhvzTzS/pgnzulWdB3424mGAp29i+p1ydkSLd+0LZ1bAZhvqXDRIY6qChaX6ILPMx6pXXr9f2
3IFh9QTbhxX+JA/ewbaMEyPF8QAvEzmp9kPXEHcMFw7L2WEQecMDh7cIjdqPX1CVwriwqoaWoMqD
Il+vKw3l6Sq8/Xo2504DUudEhAJPRXK3j8OEJCUmmQ2JWrcNdRiE2SVt2HMTMcVsOWZi1sjL/XGE
ZKCDPow6LtJwgNJorUOggFAN3a8ncsahAfiOsNa26PxnpEVLn9xKfZCHs6DhShz8nXqVuJEbbpVt
vW/+KkVe1lE/9xzZuiaU+coWn0L6aqDGp/dUxrFpOBQYjZmDDNt9nVDvvzC7c98JyxWOF16KnxXk
KqmmmctnKG3bP+c5N4h/aFbfmufYmyUAkKO4pLZ/NpS0bW4sGk8hyix1R4culqq8QhfPOs2idf7B
dKaDhY8PD+DFG2t+4JY3yPvB5gvt3YUl9VocCC+EEeaVKYUri1ZhJWjn+onttLLUzw3Zl8xLzuwZ
sgLeXLSnMahDDPnjqJ3dJyGGU3OLMr7DCf36dDLs+tMUYjdT8xpE5ibdXFII+HwiBCa2PITEZZhi
2osYFvC0jQavrKB0yu5ALbdP2nWkXMxtP2cewrQNGoeZIkbe9uLkWTnsgA6Lsr/mIdWe2PygX8P6
vCUrv3Afz1HCx8+H8hg3CFafqNSKv1Hiu8+nQaHuRAvUqEOLLgjMqZw4QpHLbTMMkGsarbPvhkaO
XcW3i8cLh+PMRD+Mvtg8aQsjPpHrOcXyd+ZxlpCgaL8JdvLOumAxekZPiZmiKMSJoM70SfcD+E0v
EeEsobFR3vPVHoo2rqOwmFPzxVIs+TGVICzGoMubsE7qfVF54zZrsnjPr1Sus4mSZqvjj2W37fgI
Xcp4tEbfuK3J0Gk2kz0VwM2DRxAFNrK30tjqT9AejZ9fL9rnAycsUHMFuTjCkk8Xf0Ggoit+Ujom
naFW8azX+4Fen7RAkrXP1l8P9mnHa+xB1ozQAKdZY9k3P9ZWCvfwL56orSwKWcpEieuSAsDZUXQa
rnWVXYj22sfT3ERZG8MJqRzD/tYoP6oJmmD1/T+YCVYojMAuN7Tleyk1mt+njBEX0S8ERfZpUN/b
+SUbiM83kyYTpJqs1+ylxv8Wc+m6gl4Omyj1BPN06wIXoUGsdy4yFq5TIew2/dNIACiFLiLEZmSU
cyx1cVvkENj0sqdxPE0pjA0rVVf+8SO2GGJ+5N7dEgFRuabG5IrGCfj9mjbuVQfcua/WkzNLgtq0
/l4Ioz5t88WQiz1hlRzmRrWoGFQQInknCyyAy+sWbquUDc7Xm+PTI70YbJmeelXqSYpZ0ku3m8LH
1rr7+s8/s8E/fKJFlti0wMZC488X9nVKL1gpnFG5pJh2ZhIIHpLKo1wpa9rS3y2D467YPvtAZKmx
ghtlOmY7XMpQzkzlwyiLK9uIispIDEbRq92k7ooIBZr916v12UeYE/R+JosdXUhEvFgilU7xs9mg
qOWqLo0iW+vWKFbSM40cG+VZHP1NcIIa/vXYnyLDxdCLnd6nCNECi1ROVOffW+g85pDdiGSEom9e
AhgvLeVii2s2bQCxyRaX79p1to9+0bHnGPvhbjpQz1TW8SY6XTpWl8Zc7HQiba1vO5JoqAmPDYwb
XzFfesnafL2Mn2PQxToudnxZN3QM+KxjtwmNVbgrt7RsOwXqFqgm/RsSbPO2+xDHLMab45z3NxSt
jn1AGwkh0+BObJfI9fYakm/Q1270Cxv00iIu3pJBMsMykNmfA0z3pHiJ6csxsx9fL+GFQZYh7hig
3xHNeiCSgX9ckO2sftiMuriwCy9s+GVMqw6FXlA2LB2j+mFpDz1cW61zLjpKXbic7MW1oRemXlLA
5HICs8kpal+IY8+uFtr/wL7cfJhkf/z+BdFXERVKiQzAq9pvWpmamXLhi5ydA1ZVOlm9jf/MYg7Z
EEphHsFWCqryqY1piO/TP19/9M9akfM+fjfG4urTkgxXLpnz2d8Z36sr8KaNeA2+yTfjy/zQqreX
AJlPCcBiwMWFV6CR0ee5qByV7ZWOXYmeCXymLMZYPAtNaR3pjbEqzcr9eqZnP5hhg+ZhdKsZ1uIM
VaoqJFllokP+OLW/0p/9JcDw7Ocy+XPmmhlm9IstEY9mJfyuR3wyTNat91ZPlwzFz45gYVatoFqI
S9piDpE/jcjZzCP4rbEbYxOGukWZ9euVmn/np6sN4WuVIO+vON3Hre33einFJSIIqvpbbwp4jUd5
HGBT5vRuXXIfPvdZUFslSQKk4y+LKZlFmdC9QcA/lXeQB4SKUKhxIWD9XHpgzwHDYVmG8RC4z/wj
3l3WDX1PnWowiADJVbmovZ29nb2FE+dSuHLuevs7HUuV7dlb/ONQVdHm1jgPRY6LEiIEaHmFVpAU
Xrh/PtfT5jnN6/bfAy0uB7PHtwz1GyQBr6QH66DujFv12t97NzXKvLD4L6zhpXkt7gnFGFQVXn/l
NDQsD5BDR7elSbP79fXeO7sd3s1qPgHvvpTcjr3kpQxTFDdS+Jj6x0C/MJNLQyw2QxUXRWPrDDHZ
N7a6m7zbXLrwcc6dU7q2OaR4DNpU1D7OImgCpAjVqISg0qivZUtvYNcn5YWJKOe/yb+Gmf/5u8Xq
88ZIvHkm6sO8BdqTfS/2P+uf6ZXqRKvoLjiZj19/nrNhlipkUGAuOv2T9JvE3+4rQbbZuJ2rPas7
aQ1dMsdMN1rDL3m9MJzMDJZXkQpeCv41e7AvFVqtYCrIe3tob9u5VjB7aUlbbXdZ0+7cpkAxWVew
aOK5XUKYVWrgWZqRcFbFq1HIqJki5HQRm50PyafpvBtlcWZFr4l0lAjAg718iGfZ8Nljo4PQS64+
h6mme2EBz84LwtW8dqgl/71F3m2RcoJYlqcWhPcb6262BY5u4pN+rZ70O8VpHPmbub9UFr805OII
+1JXFUrIkMW0SULYem6k/AfnC6m8GYflHQQo+rjxkc+CVjXwlqfxroQCNV6IUef/fvmdDNSpZvDV
AvRdvOR52LYCfQje2f38iYw9vJv1ZWOgc8PgEI2zqkadiNP0cRqUhXKJlpy5wFjt56MU4nUkdvUF
ZOPcB2FLU3fgAaQ+tJhNm2EuIASrhULKaRI/keS6Q9hgdWGrndvcMHkMrHDxr7GWPsbIoVX9NFMu
6WHainiVHqAyw23/63ei0BXj/GPtYZ5A7td5XgTi8pLiUehNroRZjCuHN9GMMNFI833o/jmOZ1o0
BkIKQoGSxuWPH6lOG8kqqrF08ja13MKkvxr5j313EZQ8G4pj9Mu2Nmfm1bLejDyCpPTjNPP91uGz
tRVAEM1R7Is1yj3/j5VzKVo5Gxn9nRXXq8H2WIQr/SgGqzPgGMpUwrLNzMnpVvmVsUHL5sI2PPco
vh9qcfl1vZIFeLxz+XVHqzkY9YVL4X9ZP77Qf89lEaLIbT/QW8IAzYbal77xdzUgQAgjdKVpsIxm
X4ZLjpKfJgVIzb2Kpf18hMWSAxQjn1AaNeozWQrDNhbEx2MtqvWFs/XpCC+GWaANZmkUkTnpvEtb
86dx12A3EZ5C5GS5L37+e9bPn4ILeKeWjqw+PASq9X8pGu9ejmL28hrrHFcS6y2Tfw50II8Povz2
9czOrN/7Uf46/L0bpelqTDntuVo52TvVHlcVnYD/tyEWW1znUtKaNsNxIfT+KMb0W6Ef8Oshznye
D7NYbG1V91uETurWgUxgO1Vt1QEN4i1NXjRGFe7Xg316NazZ+3au8HLNGly2Hy+kyU7LIUiynqpZ
dOiSDK2cfTxep+N9UNyniOR3iP59PeSZvfBhyMX84qQcOj3PUCZprd+tFkUr3e8RzUrGU4Q20teD
nVnMD4MtjvHgqyIwW+Zn6Uf6IFbmcIPcx6XXav7JH574xSrOG/PdxoukxtQ1+mVnNtqLiY01XoP0
3xzGjboed3Crv57U58B5Ho+XXqamZerKkj4x6IqJaARLiIaoIxwqGrtZUtvczq6Nwfbr0c59L3WO
KKg9cTtpixc/tbQm1gSaL6pkIiljr9om/l63OClMFx2Szy3k+7EWV5NlTyZNRIyVlftkL9Yx1oZW
ddP/lDcZK9nLF1byzI3x98plOangyUvgrZkq1SgaxMMKD2KsJvZjml84YfNPXu6N+Vb//0MspkTB
MEApiiFG79ZDKuJVDNK44Qqx3HBWklehF67HuL5wi3xO6dkjkJR5+0F4ZNCXxZ4M+2jQSsZFVcO4
G9eICWwQMln3qjO6MN42l9KD82v5rwEXhyC18qyBbE8CgphqlYzoEcQXnq5LQ8yn/d05q+GMCMQR
ZJTjQtJEBbmfVFUvnGb1/Bf710TmA/FuFMNPmhF6EqP0iG5aXn8opalF4bHKVPRF0t94h4/qioZV
UJkG/bC1FZbDbTMV9S4TCQLMlvB301i/KH3aPMXVZFn82wgMSVEibspQwVKXBrOdQIlva4tIRkTG
an8EOi1XaMXKFMN5LenXF3mZfoNl3nwzyiRHOhMhlRejzJBymcIBJ3uzlugNpTHHTVLfOKFlOus4
1/IhwhjgnzrYLTbU4h6IYj+yqnlZookGnBSFyUkdnmRvvBAjX1r+xYGpadGIYMrzJOUJbLf7AFFa
iZ6rhN7XYKciRvX1/XbuiXh/UBYxeRoJf8x8NlWRId2BokOxaVGK+XqQz5X1j6u37PjAfDpBIZlR
kAO2tgaEdQQHrFsTvo+97ffdtjqZrnHhvMyf5PPd8z87eYkfGlkSWJbHJ0PPeVZGIauxrShdSVPd
rBIDJXat/acS94t5zjf8u8MzNbnQ4KQRw1r2H9hB18i3XJjVuQcJbgKcZUUjoV4m7F1aZVYwGxb1
uro3UtJqW/8xWOFPNRKvX3+2s3vjX0Mty1iDmFTPHlIcxGLawFAGvVXpFf96jLP7nTvatDGiAc9Z
nKsBWaRyNHGi6QSNUaGf/WLMxyFCpLLwWpQmJxobqjTcfT3s52xt/lIkvbTZGTqhxDz3d18KAz9t
5qfJTmzBPss2wabe6PpqWpPbX+zYOLuQGqUnA9hoTuo/Dmbkgr5RwU4clVOSH5L8GKgPX0/o7BAk
GYYAaoHCujjHSerZBlKKiC5a2hPNFL4zpOm2sbv6wge7MJA+44zvFk7qTDWQE+ZCKwDE8/8i7bp2
JbeB7BcJUKBE6VWh0805vAh3krJEJSp8/R7O7trdbKFljx8MA/ZgqkkVi8WqU+e4rX2whu//aTGm
tF+2k41jbcEGmUDxSA8G3p18ev5vRqSzqg9x3DYcRjqQX2HgMADPyw3O1p9cHH9/GDkT0VFzAwWs
MNPczCDltY0vfTXAiq97FuqOjEjZR5KZOTJlGOEbC8XdcTcelG23/dflL3FojsxIh8Z0GLPnCk42
p19tBcIzCNVycAD+tw8jZSCKrYM9eIIVGo4gpq4xfW5fAeu2vWxm8Xo4WowUeVgUtizqsWehvjW0
l9B+7dudCrktJ/uTPBtYbyEiiKeE3DPD+FSqaP0weaDwdbX5FQ/g/2hB2jIHZOddRfFAsJqvOv7q
wDt7ebMWc8+jJUib1ekkAckWNitvblr7jqxWnMSRPvPgIwNS3jOl+QjZQ3x0iI7/YsjVRV8xvsJg
8Go0XluLHCoN8EnawpRlPGfQS3DISjdp8TT+vRb53lTbaMhqUIiDTBZwhhb06GCaIqUOij3ltino
bY+LLebjSkBbWZcMB8mgNZVB3wegKzr6BDQtVp6tnJml4I/2Ly5qgDHR+Je+ksWMMq4UYQI8SyOY
etU73DorvrZ0MI+NSN8HUoJZxnQY0UEGpLy3Fcg6pqA3Qwzzx/vLfr24IDEOqAJhjLKtcXqbNfUI
mJ0IAo4JZql+a8+2V7G1gb01K+LLHd2ZYa8N4ciwIgaaTMogvlQGSfZweSlLnx9Yib+WIn7EkZGI
ZXnamTASq/d6+o1kK+61lHge//1SjAE9ZFtgJgBbpYA/+6GB2gzIV9qsXIlli6nZsSEp1tAqD3UN
pCYew9AKA1Nj3e76Dvzj0VVIn7UZLMXaXcyfo9paMb22RMm92w76HGAI4J4BMVTqRqFlBNwo0l2U
t3wLrr3qT+Lq8VolXyep3rRgKINnxME8fXPKr//kFETK1qqcz+jIoNqN0vAW7eYApDKXLSwFO3Te
0OIT+ImztocKdpDQ5rAwKoULqq68HF1Ob+L0WWOvhfHCMFx/2eJ5dwJpCEqKmi0asTp0hk89nRgQ
NeBiUXxjGp71q4VEboHuBGbDxt/d3+ZlbXxk8XChm41ZAtH/o5JPDtbMS2PqcWdgmiN5SMi/Rjz9
XtPfBiTXayJt6BQM+3kqSsK83RD+6/Kura1A2rQMEIfErrACDUoT5YYMK3//sh/8tQBb8jQdNG5x
qEHLQj2Eh+yQbAWlg3611vparP7CCoSKATNGO14Kc5UT5qy2sY7pEN+Lvh4N4lce6H4cgOxod3nT
Fhd1ZEyKeVk0g8FaLEoMuQht4AEDLvpuTfJ4zYzkXbpW9RYR34YY3Y8GigsMTHmjscud7LsxFN8L
qkC/yZirQCsgubkS9RZvp6NFSq4314TPUY4YFFbfx3nDG+g7raH0xQrk9O74q0neV+ndMGiKWOG0
TfOHxlZcB9CnaQ7mH5c/2e+q9QVT8gNVTyAlwYWDkJvk1TqA8xBDHBXEOl7seyEbKbRfwThO92Bv
vGxabNQly/KzVbP5rIkggcFyt1LVXaRPdzEhmxRsMW6ojgHokFdu5cXbEvPyiEmieQp2mNNgmBrj
YLE2Abk0urRivrtAB9AFVSAU17s/upuPrUlLLLijpBNpxIFI70HtvK2NW/Omva425Va3VjKac1SW
owJHKpo9oDZRoWZ9urYKPLBJMsAz433xqg9+/hx7oAT7CDfoq78TUB4cQLi1MVby97M0QDKrn5ql
bT/zqBJm0U3tczDBc2+qb8I1Lc6zkCzZkZJPyGXTsWhhJ8PUlBNeQz7jskOeD/9LFsQvOMoJcwBN
CcQfxFmgT03lfpKD7jkbA+N6lh9dGxP67C6aTWIT95dtLy4Od6UDJSALtNhSTEuKSiO91nMPPJ4O
pllQ1i/GbgWosGZECl2O1nRpCDoaTx378pF0CgOOqV+rFJwFSOyiGP81gSTRwWYvuWEaxRq3LPC3
Fw04lllrcK+zoSYYW+MaYPicG0myJfkexjnUujQ0oXbb7cFLuoPiDi5S9WrtajsXLQWFj2ZZGCCl
hmmZ8kVKCnW2Bxv0eQJkNO7bz/K+hMw5mHKKl/LOuRLKt7U/e6bHX9Ir/hkPQeZP+8x3/Oztsq8s
HXTg/pHVAZuPoqvsLLHixLMJtjUEMWMD2axOD6YBOkdQ/QKTjvUbE6kOP83sdh2veJ5RiI2wDUAj
AYBECitlFJHTgvIM+iweI9gJhlIw2PUTd3hXwY0RB2up5LI92LRBcCJGWqVDqc9AJullhZMRwHGD
3I9957HdtPvyQPdrn/n8OoQlAyhTDaMJgNPLL1zWO2pmc/DJo7i9ie8BXNyKmkcw3dmaywMx0wNZ
O1DFva5pvy8cToEUR78PyQVgX9Kdj/8Qc4BiOggHohxRuBmkoi77zVlWIdb2twVZUXioSGJPNSQS
FKtzk/IXtbasfbSt7zZEai+bWogBJ6akGNAqUZYprMEzx4EMLMQIdAPMiDHdXjazsmdUPv5g+s7n
DsA4VZs+AIAfvATajsFlI7897CRRkfZNuniYmTQgvrPxlC9dAaEwd/Uv7mv+9IkhryDz5tsWBx8j
yrvBN4GhcwVR2vrJO8uXpJ8hHQQHeES7sRCBwGbvmdZLC/Jlnj6F8W85M3eM1q5D8ZHkdRMiphZM
mAbmX7oOq8EomhystDrS+SzQ3gqvA1np73m91U76edMTNgQfG2CcaNZhVubUWjpblaN24BzvQHRg
eeWmr92BuALmLQAdCQP4+uH18qddcFMMN4FFS7MQWXS5nTaVrVnbTTZ4Uz/aftSPvyYngySP44wr
9/s5xAIcB7pBbFwgIKxwHClsxhDX61g3gADgk/tqAHaw7XiV3QjPKT7+oPcgzJkg1AKnD4hT5EsY
cg1xFk0zKGByhgIXSKB3fWtmvtkW/ccfbCLoLkSNAQgjOXBhPoNSxQJ3ep8JbRd3nO94vdLnPy9i
/F7PX0bk2KVXGmv6Cry4YoJ0+JrhhT5Ua+GQYe5Bnbtxm+3q1SMOtnQARPH2/1dGpSjWOURJnRz0
2cIlCXLp8N6+dzxxwRYbG8qyK0/LhUz6xJ4UzoxGK4acaSioteOhGOjLNDvfR0MtNlpmfL/81RZC
p6GjwYrStAHqDSoFNZJ3ad9TZGlJne6hpXGVQVf9sonF03VkQjrRTpiqXRfhrVXpbeSbk/GskLcy
M1dWspQOobxu4LaG853zENGwAoF+j1dWm5MWeIyugCyyCrn2gWpQtI0wIYnkOnHbtPgRJzR66dT5
AxoXUFaCYBgYo5qbLIHmWgoi2A9qT+rL5X1Yelec/ECpLgKRCLPoVKP7v5HdYgfyJ29CDKi2AKro
TzyAGvpdf4dp4Zc1n1r6CGjbw4nRUANMWHpYQAamgdiq1kHSiAEAdeiLeFNB9eryEpesOCqg8Doo
VvSzpHAow24oUjp6MSQarQHifdZXnq88NJdc9tiItI19rzRDWYH20Gwnr+42vI+CP1iGjvAMSL/h
YJ7y9A6KiW4ltni6ZNAGy9KrqHmn0KP+T0ZkPkqljiyj1xwAQHXdb3rlKx1yjzXaitct7tbfa5Fn
FKK+o+D1xN1GJt1PE+dQRc7m8kqW7mxIdQL1DlYMoBbPuvVj1eRUR1QOb94xHCpCZHqXeG/XduML
EqY/mLzAp3Ec8FiBPsuyQXBy+oVG2zAx+wyLDrrdzPkW8WBq7JXMZykOHxuR4jBo9A3Io86jZ9nF
powcX2U9tHxosQM5oLkSJX8PU0u3DEg5ELgEPxdGSiS3niivNchuQjEjiL6inbbTIV23q31UhYmb
eL0vxqHLrfmRuaZbbMBkkG/XeGmWHtJ4XKALAMgNyNZknFRST3PV9wMAmV1xIDwJqpJBWUu7z5iW
uajM3WvjELuZWj0xw1xJ45feeATcn8D9EwDLiDy2WExWG4I5W7zxBOtitdWMPYpIGzjuIf8JtqYV
vxUfUN7yY3vylifGHPUGeMOEPc0Xwyf2s7EVkxqRX7xdtrZwEE8WJ0VguyG2osZgfdPt4RHExk3F
VkAzaxakus4MFiCIlWA5BNo5Ov1mgEP98hoW4vvJGqTAqHNtJgy9RC+kjusYM7R/cJvb5krMWnQE
+CDucRuIAEyBnx5vxYD6u5Pw3rPq3g27DrI9eHLYb7rVB6iC72Me7RrnPqYMIhyhr0LV8/JCxceQ
PeP4B0gLrZLG6qaq67wQRPglczY9zFhD9+QU0NJZAwicl6NB7olagw0+KDEfLoezeJymGVNQvTdZ
tgcacoygRyCoKEG+r1KviNNXqH2AtYRAahmc40pVrxy9Bdc5+QFSqEtanHWa4AfwkaAs+Mr0f+/9
JubfBe+aoOqRkYMh8AJ5owzgr8s/wv6mAhn85S+2lP5hHBh1b+ASHTCFSUuoC2cYmJaDZ3Of3VaP
mJ0E47+PAXiAPn+Tic7gbHrLNuFKFFnYOgz/wVkMMQZ4xutAR72s7UwHhUj8BclnCi2YlZUtnDoQ
OuAFgrcpKqpyMSoEb0TRTSUE76/ndwG7HNFTs6/NT4pQlR6iTbvT9is2xW5JB+DEplj1UQ0ces4t
nuhk9somDdK08KDu4I4xc6n+EA53TvPT0D5s50eBlNJYOw8LF6+gxwTZoQaFobMaWKInZQq6TySr
VnelVfpt0Q1BnPeQIc/+PZgAM7w6xA/APoh/YXTydKUYG+UZia3Og/ieudPx2oMCmNX/+wNmofGO
/B9ZC2jspHeWVhA6VZXTQV4LjcnWjZqnlS+25IcGmvt4eiPFP2v7tFCuHCFyDLyc+/6/z1SUZFEh
FY/U6GmNRWXpJY55zb/NScetTdS0m5xmQoUU2g6tSzyOhqHneKM3BnhjdJn7D1iPFmpRJ1albTRD
ow4nC1ZFa5nfRYHihU/9Xt9BqnstoKxtqHQEeARtlljBc01HqWbE6DooP3ETIRODhC7eBf56bW8p
k8b6QOuDqxqVNhmQbMxYXjxCrgvHCrrm5Z5iJNb2dc2FECzUsEDhCKy14q+Nhy2v9S+7cvu3GUue
a8J5IpDVQ4jKT/KV5GThRj1emYxOzmYG6ZMBK1Mpd4GJ8ef4Ni93aXvf92stwqWAebSLpuybRAXx
pSUe2ml4UxfdrZmxj75WVt4Ha19LfvewDPqfdoddE2eAQiObe1kQb0SyXoJCKAQDbf20TsG+lB6h
zmE6QqADVSk5ZCl2PaXmRDov3zfPoDfYRFsD4je+7qu71Os+LkeWpd3Eix6zBgDjg1BECpBg7J8w
f6R3GDYwIx8g+SvAi2dvIMnjZUNLrw9MF/xlSYaAlnmezGYJHaey5ddpWe603LgrS4dAqD77ETr6
Dpo1191YOh6fypVlLh2BY+PSk1JNTIVxE07D2sEd+9k11wqJyxtpodKMdEFHf/f0psEmxiy2MYRS
62bQZHdZrwf2Ksne0s1NVLDpos5D0HoVv+Lo5taHdmzNEDUY4ZSzr7nzTtRH6RZzpVdrr9ZFVwRX
LFhLkNihYS05Bw0nHMQIrqhC6hLcy/FdsgWQwkT/FTzamzXMz1L9HFb+sifPa2fJTKI6Rhsw3gN0
s8cQ6768cm7E1CzbWrftChHH0ic7Nic5BSRdLdqI5Q3NRslvavqFyr572e2XHA9lOTD847GDnqP0
2CG9FRnoBEJbA8K17EPrVumVl1wClT8djFoYfgIC8NQlQFZtRVCCnr3unfvmRttBW4m4s6f61tX6
XbJ0jDGxD/Ue0cIUVaFTc1ppWEjTgIZCRXlDd4Lk2Niq183qZMVCnghaahUsVAZ6RpRKB4rkJKN1
je7GxJBulCz/2ardp+aEV0xP95e/0pKn2+I7ADlpo5FiS8ZmqGGlZQh1nPAmeTT8GhpI2MNf/6y+
teTnJ9akPeRGUphhNKD2dDOh1wgS9QclMKG2iu6zGBCHquzl9S14OupoFt4XoItSz0q3ndGrZuZ0
qHn27LHS+k9Vnzfgk1thpdYW8oATO9I26nU6QrUDogQiPCmu5Zmdy1VXg5AGdTu39yHDsLUiNyP7
sHDXClwLHgM1DUjAYKlg1pHVmJKaOHk+45Fo5mO/S/p4BISoZTemUs977vBixWsWzvaJPels005N
xsKEPTWh0GTBW76t/3WI0jSKhzV40wHEOAPZjnNXV9xGOx+V/09SaJusTW+bclrJ385XoqMcI1qX
poMr7IyoJRmiqDZM7qUTV3cE0nK7kGT1iheK6+L02YnuqxDKAhGfQA5J+b1aTXZi9oAKjRshPJZt
m4Ae1hmJFgouuH+hVwFUHjj5bEv6Ln1uaxWBEDqAT+GNRsZNGQLlGPW7IaFveojSKyvBHlTopjdB
sLCu+dvl43buiGi2oXAKBRKwm6NBexojW4tnmeAA97qwSm+zsA79NKbTdU1T/SYnNerAlw0uxC9Y
BIs6OjOImCBXObWoFxmqZgUsglQVjXVI2iiPidchmrBtm9+QtbLFgsOc2JO2mHOeQY5i7L1kOiT9
FIA3ZHd5SQsWgC0Dtz34kXDKzqpmHPD6ekDIohBXbzNyqMrnP7GA6wUQfTE5LGU3E5QIIyiSd15V
o9H7mhrDir8vPCF0rOEvC3LKO6c81AArQYB4wDMahEFJ7c7dPf1ds2Jb8IxblU9ujZWFLdzRp3al
xKbiTs3NNsHVCZTtWzIqhjfQtLo1p0LDwYYcrUKcB72CIi4yY8dLoWL5cHlzz28C/AQoVomai2oD
dnHqkGmXG7jmIMWjRMQt8tfUfA/jLWSUJ/vjDywJJhKcNvElpcOm1Uo8IV1pvdHKXBui6tErqScf
WqKgBzBXPun5RYplEbQ/UYQ0Ue+UzhmwLTOpVDD5qREgQOBjasEqxJ3Xy0tasyKdLqMl89gLMSwU
KbZqqWzrsjkkebpyxJbMIGBQ0LMBGXOWFQxDZA5JgYI/tQvDi5D2+XDZ2qd2q6xclUvucGxKSgzy
flbLJBX9kWnP6MGsH0hE3Sr9Upxfl/duKW4A822iwIiU+yxuKH1k5NrMoTzI7ml3n5Qrjr1QG9Nx
l+NGhlPbwrlPPTuJ+Zz0LShpzCYAfngKSgj82H6T+2PjjkAPqv+kNia8WLo7BXIYZUZAQs8HZtGW
mfQOuGUvdVx72ltbCi5lJYBKm/00Bv+EtHLhEjuxKH0yW5s1ZUyBkozj8t5w2H3WQ184dNyxsLeX
v9mSd6A2AMAtBiJQZJdOVR9mhpKOHK26ASgp0JqMH3UGhXGebi2Lrbii+D5nOwnMFPDX4BiF659+
v5h3ioIhlsazJ3JfkPhzMIvbXkgho38+2f11D9ary+tbyIuhaUXwOkPFe6HIX4BtqC7UhHvJrwjc
e+LbQXAOAthB+1250b83t2mg4CaI3v69YbzUANjAjBbYR+U7zoi7ntYOuCQGT9QLSp8nru4h5/H4
23cLaM1g8gvMCan/engLQEWAKwS1G9rdZ7tcTqjLDxHKISbZNeBEKKfeX1mbuMWkDwl5CNEQMoBA
h2rI6YccFbUE+FzQfniYS/gQbEYJaqgQU1gVzlvwGZgSIyU6CgbEkHxGn+oJwCLUrhrSuhjAnU0U
wx3P5I89tKL6/H1laQtB7MSedPaG3qmrhiKda0CEC3yyVwAkCTGhwQ/dcZv5w65YGRs4vwuwib9B
cGhjAOAgbabGScUVzAh5znRvaVdpdT+uVVTFX3H6vZBlQUoGyHoccTQXTr9X2dVNqHQdqjuJ8Q7a
PDccC7cd6EZPTH/kfGVF53t4ak6K01CRaULVgTnAP71Sqd3QWYkkC1k3RHHQuEN/ELweID89XZHJ
oEfNOLJgp91aW/M3wSUz7pzP2QPH5YGRFZf/XQCTt5ACP4vXLV42uA9ODc66jhpp3PTANEwBGV1b
DPx5DNTFSLISt9bdooCEcwFp0PimQUCx1l74+sJHRLcSmEK0s62zHkY1K4U9ZIhkdTAB3ga59112
g2EWSNulD2s11eX1/m1N7lxQaw6HMcPEzNRm6EKxnvnzjPpBZIXunIJjPf6e18PGMF5yB2TAmNGA
qKStxK+x+TlZ1kEd322g7wi9BlPiLu+/rZzThVODkI6Kr6iGQc1a+h5q06vDVJoYTbnr/HDbb2Pf
mL+Jh5fQO7G0APzshuKu8gsuHaUjuzJSNmtjrWLAO3qdSq4HRummM+3myZ6VxI1Kk/+YEz76WWvQ
DQHc2qWVmr1pXVcm3lSVuuYPrWm5cU2UICNO/ZonavWiF90aOnQhWUKXF1kx8D7AHQGFeuqwRWzH
KhtSvISBrtV8XDtQM/Faf/JvVRfc9RCiX3kKn6ctpxalY69YVWQD99d7Wj0AyrTLVeNmCl+0Wt1c
/vji256dRRt1SUxAQ3BYBl2yPMIYglga2fK9tmt2JorwcbBGAwJHOjekC40+hEzAvPHZT/dwGNqE
JZGAeZtmR9wI6flhHudwW8T8h644PipEVylDA2XW8+QmN5rnTOu+O0OTbXJmqFC75A9cTUuPJH3x
UM0zxkwjK/KsdA53Cmmf7IHdp7P9UzObr0xxdhjv+gWBrGcrng6YUAMQKLzvTGb5o0Pz/ZjNo1u0
ypZGY2DroeLZYf7ckRaRqGjuSqMLqg6qUFFy39qGW+qNW/eZbzVMh16Kuhu0aZ9iatPjlgZ91i7N
njq7H64djB1tUkvJvGiOy/3YZJ8JzeqAONEMzEz/YdbtHVHK2c2MKXEbXkJZndo/Fc4yH3Mhv+Le
fmvMYcvwwkihhucaallC/4U+MBODwkkd2W5utKDw7SLliYUMODRSQGRlHvhNxYWucfuiaGagtJAH
pdZuHvM7W8+7/VCCWbBPKjQ/8JHcfMiu8jrNd2bfvLB2vguH8ikCS4fboCaI3tJwxzUH0nLOW9Q4
fsToTabin1zZMXX+6pXJdHNFOXRD/hlyG6102y7uk5q1btcICmjdRJrRdk9FhQGJWSvfk4Y/lO0M
7uFKg9B8F9IAHKPalUkB6Zl769Gi0eRaBgs3el7UN06clRvbqqd7mk5FUObduJ2IdkOZUntlpsau
qqel37MKoHqdv3dm9GLZcYFWiFPu8DkOeqLEvhbaXtGZz2HfgwqP91XAM3bbVm3l4uGv7+su9kwH
3ZpiblDiSt67vDxMRfMjnupmj+WR3czoLsFAIuC2MaDD9YDuRGfmblFT6k50AMdIW/5wzOHTIpMC
+xM0QUDotc+b/KVQeOQ3sa26g9ETaATyfKvq06+sK3/2XVv6IxIKD4noQxw2oJZW0sGv0zL3lCRm
11GkxwCyaZ881R7MCbPOBZnduEkbF5yC1qZNKyUIQ1Lig6evYdXcTwwN8qbfjwNeIbXOfZtZxLPz
RntKjRp6KCONXcPofxU9Ne8rXfnizRyknfKoREoBKOnYux34wq+owcDImP5oK33edt30C+0MEy3k
kIGOET8CeoiVr4C8MU0TF93zH7Ou7hUreU6q+BBRZOs9Wm5dvcNohxsn2fcmah44Jv1dRi0wTHXD
tjcUaNpMyNyHfLxuW/0zGdHcTCkDNd0c2m7mYMKs0fRii0rNZxcqe+ixXBcgKurHuXUza6xdhzKw
Ihflh8Hmgzllhkva2XdSJ8gtPE5aiHbZ0c/GDANr4m/jRF/nnr10tfGtccJXQNK/Xw6qCxcqiEzE
kAngZAsQiZS37TjV6MPUrWtUCFn9g6qW/7qqDlAxXg4oK+IZf5bs6hZ4zooBd0Ssvyr8oKa5i4fS
Sqlo4SLClDZQNHif2CLvPQ3bBckHHjMsJbbLPdHGnVqGm1jTkYuytcmZpW1DVQIUiMDWol8m5SGM
JuiVVWPnOU/RowoZGjEUbqYgABnQcsFpqzbR6k27cAGK1AyZKGr6QsL8dIFgc00V0+4BHcjy9p1M
3Lo1UkX1+zABqRfptCEIWWX76lxYXlG1xmrrc+lmPP4F4v8fdcONSZkiM8Q4GfhTA+M6OZB9D/ZM
axMfnOvLjrmUiqK1j3FRQMnQYZJvYXzEHjV23MJtYDeueJNVL8ML2wDJ2fnUE2OjKcCjLg6lkI/v
v01rYn4LZV0DP0GAKGwbSQ6RPcqho5EP+AkDio8ZA24i34W0wk3xGfXbCIqtKoUWbMRXPHnJMCZk
MLZnm8jlQER/us+oLYyMO4i0kEf8rXAU7YXCEfPo/vIuL7gUBnORR6MVBf7lsz6UHhd1FSXYU4e2
X0xR+k0UFVAo5s3kzrUVBRbhmo88RzkMXWZ9XDa/cGR/o+vQPkQ7DDiL03Vacz2j+gZ/0gZlU6pV
5iZx+xC3zk1JJ76SqC6cWYjcoOQl5mnwRSXnJdPQ66WGr8l0y4uV57gL/YpUf2RFlEcQ6jB5IC0J
qjOhFQufyYyHMXme2X1svF3etaVnMFbylw35lWZDlyA1HWybkO1RAwHOdW7bjQO6xfB27U24ak3a
t0wdeDk0WNG4SR77bbE1bmxM4wp3XMcJLjnk8dLEc/gowkAtbjKiGsbSfbfXrpKtiejCVqcQFx3v
aAeNUzO9amdxgfTO09vHMr5vtc2sPVBM3K98KRGSpTcLuCdwkkXx81yqLHG0Ckp4sIO3uwd1mxsa
iAEM9WrtKy0695EhKVTVeHuQxIJLtHYIiPsuNAdUlraXl7P4cY6MSA+jMBQ9gAb999mZ5mvHaTJM
+zl65fEYtZGQNOzQ4fo33BqUMJVLQ2stXi3UmE72U3psFmQkQ21iP53+YLEb3fr3icrJ3y+d3sYk
KR1MbOOYKsEACVwMB9zxhq9s5EKjEhOif++kfJWjC5vAW2An/IweLS/f1IDYC2gPMvbHyW9al23X
oPWLPn9kUzrH4PybtUQE26hkm9Ymh5AaV4U5b1OlXVvfmi3pGFsRb+tExXeqAzAZhlu0bDZaBLrt
BoWz2TO8akOupivn+bKDLseqozVK55qRugA2vBRJw+gLjm9U/Ylr/t8QUvLtsjnh7xdOtyO89ShY
5Z1dW6WGHe0zfpWCnkeQSeVK6FOj/6K1ujKqueo1Iggc2VPL2LGgGonCBBDUw22zFxpqxs2IIrxQ
jWl+lttV3Pbal5QCiwoFTAqBBjz6Pp276VXw3Cke8TkUeLTtCLv/RMlgoX8jjgfYQiCPCT4/mTd9
VNokVidABdoAQIRvE+SM+FPuq4Or/yjR9YNsOKovAwTR1wLpAlYMpvFUEY0U1Jjl9jaZiFNFEz5q
F/kWMJj1NtW88ZE1LnSjA4iVY2pjJdddiqsW7ggTnUYhWCfF1TIKVV6OHLCF5ht0CFyl6zdpfZ/l
v0LnQZ12Hfrelz13KY4eW5TiaDnMIUkNWGwbdm1NxmFOu5WzuGgCTT8LewiQk5xuTTOpayOECdCb
bhuO6lWZbS6v4lzpWzA7HdmQwgxRJ4GtQj8Afe5DpbwJL0kCwahBMc4DXGsVbfNb5O5+4q+djKUb
99i2FGrsGrXDlOFgRGh1TPq2MFpXnVdWuLSJUAaCO6L3YOPRd3ribUzWg1UbgBamP47kGQW0yzu4
tAiqolAM5BYOnNwi6h29YKmNj6TPn216b7B7PX+4bGLxLKOHQkA1ZFICLz9dQ2fEhCQtnq2ibQiS
jlttQ8DalnnmZxjh9VhvdmivfQt/Xra7vLS/zUqBa9YafSCYdvSUMPPV/JHqlZuv9UQXvw/404Hm
V8EF6UhOYPZgFTRaGCnGSnMhidD7qUPGlesUc2/YI/mmoUd2xO84ivx5iAdSbgjoVG9nHno04XuU
sOreHEAI5KYsBB3DpEdFMITOcNeMFCKefVXPmyQCfVUKCNK+5Zjdw0hM61tj07euXTrsnTlRAQee
gBAtuy8jMvhGQfftZeoU7ZqRgh9qWk+uU0/NXmHJ8GBPQsIiNSvXrpNAmwxA1WcQLiih28f2rU0a
v2/IrYN64YAuY8/mbd0W93oGGGqe7ac0vEvyGJQ+tuNPmnbf52gzVdlmYs2mVmjqViYNinwOsoQx
t+qArtZmH43HTRbj3lNA+A6eBaOAWFBkAr5Q36ZG9ZC2v4aq9UPAkNSJujZnvmlNn3oPp84feP44
9bo3q784nuqAiN1zo/EHNZh6xy276LpCGb6fASTRNHGSeUv9lEEOVw83oZF5looiY/mcRxZGShPA
vOcOklk1dbWYXDsJQ4qBEilUtTBOisCt35JE2xQNevA0cruY35t6fRuzcWeZH21K3kaNB6WOkkKX
wubcbU3rVafZhmmaVw/MS0qKGnHsF8DTxpHP6eQqofNaVsVPFEU9aNV7WhXv8cf3sL5V1YpteyGF
E9L4O0fZsLfZzmxYMObVJibpjd1UkInkQTFVNwO5pTHzRlZtTKW76awfg+P8IMy4bnAN8Kx0Q2X6
1tZoryblVlMOdTHfZKitQKPFNe3UjSJnq2rseqyKDfRyLXekL1ydrnV+Z7bZ95GC2JUb6Bbabtmm
QVsjNuOTlc2DrVe30M0CTa5SbTH5/DObq9sqGm7V4teM+cSaVDd8xNRU3zxB3huguZKlUOaJPjMz
sryOKDdR2bq8ijfDaHoGhJTUrNhG6rQZaes2vQMR4488Vtw8VbfEZFB8GvcQPrhtqXGbmdqvodZ2
atgfqlrP3dporrIm5UCtsX1KXqeu2bcaei4EyklgpRrT3WC+KeTR7tkd1IJ8VStcs4HO/ZDutXFE
tsevBtP8CaqUR+AHfF2vruyw8DQKHQ+KgrBtTFtlqD4bOu9CXm2ncL4d0um5s/OvyWyugKhGY0h7
75wJ58lU3TlMXCM2/DwHy33czm7tqDga9rNeIQGrew8dBiF3QO8M7Eed+0b0qwKqloSamzbUS4p7
NdlGzkuKinkVu1XTbzrD79to63AS2EXhD9zCZ/tBWlR67CLgHSQ09N7ZzIpWeXVE2TXt68g1tUa5
iqOy8cN2gs5sko9vmaUrno4iGJ56CsG2GX5Zd+/1mO6dOPpo0QS8Tp2wBl7K8qnSfE2Z5pZq+MQ1
4PeKaJePgFB11aHI9NGd1PwlNpSDY467FnVWlJvUg6JM9H6q28obCjRPdI25Se98kMIGRT4ERao0
z13OKxIAb/k8V9lWJdmVWbFAVYzar834kdYgRjYZ17yCM1C8OvizzYdSlld5UkZemLLSLwgUuFTu
t+M83XYO5D2Kfor3oVlrrsYGNEvU+MXQimuSard4/oVu21Yfo2Kp26RJD3bP91EY7yKKSgWiyFCg
KTNiVHOkV+g5fR/teuNk1rVewptxa7jhrAZhnXgpNYL/4ey7uuzk0XT/yqzvXj0IEc+a7gvCzpWj
fcMql21JBJEECH79efD0nGNv1/Lunosv2BW0AfHqDU/wqyDWRl/nxt8YgqGxNb/B1GlnfLLregcw
uuoaXP5PARf7viFf2nF4DgsgwyJ3rExCNPs6E3uI/Hmao7JS2zqvVNLIzIqkDpbr3HOeWx9ymgou
p24gMKHA33A/v2kg4hMpp1cRZFoigoF21LsuiXLClliGPiZi+PdNI2zkUAMss34cLiqv5c6xlkdw
zjcZ5PylD/kw5Fb21PWHbpDWpyGjd2MzJiLwHlzQSa0W+Iws1E46L+19ZywVlSPmL74PYRY5t21U
t+UzZC/qyIF2bOx3IGNySq4EafdEO0gNZPhU1wylI3jGSS9D0AvGtov8hlb4S9JdyXb5pBr4bDGn
TVUbih2YvHHhBpHVGUxomzrmFa+SfiaQjKQs245uMeNY8XzcYkkgEI6tJD1wQAxyyC2tF1Tg0BfH
jhlvW+1gRroA9DBODxZfDqZbPlk2T7Na3bSWfXJlsRGlvXEpJ891l9fxzNXnSS/oRjeyjJEVVDGs
ehsPByUtMGerS3MkRR4mAZ7JUc+te5u7rThMVuF9yUdzP1pA0GyyQkh5jWRwfu1Hdz6hxuy/WevR
P/ulTlvSe9doKHG9HWdYOLCCfuqkNySym14CJt+zHtmc4C4QPqVjIEi9QKs6svT84C5zBQ3ZHrxv
3y+3FazwdFq483S7qGmILNkwDJ5rmUzKMZACw/2/lYa/dxP9QpS4ricavDSqmatNI8oxHbk/PqvK
h3jdyBoc3UFX2nGVj+PVxOEy47e5SCQkT2B05aT5HHwVxn0AvKSEkXQJG1zbmG2pwJ7qquah6aDp
P1kMZGtU0BGdaHfdYVrGIruXNKrC9qmXHVk2RdguaIQTOzxiRC4ehTsSkpQjybwjFQNYcq0KIXfc
1niSHh5xwSBuSXK2HWT1RKv1WCBCY+c5TcKpKyK3ryiLe+B9w2jS5exBx5GYECpooeFhPI/GahO9
TAU7YZXQPw4itAF7mdm4NayYjmUwnlCzQdd8khj91H4TQWr6wcIE//NE/FBs85ZJL7YdC+zSsAuD
qNV1iAOu9RlUlwAehzYf5HEi4rtzxI1TcMhKaSI23mgrSL8hct9XdHJFzCpliV015NYNbeYQCmCj
e8Coam4jLrkD08vRwAGPy9paL7Qdbwgfpt0AfZ8hCniD7hyrJ+dOA09xDEWj8FFsccTwO98q6tlv
UDUS1jooDh5nNVhdnAcuhJsqpZ13H5efDuD4A+NALLovtYfBuet2VmIWDI0rX+Tp7EAfqcj7ZHDJ
1dDq5ykwt7Wb4f035dduzJ+oM0b4rMiLumNbWnd9o6/yTkfKm640m5Oh8G7HEobtSORgCMeubbCZ
htY55jkY3Jb6Mlhyw43Z5DQcI6dUGoC9TqxzWN7Dq7p0rBFIjNGOa51jQOOHh5FpF029ovzmtFm9
F3ZO5LbMcjdWXhMmWQa3608d3tEqhaCnkBuvq+VtUEDEo2wHGoks+1TYPnGSMjSyicsFAhlRn2me
J21YkdS2vDaLF392HwPj8ToFC4U+9tCaTXJbtqldUPfQ0UZf6FiuZcyfKoOz6sqq+mIeFSY4TT5P
O2fygTORlSGATyx8erTNWFwq6Nai5rcloalno6UN+P95cyaYhdcog6Jn3jbIQKNVPdZLEMwttLaL
G55cMkD9qJQDuQdjamByAP06u8ZycFw7XJAZt/aREG87m2NFm38fvrgqMMDx/Mck6nzmBrfOxinx
fOKAvGThfXPJ6+vD3mTAQgtKTKApQbri1xoOkRaFvqtwKP/g6ok4f1ipxOG2TsTdJWrvB4WpA0YW
GKNQgFptCn5drJS0sEsGNeOmDwAXcmK8Ef92fY0VMDXEFgZy4Lx10ISN34zwJohd+twUjzo/9OXj
n5f46Jb9ssZZm6qxYAsQlgDJ2tviGtafO+hFYMz1rzV0PqixHbyl0FZExyqACM2vt4zywGJ1nSHJ
NjIJIROmTB8t6usC1KwPNUw5XppIfvSQcP8wk8TLBELUWXenm0k9IvdGiNEvOntgwfP/4v79vMBZ
f8z4emjoirvo3ue421dptZ0/0a298XYivWQ/+0EkclxQ8UECAfIeo6Bf79/EQkSdHk2GPCsje+7j
Uk6RXL4Fy3yhe/nhvvh5qfWj/NQO0TlR1mDPQzwc+PVqn15snekANuU1S8meXiLTfNQT/uXSzhq0
xlrA1mRwBO8SwIAB9Si+ySf9ow1dbVochhc8PD8Qt8Sb9dO9PNv42VxN9uAvqwQ7Etev0zc79Q40
WSMtu+fbMS1uPRALIm4lAY8uxduL9/cseuRZ3nVZhX3jo/O4XzUx3HuAzxJyB8GU7SU/lQ/GKD9f
7Pk4u7EtLiqk+LGo4DDr5XDDa6OCH1V/7YFU9ud34oN3Dv1ohCv8A9v1845qPvs1zi7kyL5LAKTp
o9K/BNk+X8JdbSKARELLFpIRkIH5dXc2/UDElAfA/b2ajXNwYhqRe37lP9Un/1BCYP0SVubSgmev
uZv1fhvIoos9Q4MbeL/SSJry0vT3PD7+uCzg770AZ6T7G/ieojZq2eL2cZalKuOnoLlrMRw1I6CN
t71dxn9+UOeH/rocYiPMCvFfwLnOwgkL4BlRAN+KzK7c8V5vhg4FckkvHPvnm+/HMigEYGO7KvCf
n8qul1GbQ88V+ZN9anh1tVTNc2t0Ig3b6N7b/fmqzkc9Z8udA8nbNgw8rXFV+X7lp+rdalH0L0yx
1j32c462ruOAOolsBnQJnNDne9BavKEHK6+EasQaHyXqUb5ffTbKLUCc/4uH9fNy6w79KSA7Azod
zeB1sctElLtdHNYzwFHDhWV+k6U7v6yzTdGzqQCxyVtzKAtNgsh+rg4tICloSvP9lFRf643cOPTi
2fbRZvz5+s4OHCAIAaLSONMW+7kc0IXpgfTkF1L5j7Yiqk4LoR9+9b/lbFIGLgRS0YbQYshR3pM9
9ApB1rGO0Iv/DL2nS4iACwueB97QeIszixqbkd+P8r7pPwVoliz9O8DPf972v42ufzw4z1nHTOCo
/VYzZL5qXWfGgws+Lxs7pgnbrYNkue3hsR7VSbEhySV5it8mT+eLnsdFznS7GCxq35X7Zt/cArR3
59yqY5/QGKBj4KXEAeumf77YjzYL5BktD4pSgYP/+/VlaC3addb6MgiZZi5JWvPQykuTwd9ykvXi
wIemkLgEAhVM1V9XUZlHOojgdPF0wB1NV6uU7NQm8wYSD0fv+qKG4UeHzCp9D1EMCCciJP+6HgoB
aoIFr/ZwCEDAmK7YS36jd/IEseBkNFH+2bn/8338DQb54xJ/WvLsbdedA90Wgef3Q5c4E3uLWW5U
z10Kt6JDVSctJRi6eZiUkOTC2pcu9+z21s6kmcsZfLqe6au7WTnH+mju5/f8ekUBsNtLhMBLC64v
608hNMBIoygsLNg2G2K+OPwSlf7D4PnzEzxLKmHJ0NjF+gTnrXWw0mrXboN9s+s388badMgmyS34
vxdeht/EQX48xAD1jQ98J7QyzrKhoZbgb/sz9ikYsXLXPGgQd2i6aiVdGsl/eAuRnawKE9ABOYeT
TmPXDG2Fs3zUGHCGYE8MmXj+88awPzpZoeX8P4v82LQ/PacJUI3MmxzM4b77NyapdiQCevDVwLtE
pvIq27EqZQf2XaXVg33pjVgj1vmx/vPiZzdzhEexmxW4Qv623kwIdiVyn91A4jaVF+Pnh7cTIlqg
cyDd+03lHv6jDJJ8C3YkaU6uMx4KFMd/vpsf7w5oOyBHwbuLk+/XXZ+H48I6F2tgpLaKRh9AkING
NU3rm4vInvWV/e3mQaMAUjWWg8h5FpfRHzQjqRGX9ft8uBpS3kcrbB+0iw0GrIhiK5TpEj3ut1rq
x/7/adX1Lv+0X9q56KsKrX2YRdINS/jhvUvr/YqeVfGlF+DjQ+Gnxc5up9NCpmHK10v8Ya6BtujV
eMQEG10mYIOri+YaH20R5CoQGbd96HiddzA8VjY5s0saB1B29jCCqlxn8+ctsn7k86cGkQJQ8QCh
XUVAfr1/bMJ0pcKYIx7RkinCb1Z3VTUXMq8PQ6OPs43BiwwM49+cXSaCfgKTXWybz5Y6rtp7Zpdt
OIvF8/TqVmlDt/+9P/5XSQqoBUDIQKT3d4WTqQ08Mcy4hTAUDrdXVrFr+HFVFILEReoNU6QgnBSx
2IYN+aXFP3ojfM9HSgYTWzRzz7YLUmlVLz3WdjGtZ+MSdeS1bdB2v1R1f7AQhIFRNmIRiBGfl8QY
gkNuAvpCsSv6mNCnpn4XxUtZP/15r3ywHX9Z5izh0xmXPUSvOozglyNVCsNvK/3zEh9tFbhCAZwI
y4QP+p6tsYBrtmHMkO/ljkYFhjb3A9zavNhfxWwT2HQ8yIf2S8gu9BU+ujjIQtqWHwTghZxLS/h0
VmLxrTa2vGgKv+vh37UIR6SC7DaKD2hRQ/T7vBQepRlbd42PFLsBWcgCxIfxL4FY1/f17H3GKiAv
oD8C6sk5Q3n0ZtCV1qR85RA5sUow5Lod0Utr99VmOv7TSPM/383/4d/q2//+zf0//gt/fq+buZNc
6LM//uNKvnegSH7X/7X+2P/7tl9/6B83zTf1oLtv3/TVW3P+nb/8IH7/P9dP3vTbL3+AN6HU893w
rZvvv/VDqX8sgk+6fue/+sX/+PbjtzzOzbe///VeD0qvvw0jO/XXP7+0//r3v1bu93/+/Ov/+bXr
two/dv9W1Oi21uc/8e2t1/hZ/29oDQBRBjQ+zl1vNQabvq1fCf8GmSUA2mCcAemU8EcSpepOi7//
5YR/gy0ilH4gL0KhrOkjXPT18ONL3t+ghmmhdkU5gh1qsb/+55P98oj+/yP7DzVUt7XEaO7vf4HM
cpborH6B6MNTKAuGOLLYuZNSzqUWwWLQC+RFFYGRiKEzigyoIfRRnVXmaEyeBu6LDbN5nc3znmOo
G7nmmI2weoJa7K4uoevvt6Dd65AlM+8/s0o4wB3JmJWBAogjj3z4rMaNT0VMQfmO0N3aOzy74ZZ3
rwcZJLVrPw9u+Wh5NYBcNio64VkpRNKqaFIrVaqIhknKOGTybnSqO8BJeMJBPorhfXSa+fSWBZiT
2RMEjDGI+xyQZoECR5vHR5xB7m1VUS/yg86NBkyDTdWA9Nspd2uKJ5JpJF6cbux6eClB9wX/OvyO
HpZOcuiP7nV9oxzgDgFAv0bKI+AUH+5dCbmgkHWA6DX5FAHK3ACEpsXOWJjSh+FB0AEuzvypx4EW
yPsJg1gV3oAE1m0aMPGiUIg2AqBC+Lq96pvlvrTmK88T18atnivVZlvKi1e4UeNm6VfHm9qUjFBs
9vIsKeCUG5UUtHdKvA08HzAash4Md5cE6b/aFrxNqiz7Qr0RIIhuOrmNH8SEBRiuWwBOEoyda17X
ie50l5ZMZLE7eSGMIoDDUMrrE8deTs0okD1pyaMS+A06SLWTUwHUpb8kVQPc1BhM/KSrbOvM5RRZ
LIeXoK6BGgrmu9GqkGOy5SQFoUmlv6pybmJXk+/wLpkjIIkhkFIUbtLN4RR5rLZPYHpCcUrnQbJw
9S5l7sVzUeVJJmjihoOJu6wo4q4TeQwBsSVl5tDmGUBao71gOGo9YWA/JIUErDur6Y72qsITCu04
gOB7NHp8Ad6wJztk4bvOxm+C0o29kHHjzHkV2WJfa2CjgrEHpjkHc12paoy8ITTXFP72kIe6r7R/
7wvtxyXo+V6A6xmLcTcssH52onD03bghAIj4sw/sHPcBwwM+gi3ZoWYMPUiEs8gnANVbOgQmswSv
vFIirlkg0sArvmV2OO8pb9u0F9JJARPrtwoTcK1DHutCORuCqwcRf3Q3zOluLSB6NpNdABUJE+zY
BOFnQE1AWh00fQqX/EX4/RyDs0rT8OQsyk/DoAeGlZk2MaYTm4w65X7uJ0iYQgBoCDU7tBKOEHCF
8BKMlpw2su2FJwRdo6kMPwkJ4bYhdxKnqMl96FRzNHtLCbmwot7gxYlV0+YJICoBqOodPtDIN5Vl
oKu18IgEM035EIDG7gL3BQwnDIsx7s97gTenf5xB/h5sfTcAD7WlBZoAtOyTTrJ321YuFgIBw8uL
HcBraV41MXpCcLLzDGLfBIL6BKhuVJfg8wxySSFkN0a9nrJj2EBYgtgl7Fe9IGrI0iT9lNVbu2Bm
00KzOKhENGfNvVk68eJZxRMGF0DuVhIinpa887qxxhsIj+9wAfS3rfETHpxpC2dnuF9GzeB2WxIA
NCZUUKfZyLbFAgxsXhQsrREGPZfbyewDu9oG/hC1krlo6hevSAbfRFiVac6qr6V0VKK08IGckLCh
DomdsPCQh6RP7SyDwbfXHUTg8Y0ZrZu5a+/HNgAoU6ymRj7E4vOXjjVbgCzzfWOLr8wTx7HVCwj4
2K5VqwEdAcLD5/mjTYYmahAaoqyFeDMMw67h8gAMrp5AyzdTosJC7jyZPzs1y3Aq4DUKghV5X+Rv
GdQPDzaUfWmxGYCgvZbARPpwZT7WI/phCIV7u6c3udmEDHJ7K7skogAXRVArarY4Fl7KwmbRWLA4
C7MuUcy8DVkQYhAFzYSg5i+tWA50tGXcW+LeDDWLCsrlKRNx5jaHIm+OChrlKFFIsgyd3PSjapO6
hXyAaCbgDflgH0zWHa2A6MhCkA6CLgBSLL912wl6AQo5aykZXKi0OIAt7+58lUPPl9GrbMVA9Y7/
QmufbMNaABysWzv2mmq/YIYl0eXoaLYrW4CGOk2vqrxhSVCO8opWN53XBgkJFIpq6m27gB0C4jhb
KCoGMUwnYtst+2fpvQDXCiBNiUID3s/7UWNgUIZ6o2d+gsemTAD71ClUOZKBuff12H63WtElUgOa
VZTWaXQUQJMh5NEN+VKDm5pwaCH0ud7SxnWjzoV0hAqHW2AI151VHiwG1BIEauGIMt8QhWPTdvMb
DxC/FjCWjCzX3M+AFtOnoMiHg87htwayBwC4vkm1zuEk3JQhzGM1PoCNXdPAUcUvu3mDQe3WdtHH
7i0/34SRpvoz4waSqbMPGnXPAYtl1Q1eh2BrMvZdOyUE8Aj9JAo5JQyEYN43dxIyE7QtxiRkeRbz
edoi8dkWLdeJ5ixIqgUnt9svNQL9q5QOnMXGbooYTAljiwgRZTmLZC6qfbNYIPblCVIRQJyzFRY9
WEfRfJoGs9elu6M1CbeVhcgwABTvD2xIhsWWQIcDRoYSCe1ktZEKuwDIwHtRq/wwk7EF9FAMcSa3
uuIwPJUNcJSApHdQUqlofweAWkjMkjo1v+VtDo2TOqHV8OQ0GdkwUWw9X3xhbm8BNa/quOAQPhFj
W22cxolmXpjD7LgnP/SfkGUVJH+ZgYaLJjwBgTyisShJBfWRmblvDPLPUZCB8tZbUMgITibw+51x
yA7csX0ng30JiZpMtm+jsE+9IvWt34uTrunL3EH5wh2BmlMFepGj9tPCkFWI4po1ekilpkclEQOm
TOFo1OApzEETdU6GmOSUYJ7aQw7V1RtjDwOUU6idjHlSIA4mc13ynQYCfpy826IdgbqVQRGx2d+2
YoaYaB7YG+O4gHkMSWdomQ68DGKQxOWejP4GhxJBquTloPwHz9ZL4JVyBxPrYBd6FSRx2jRbpHVy
ucgTyDk/dxkF+L8qM3Aw5k/IYaBVykkRNbl8WZAD9XyG6kWm8h2h+OCyh3bBoL7b4/gAWdxpY7P5
yer7Lp0sbkXFeCtzvcSDbfBwrOl1maogZcAygowBuBzAvyv6l0PEnIr5tGCDQa9yOfAVnTtBuCdi
Od7LyRmsU2VyDzSKil8pOz/CfBhukksWt0DMgUVRAZ+/lADFCqViQpxxW3rympvK3jlODRZC3nvJ
iPCAIoJctT1QFxOACZ6dubFoKEIIZ+F9lkHAHS6hkaP4s1YW7ECfAfnmB4Nxt1b5Bn6MwOVDzQ9y
Rc3e0JxHhhZxqTz3QHu04ua6eax7ZPBNF4TII0m2WeVGcfr6PuCdW9X41pZ44XPIp6/EcGCzzbgR
Ht2OJqz2woNwS7ModsxJZwAjABTaBskAZLr+BpZPW1X1ECzM8HBu+qy/AemljE1bFZhASd6X+37o
YIoXnOAkN0QeYOXATb9V2sp2fp892AIchnAuktrydrOVucDbuy8WkQxnrbpdLdZjt6E15MgWJBsq
0lm5W9zypVYZGt0hgP1W50B82Bq3ITcbP6zHG2eBUl6li6slj5nUZRQsCLWsbx30SES/KQztUBlQ
hLeqMrvAkejUs6PC4R5x4h/FhMiRERz+K+7xUFrONigghoacDI0ElRSOQXTMOwHUPsLjFEIaDc4F
WMfv3sEXh3Dqskw3CqUCYNGAz6wyQRNvd2VfgnMvjrPF1oSYsAQGMIglXn1wJsic5M1h6CZMXIHL
JnbTxZ3vIO4BuR0JE6Q9EuQUb0oeQ5Hltbb2XhWgF9MDNO6o7jvYQ1Bb0qbY+yAhQVbP/u7SSkX+
iKGx7oqTxxH6igEA1mGOhpLjzVaVjlgB5SCwYV6tsZqiDER3f6hvSC+GrcyXR3BDAN6eQhHJOT9A
e83ZhEIeqMyAynfqLUc/aGrZuybuY2UHc5JV+Lw+CV+cXH8pWpyGE+hGrZnQws++r3l21+rvpSIC
scaBzFRtl0ktbDfxw93AMnR+HFttQIq5X3ST7ezJQioHEQvhBM92O7URJgUHfwbpqG1GVGz0YZYT
5gJOj25wyG4L8h21/2fT8n2O+sDzEc1Zw6796tjOZt4G1amsx2JnhD7hdoJdotS26mzcJea8EVTI
KRiKez/nzqafnBu74vfoe6d87MqY9tNbEC7fgwwCltIscdnVHpzGFdyPamTgMH2dUGqVcQuC3lZa
OLNMX7HIIy6SwpnhkFg+A1a9ow4pQXKgh1VJvpjydj8WQbbNG7xlXfZEeqdIocvWReQKFDP4xHUW
5OfAdAhHGgLW3N73SH0SrpsbIRj83G2xqz0fR3A3wPv9E8hc+DTQQ4JWKp6y8N1vZpqxbgVsqUtX
vcrJn5MQ9HUkPYA9VbPQ+7FqwMZqrPsBrq9HqNxHvB/GjfKbOKvUsjc8/9rBdSHyJ3tMISMFKbGZ
vAauuCnzAaG0c3AUwc+4GluURfquY3rYZYFzKmrvmkPC9QbCbklGLQIMJQSog0dEwzBRwseBs7hI
P4sOwwpOm9R3A/Bqpif48qmk7xXA3F6H4q3rvGiZURXno1UcOwABU3swX2fR1VsAu6+pdotj1eiN
DWLabY8M/6YdHykmf5Lm5HHChgIaOQdDjpn3wQ+uiUNv+w6E9utl0ObASIbHymt6sn2JCJpN94xY
T4Gu31kH8J1oEVMGhLNs3BFrkWnndg9diZcnqIL32of9hls+kUUj3vTDM9KYApKWyBxcyAgmnm/Q
FA7hTekYfz3gg/2UwwSQLOZmqElSSyvbQrv1beWmMJj1uaLZ5Q5GshnMtbsSD7WCpTjx5xsgwf2E
zhOORLc8MBDWIltBX6zmWX60+XZZHFRWVbagZYHalbj9AUaAzYE7qtka6ABF1FfIbpk9bJG3PXgg
l8RZ36JhwEja0eIT0FjNfmhElebykUwO23HNHuwavDVarYR8ALt1WRx6RIkdMf0BMon0SpiTbypy
za+g4oWPo0aVWk14kvDmgzKaTzfyAGYayDKOvsMMn17pGXIkAQpHLsMega64aiWQ6wueObpH7d76
ykUGcHp+nG1hpzIgO08Q8DQoKDmOO+XgquChwBHZjdCGWoM1cvigqAzS77qIJWSGxNRcWU13ZNq7
yeuWguXmvxRzW0JrjAKaX4sZLAKAvBw/p+kEkodCxrURCpI94PE5XnBiuf0czsikZrRsugG5+Nh6
qA7y8IRaZN/jCWw8wncB/llcCkrN4rcoJeY8glLQ5wbCP5SU/DAMISTkHAu8N4mUG+fd6jYWg8wT
FyVMPMuWAFo8da+LgZVgY2S+C8a4tHi2N8GGQIuYhNkV9/rvPciGjlVSvGswPOW13jp+dV3O45Ur
gUoazXUFBDaMSpYBRVCDWipfOa54xDLL5nic5j3zLbXPZ3IsvfBtKIerBdS0uDXmMJT4yARlO9qd
kU27l2pfZ9Aj9EjwrajdCHKOTeqg0ItrC02Xygm3sIQH+Rho1cYNx2NPDSQPa1C7aLHEvpLwGuvt
Hcr7p2G5Rr2464MKgtELJGKs0b/zpDn0CFdJmZNqs3TtzYQEOAanzUQ+NXbqcgMdPQJSa5gbtNVw
abAmiIiAap6r6L0OfDTkSvWlAA0mgeBcGRUFfVB3OcN2qv38czjpDUgWd7UK3B3Ib+hHZMGnkat5
M+CMy+ZuSlEk9okyYbx0XXmcBPw4Qx/PKfTeXHc/seFzMIidUsOThzIEmZo85DXd++AByqWJnLCa
kqHHGzvhiC+o18SU1agO2dcKhRRqE7noV/SLIP5ozamVG9Ctuk1u1Us0OgGqYvMlmKcQp4eXuhrI
AoG9hEILDK3ShrkZIq/wINNH/CtC3Cly3OIG+zVMoGhee8MqwzTY257kr3Mvvs+wSY4GUn6tMvky
WO1wcAP3O3H8A0H7zeT0tQARLiqXrAPqo88jE4ZZYprAR+mZuRtn0EdQhxco8x6DRpuIj+31KNow
ah01QZ2xF9uqAC+3xAFrDRzarEVxD1FNJ9ILP7AC/cKwacYbC9nxYtSGkxLDEBfEQscgP8k9C4BY
6mDcw29UgEquaV0QimkBVQxhZVEXZMjHIY7ByzxuAustN2C4Y8ugMZHFfQeTBMt+9AnoNFONANA5
ZSy0Qr4V2EddDPCinQMvKlyxdxd5dMfwrqwNPTjh9F6Ama/UK0NS5Yl7hnZU0nRWlrSiehh0mCK/
L/bDnD07EyIDRDX2RBVg1QVQHgzh4Bf3vFlS1RcCx9kLp/mdFw5jMgUBiMCut58E+s046KojjHuQ
foLOkY8Ql8zc8POw4HuW4d1q+2d7zLIDidWA3l5L19fTE199Xz2MZPniDKxKvAL3pBKHQTy33sli
mbWdW1C6mDsgdvXulRV+N6X0Uk7s12ac0R8jE7Z866RgtcFMaYqZDfvLwZAUypXdyUerFXL1QKz7
pYqCvICmZKOWnR5onJGpj6puj7e4Q8EbfMLH6bZ4+HB5rLd1hkSd8TCFUvyeFd7XsMIr2EMJl0CN
hgwS1oKhS5EjgJEHPdEIHjcn6uQVTEuxm4u6eV9qBCRpgz0kJxycdP5acPDPwpbdU+45q0by97ZC
NjnZNo+k724nNUMHeWm3dLQIvJYVJGQDF78xV6lxoTu2sCvuF0cwsChSvPDrzFk6BlDabKcRqWJm
dsDyot0rrOmu7Dr7gLe8iqraeYWdD8ihs3/SEoJL6OgMKVTRCxCOk94dW7BY26TXIL1BdPiuKqZP
pms/e+jRk2eQh0MyTdse2PldDyXXRd6OREtEKmiGZfkTr9BGLTMAzPEh0AN/5YOXCD/4AgGAT9xA
shHuPk+F9zxqcL4kxPXT0pWnSsu7fmBtOtqgeYahugJ3LrLQzo11gGiMJA9v62R/6ZpvmWDormjM
CioL9O5xBEVMgKtcQ01sKpw46z4Nwh4AsrQSXvVoTjNwQfk4cbQu6F2jra8t+vWVAwdPquRtnW81
WU6wULoXXbYxWf3SO26ZjENhwe2WJ4bSHa87vm9AJW3VhMNBudDs7jDx0Wo6Orgbj07pVQlspRie
zgE95scSn7IcZh96pS2DTW//uTIu6gc/LKI6RGVT0QPYDstxnrIDjlNEhglUkUKCE1pQKBB0L6Ol
6AHKrpFF/y9z57XrOLKl6SdigwySQfJWopXd2i7NDZGW3ns+fX+absz0KWBM3w1wEjhVhazKLZER
a/1WZA+llg/EXVFcP79fvEwcfusNgGI/2ntVukJahzVLr7QyvIqq4qrgOIEqr4j+bbx8Mh90TtAi
9kTXftiKxp6yfTfz7Vxx6JhFGpgGJ1ftJHz+bwsEfrfrL6W2hK1g+2cSJcs1KIBumqc/tpHdbcCZ
6SR/nufP3v0tG83rl8qEmGAhBXeJsH+fBXcWwc73phA/pbK/L2pfubM2+iu/zMFMvCGT4jDflobj
ASO+ss3N21gPFLTkCf07ya1Mw6V8+p0TAA9c/qW9FUfwhEs2UsvNplleMNupx2UM7bZS79Zuf4tn
x/aSRRVH4rSHMOf+EKApb7UQ7g6yFuibp0g+eUXfUjceCyfanDs+3sVNCS0msBcydWrAp0gOCDuA
38N80EAGzkNv1+eZWX0lexkgc3vJof8WZ+yiQq0+9li1Xu3aeO3NJPFKMb50gOSnMlP2w1QNdZBa
+82pUgtg3fom1HW69o0W9GZ6rWsdlYYNITIP+bdl9GRnBhwsCcEjDSFbNl+Tur331qx/iU2AEDlP
sTvwYQyTGsolfYs7tTo6vXmn8drbG2FcJmN6WYdJeo4YvHHoCg9HRh4k30D808PQxGCIcA1Tsf5M
je5vown1MA1rWMUYgfuBJF39j13PvmMT4Dx1WkJscXpLcjJQ2j2P4Jq0y76O3ywK24ql0r0yWb/v
dnzZrYVBRWnvIq9CMA0NxBPWrjdQFWliC+20aI5js96HAaCmeuY/azXhEjmhtUCm7xSKpi/tyhGz
cqOHgNr0RW8H+mfi105ZoWoaF+sLb2hxTljaIGAlrtKiMl2i9k0vzWIXbtSwAcDLMrGPJRb+frM1
rvonvaqHi2omsE4fOIXJGDBCbar+KLEVKZtOxsDRMKE4iMXAoFnpzFRt+VWJ9K5LvGKyTHe3J/Db
uQRq5nmdYbt+vgnKRHBnM8s1+nKqy84b6z09tE+j+EJ3E/ckiVsKI+XC9eZyGb3MZCLwmTX6t3wi
MyHxzJSw77ZasNev/N4E4lcvJbU1dnq1NvlaTgrKrzHh4h5b3Zu6lplvBJfUlL/11PxwSDMK5bwf
07JxgO+K7kIAy8xKZXzE6kh5CKaS0Kgy/dgRjHrQpfild8R6ZCWhJUrSpEfVWoe7hmhcJwvZLSvN
9hxtYmIbhoVAgJYkhHZEobKW/ClbCUO7L90c6Wbxg9Crg1b1Aan7q7cCyk9z9gNfMvW73N6sBvkX
AbROLjTeaTvOsGVU1kEk6q+tsYI21yZ36HVifRrz0plZzZNvVr6ZN6i12iwyMj0cTac79A4/CXeV
4irxE06oOAPJKE8bzQgNiPppsvyui7NbbNtRZsfvdPN8MZPuovUtELBAcwwSN01J9Tqa6q3qOU36
FfPXVPSuPWumC1z7AyexeZFGfW2M9F7xnXqZ1udQyclXrP0M9zFtGA4CezO5VRtxDaYyXFgvsyhL
gEAm1fy2aDzB/SS4kIvx0BXlD94dyxUTV8qi6Q/0Bb8NgkR4Vut7yh8Li7OXCdGf6mnnDZcXJx1m
Vyq031nfk6UCpdKhCOIs/1VnPWW1XcbBtJBsUmvZGzqN4RntzWM2EUuO7oKbxxoiszSi2lQr+rXW
IC9foSu+OKPY3XQFcrP2RECiAXt3GjUNKeE9h7YGrE2rhmIK2CQ2ZMYkbunyoPeFIADBVn0O/RBh
+UXQbvuo0vSP8+jTu5PM7zWxEb5a5N95F+bjbGVvSpYRgzBIJ1jNh2Iq7C88o7pWkrQgCNuB+vsy
23ZGmAZgaAJ7YKSZw/bQlDDsg3wwhmhLrfm2WXzFbQCY6TCebfruM1Rbd7Jpv8IlOt6oqRe9JGLU
zCdvmlTgJbHnJxK3IyDG7TLrScnS2iKASmP9xXG60F6Vb73DOdHDWh1FrdoHFomHCoL9ki0Me4VW
bceMV+mYpX+zZSeVGyXJYuvfpaimi7TwSWdJ/WOedtPbScB3oXQICB+NIVq4JFc+3mTvfu2OnYWl
M18ypTVJjhkJqm31rw5PxmCUn2nPIpo5S+dmrTV4SWYQJt66imE/E/Mn1V3oz+gVFT66zpDKk5ai
N9FkA1UM+Una9yEzgYxb0n7SbfMrpftNbkrq5gZZGbqRt14zN0B66br5sSRjv1A6Lro0vgjurn0u
PCsDGVChpsumTc82U4xjDLFX9OzO8abhV6eEoFK3xKNEwTVyFk+rk75dfisKS43KTs+DqWjf+liB
3q6X+KgSjlS07J4pmNmhG+KY9O7tXc9JKeLPV5WSNPOGnPTpvU6ZZJl0GoLMmU6MWjWJCFXfBsmU
PczEhWQNGG5fGrAhpBwUFXgeDQzVyZZN77YrHHg5Kh87EUR+t0hv3UraMvKU+HtY+Fw76PH4eyD5
Y5nmBnyEwart1swrqh4TwAjsjvYU3MjuR5jKMoqLVgZihVU3AyhMTpV8VJGUZG9bN+2BzKmPGVJq
i9yWUBVP7WXhGkZy3szHNFZL2JOm6vX1kB2VcTeODHJ7sKfpfhDOpPplkuy+5gynslfIQNSUAXy+
DZWl/rWuysK6uznHxCCYa5iS3ktNKPGtVk6F6hR+YyOz0TH0gCmDPKY5y3Vdt7+ciris1Jgl2BCC
onkbwJPJWESycBi0bfDHJ/dYpK6BmZuMy4rn02bckOxzNJAQyaN9WYp4PLToEXxyO0ocjlvtKsWf
UWrLSduNJ7/3M955JtdmfzRQPMRdmNp1LbaHMxYM5Od0Lc+MwAgIMvmaOfqfOS5seCztJMZTvedk
YJfK6O5PHcJYdazrZVLd7dr6jaDn2fv5JVMUPrVJOdltQYvwNhp+N0VjP9inUQAZozKdIeicFgXN
KvnRkvsmsHZ01eRtPVPRmjLeTLySuQL+XxVwzxZ4w7Rmx/ZJkFPucNgBmYaK7O2h2346jUZwS7ld
iRZa7+WyXvZa+bXXjfDo9YGBRze2QfCzVSoEqxTdWY1agyfNSfns93k/bYVJUReBcV6tGd7QxT+y
/Zg343JdIMpcZ4acLartZxKvX2ZrnD1B+2batpPX5LNCfow6eYSZiENa6lPgjKQWweRRGtQ8eoMS
BrVoTrtpZMFaPjUjM0KdNrfEcSZigkZbn+fInzdJ1qVKxlGiD19SbgPXjgmgXXU9f1RX8mUUoyXD
BQC4SMg/ANIjFaOKqG0bR1hMPSsVYHj5NalgOcu2RwOw52FustS0NcqZREwZTew/HJgbyvOKjaez
ryInYa4aSuluTobZd2lrrxNg2q80+Q5vTfextsol3dOLMeW7RyZbnbR0SlZmMCnTXzCrztvjFjRY
Z9AucuHnW/y76g3BTb98FGkLUoTio4MWmdud0cWGPc+LjS+HVC8vTb8KaRKFVXLjawVjMiDNaBLP
xYY/njul8rb5UyuJB2MdHj175RHPtcyM0EecrKDeiXEiE5WHNLMBiEf7dZD9q65l57ywjOPE3eoR
9DKABFqcU36X4iLNe+fqNACUFC4RsdY+lrGFoNJAetgUQFia/MUhB83XoPuOmQUriAsLxZGRkMBD
zgi8KmmkTlJ77eYl6CZc0OIewXaGqOI1zwsmXNo/hFR8C76cFp488ZyMrxmhHwlK4jFnSw+CMQGg
pNtZ4wDSmu5cTPs16XVyeqbSOpmp2cJ2lK+dMKVrd/uPTNRbkNb0xxXVhXZC84bG0KhrtLSl+kaN
2XKBR43QVVL+LHOshDpoTJ/v110Q2cVVNx8tDr5NYa6Ox8UbRvVUGOM5aRgfUFQ8acp89myNcPuB
/cqq8IpS7Qs8rYGoKWaBJDPNfjqV9RlT2oFxgiZQU2nOalK+tW3yd5us4thUs/ByrbWO8YSKhC/W
jsXyHZUWQXT9D6PjQ1Zrnauy6GF19OaHiuhrNVLdEwlmk9b8M5B55K6NQC8el48hrrOg5yEquO9B
8o2rtf5tDEBURl4NWE6BSW26ze/zwqDPhPSfPXVScJrTbK7NPS4zDAo2X37ehOVWvW7zHFDY4ZdL
/nM1BmpIsuy9HdCFMq8eOTdmV5fEH5rpZ1YM8bnIb+psMPbKfHZLjdqXXBo3Aa1ySESmnfEFMbUR
2eQhcvhuktQFg0toROOsx0UHWI4JZhllccSeAtrVZvVBGj03r2w/RMf+Xlfm29RPoUVU1wFxJnSs
vjheoSFzmab+lFS+dNr6NscSjScrRJAqljcI3TlqBd+BraXiXNDBVJLxc8rVR5/xbUJBgxG1iRWk
cjh3tBfB8s0Myfayu5AD3L5OMaCIgNUFtU/8PDMiyNwpyOVWnCduP+pTSp6VSec5EDm7T8c5ovL3
drSwKiOkaxJA4jbjj3nRiC4D409rPRRyTrxZAu0ZS90QuZZ81M3iSXkiCqgN5iVDPzSpFRq61lPs
Xbvktc5Du85eb/O7ssxk9dPFbcp1t7VtxJ6j/k125clEA4z069emqoqnViuNrUZ8ahneLOkbSdDJ
8Q3otv4iNHBkVJaDnQwRyRRviB0Jv4vpLSzlF56A4ZgW+28nW1+sZPrdWQXcg6qmETluLefuleXs
mfijLlaISkZlPliuObkngIhsifjGD5qxU2xdVV+WTJ74KWDKsYSivoSFHouL3VOusyqzC2tyVwT8
mmZkl8GGbCFEzkvLOoyT/Ge+07jWDEZQNxvTea51B1nozDLUr+E8jrIF4HN1uO+JgEY5yp5x7EGE
3MHoVq98LgtTTj1bApck+3Xwmh55MqH0YORN+RBIzHYagiJra0PyotZQszeOD3U9jfqNNiegH6N+
klrWj6JvmMGeQYSQvOzSlfpTMigRAOaqyt4cWyf7AUC6nNP+tQR3NodU+uOe2gcQszDRDBI4Jq5x
I6ZEapc5YZHOmcgg80Dw3YvViuvWrTzbmtFddoW0KPMal/tLV7ZpsOPcQkrLXo2cYfLaJD0NqT4d
lX37KO2l92ZmNC5cUQw+zSCZm1k/2mLkW0jn0wLuHehxZ7JUisUdSCTjfWsuYjP6w9INhUdA15qs
3+ZsfysbZQ5MDbm3QrqhpiyzP3Kn52xjlPcYlYe49jC0VXx90qxWMxwlcpF9Z+xen9dZo9TTe/tk
I02H0DAt713Gv4fJ/e2qQNBQD9k5dlLlVqPaC/UZQZ9Z/hyL50gqV0KRnTg/poxxR+zSOyTUuLuG
xosFfez2zDlOrYZKPz8qx/r7/AdlnhN/M09/VrEWh6SxxSkVy6ezow7Zs8Qd60IP9pILoy2QMvF+
u3bBpWGTR9nof5DS7kFNZFYqrR+5xogAXl1HsI+I6IxydOVTFWSnzg18/FgWS3GIYx1tPdQjjhDR
74Eus/mrlrfD87wh7mkjzTfWLhhutMNIouKh6EaegmooQbb0a9bwc9gQGTUWOxXic9+G1k9QSx+m
WP3MCEs8dB37V7LWkb61bKqmMPxZ8LZkbXIt7aH0F814jzMUrlSHE9FmiDPoeoMiVOhgCyZhcFXG
fDncSG6AaYmtmBv/VKz5mZr6t6RXvXqXt22EHIgp3YbTnqIUcWmI9oMfrhKt3xgqPXmKHTA4W6go
y9+ZFpSiL6JxNXzDpModE/ka2HW42M6EBW2i6ExXFV+1tHCtZzXQCc+WcctB0eVhi1bxmJG5Rk4n
3ARzOQdE5xKqNpw3bRKh1Zmn3MzhzBlAacdyhJvCRa2OKP1+Ht9MohQOG/p/XycMjvZe/PFdnwfD
PH9BgxUmLHD7UHNEbD24rUbdGWTtr6KWXdSJhG5BslZjfjpzHlwFFPlZAgeVZzs/REyaYqvMXAJa
NZyGWPe2Gn5yRmrhj+LWFFZy4fF91GYh2OOlJF/O8ZulFiHWWqwUsvwVO2CR7OLOsZeyuzLOIoXI
MUgsZOUiHoGdcVg2Rmknfrwb7ojUuoOR+ZVbr8ZcfR/HUgRmUsPkK4+Jb9BF9rkfWV5IfjsqQtph
VrLZWkN5dOy58RKnMrg2Y5QjVZTpaMh6K6riub1NRHxiB1HSIKHsKOVP/0wwJLivIu/ZQMXcStzp
SRvJvT2lVnwY1/xrL7QF0Y7NVdZtMPNAu2S9qtIV5fg5ZiwlKCM27pLVb2BNmgkRWWuKh2YQMWzM
nwLS+8uEZspypqtOUo/7HKSB3uWX6SkP2PtoJQnVIEYY4YYQIXwFaRGDSj2TCvey6NxwsvvGnvFb
Lds2Ikl4yFXxEdeQ0GS3FUhQ6ASbJpjoFJUBlwgTgfGMJqt2eRzI1giXBPngimnxxAJJIyVMFNyd
ctLrwgIAdd5qpa+ObRex12FP7pffCJ4RhE1kNtvPYFYkVUPji03gbiHCcNHNl1apvdIC3N3Eu45+
5qANq3azRiZDC8MOU1VfI3ocES89JT6LXbz0KI+Pgry9owTxqExOphHZZZIv38ei5yzVUXCh8z0o
UG2xrhgveduJaBUmKECsc1DVw5taT19681dBSZgLCK34TfmjsIlq3bQuaIvhklE1csrUFRgr2a7a
mvzU1OISN2nhsSn8rOyWx0eZIjmsRQBD9KyeLatjU4DV7AXXZkMeg1sIVOGFxlFQSfFtmlHLxkji
ZaObnCXfm3SHSsNpgHoPwe24bykq7RgdqdvksnN1EH+/HcW53z8mHUOJEqc9UPRtGe3Kx+lx01QN
wXpt/8mXKQ1swRq978hgUuGU7qj0Z7lAfUHAj67e/Fa2umbhazPXBDAEzd2Fa5Z9xq5KOm22xvdN
19sQasjsh0+mJRFyBsZwiYjruZ71fpiPsdaSISdLdvXMSxMkmZO2v4vp6TfSV6iyRbQERs+/ALFM
r0xxzWjl0y9A4HVClLXu/Cj3Uj6WuorseV+4SoB2KR/8uSsxchIl/WauDzU1RAT4jS2Gy5Yr5cwT
1t4BTz+lLr8KIe6Z3X3Lqq54KyTBmRvvWEAwobtoX5IFC1acsSbFti/a1DiSMtv7S45+3NlgPeJh
Wa8sDilra5bJqxWr9tGpqi5Ys2Z2TS7u2KyiDpTBbZI8LBCJ0xfIU11YtWeCUxLOSf4r+1ntOyxD
oOo1D2Q73pSKgUxTN7RoNqHGVaxnQaevE/uNlRzBOwFg50HwwtMiVko+3XoBQd6RvuMaWYPhCXE4
+1j5yaaTqGpwmDalQNhnLE8dNzrg1SItnFW4AUr6KUtDekqdAaykkGSdg/+KfKMxqpX6mpFgjr7F
YFfsTJbRtXCRLQCEdfvvuNc1lsoBjtZRA20s70ZZdJCCuJ335ZSk285Nitdni70qHQIjfr4fdq8d
5FK34Q4lXikiOesrvqVamxp/Ieu7y36KdNKDYcpAA8whx+dbTUejBU7WtfqWxA30RIFOarIuzao3
Zz2HxJ3jBZ6pC+aK5T518gLYq3eiZdl8eE3epnUuPbPN/9qkKgfzZBYXc+/i8zN3ecms+9hbXzph
tV4nu8yfkudmN/Dg5DmljwneKLlmb9wp/B3U++OkkBC7kpqw1iloJvm8Y2tSzDR1Z/2uATAdn8af
pWqrsH9iSkbzZnf2jiKh+k0ZHaHkZenWmsPad982rXxJFHwBsUBQpuWuyLIXS11M9hnn+6CUN8dJ
5YGjALZk+tRk/7KW6kAFJI6BRG1/kXrQHfLYeouVLtxlkXvqoupHhxxCbyV4GL0dt7phI8/dVPO3
yu29LCAFW8f1YqgVn5iyFkD6RElZvwkh9/tRrscSCiZgHG92I75yje0NDUaxgciw3Lqn1wIhr6pe
iBGnyBjpKIdG4wNL9qfWSU/Uyy4eMlHExk4BrE7i9KEz12+6XeIl6sBV0wYV+7itWliSOLPWtXOq
ld+qgmw1meGirWKuXxeNq3rqGOcLspNGZ36ZdKcM663sMJd9ryBd39U96kvrUelEqsQFPnRlifKY
r1g4NLquqOTwwsD2I3UMx3whfyWfmRXXZrskM3xg7awqVkUVMn/avE6dFC7grjtrSu5DrHJfDSPd
BFjMQieu/bSoQiCR8VLCzoZii38luTyil4JU1dffSafLQ70vSHN11OJyfarbe1T1qpXUftEMt8ba
TUixeb72ZpmQnA5ro81YuexOvQptvTKAfyR99tK2qG5VUKrj2FlPH0kKfDw1L11WXY3RRhUg6xwV
A83azVuVq5u7SeVMpFGAiYsZiqzuw9o76YUdjQk16UwAewPPt9qEXFLdfyRj/Ld8y+9Nxf/+aUX+
Fwvz/5u1OfjTPF3Bwz//Vf8/upqf7Tf/e1vzjUrgf5ian7/hP1zNuvZvzww3jcCS/xFbYv9PV7Px
b4ZpS9JQTcvWSVpQsS7/p6vZ4jeRK+GYlko96f+yNJvWv2EvIJaBEgPDUvmn/x1LsxD/6nsnPgUK
GWe9JAGLgEzD+Uf6zt6QqahvW+YLhuO6w2Oi3T5X/ZXj60CvuD9p8wlnjXlQWsdfkiXYW9y2ShMm
nRZauRLCXEX1PEabqUZUO0d6bUfUk0bChFVagsLSo3HaI7a0SJ6Wsr2ppX6FTLgWVXcpeEmhiSEj
0PDhTB2SPeT1f5VTepVFdU8kqoD1Fq/V23BshXUlcQN1Zn83dPseMyEPSudO2+I7e3NSZR6RVxQZ
23Zy7P2M2GMY51PpylmGCnLOBs3/licnrouTaS6ndGW7qztPq6XXaj9RjthmgL8ctlgP6lgLmuN6
nubiatXKZQ1TTFxpWHyQ293XF/IMg2Z56Naj3aYPywiqvYRiXs85x9mulCAy3murR0U9eYPzVyAO
IoT/UE1q8NQ8LoH9Xtcxzi8E9lQC94AxNCzYSZA2MlgfSB8PQmeAWr3isgfAuFG+5qe0OO0VSXl2
oGIl7UiR7h7loF/kffJlm+LD+N3puFNcYk+SEJ1VmOgi7Do7tO8XxVZfqrh7tLX5WBh94MDcUaOG
BKXMPGIwHKBSi5Y0zX0vPlvHejf09s3CmNoRNd5O21239mudy2tT63eEw1MRtMl+RIf+1jdIlvru
U22rLxhnvs4wGxTCnud2vA8YLyls3iCkJ3lDfxpoA3hxtVwQqfIRGaA4OXJHrG6oHTZS6AGj2umy
zMjee+WS3Wm6j3K0e0txWmK3zdvLnLUXuzqUw/BpdcOHanVErtfXdX7s5rFc1GBaSZU1Wj/dZl9V
E//B7Hts5vY6FtllRSdxELc5V114RHfEc1AkjftfjoD/zA/4r3kBQv3XnkXpkMhhoGmUJCvzivOS
/WtIjNP1iY6ptHXtSY82FnijOp+HE0bsC4L2a++OfjP3vhJuJSsGkMj9a/uVw1t+jz+o7+Wwlz1g
yRYZNlKUNXEHMSJWSd4pA/sw+zBreEY/y4gGkw0zGn+VKZ4MZEE6avdo+vIG0FUOOWqF+l38dX61
cRFlr0UzhpvthOw7YWVuoYB35wjgjhYB+aDCpArSQ+NfzZHN5N8ClWiuNB4DE8M6omAad49KQs+k
MWZZLW/ZJm+v2cs01Pfh8N2YpyirkpNlL6fNiU/7ob7PBKDr5+FKQPm1oEkV2vSmm0HTN+fEq9P5
dZTdq70Wr8K6xE5yzf5kdv0AbnhxPL8vlIuzdxfzFb24P+2z3yLaN0Ys57nF+uqPYB6lLYPE/psX
WphCzifopwDX+24+L7+Mt82cLjCytNIxIEv3Sxb1mhOqSxfFb0mkLaaHyQthobujQW/xmJqK6ie7
4Ve0kAx9FqhfoffCkeofmDQk2APL43JMZy3c1Qj3oFepU7g5ffijvrGNRlVSRorjhOOmhTiniw7V
x4uZ7Od4hCez1VNyTB39EovijOL+XHqMmFdbOcatPLWzhogOGWL2um3NW/k9N9WArHG861CqlhNg
Fg8ZcEAGATgg+SkYCNeRvxY++oAvFquZzakkp+p9Y7zeFZYVpPF03JPa20p/yQY+QrLI4hMB/9H/
5bn/R7gUz70uVcsir0VzniFa/8wtSksWK9TMqKJUHS/G2XCSQKnXwKG8xqJ1xr6igWhensbo7XRN
TXlG29UX1sNQuTgWCO1tQrZPK/umXqbi72Dkx47XJ6ZX2UpCRT7/FZ9qWr7AEDwoOWvs0wpqZd1n
30ZTrVOBkdqRrul3ExxUVCfr0HxuXfGJivhz261PINtnD45f1upBntx0UR5rpz/ioOnUt0aJX7fd
eSwNeq/0q50YUZdnt5TeCzWGMD/zla0mQO0eig95xDfFTrF55BN6jcBjYpAGXhFAMCncqmWQedIu
Lzsy7gJJbVbJi9nxPBvZNbEJqVghbhqFv2dcDrE7Vdprrx6c+DyHVTCjniXeP0rxGWRKHGx4ZNx+
/p2biw+hdZYiO/V2HpXnqVZPokkvMPKIfD4OAUIyGRcnGVMG9axNKv86U3WnqObFlvFL0+B6Ui+a
3r7OXseV3W3w/LPm8/+DWsmDbC+CRX91bBIwxi1kQ4scaN8KhZk1PHRzfF3mKWzQmG++Z+z2pSE+
owU4bvvhGu/dFYbV4/kLe1mHSlGGKqrLza3eSUR5FC8QttV237SXuFCDChtlzWDQT1dV2y5yWs97
s5w6e4zQbtgvlVby0+ZnbWwvYztfV22+NeN8j6f0OC0QPe0lL+yXzO0mknpa7aytxtlZKGbg115p
5yIbz0haz+XRRrVhjepxIlLBlu2Dze1lyO0bqY1NHbpFw418SYOOqsPWTHHbHuZvw4pAn4/k//yW
GM8h7r9EDv3HW+JoBN4YuB+oEfhHhJhFunTlUDTiTtoU2R+tq6FJ0UZSreXHWNBkY5cBD3Di3Gy8
yYOzPAyFqMc+C9OOTpkifW/X5b2r9Xc7IFHneO0tmOo7php8D+XXpo3d9KK9jSp1RLpKQIV+MLY6
3PY6BCp/GFnzBjQhsilou8Vts3NmfQMmRuAae8NEST0lrHRZ+urjDMF5cImvwZxIiw0qxPw61C+t
5L8HyW5o9oum7K/VHmb6cJqFPGH/PNtiO4uTrLwswUewjNGyh2XkGM77lG0fJN19Hb/lIwDccses
Ch/AhggpbaxeXwkvJq+gd8vVuKa5cytn6z5hBCHeA7Ka887x1eS6x9dM/VYpeuiab44GNq74ZqZ6
jW55csx8fex8dqk02R9VgiJFIX1EydDsjm8r26jqMcB6o9qds2U+q/I8GXVodOZ597sZP0YSnwrB
vFdo76Ul33TbfiUL/DiYedCsdBKKqznj9Gz6z/hhnMaqvhEdhaS0tX19xopoW6S9yACxykF10Khs
a2DNQ+AoRQBXuBvqCeP9adWWyFFBl8P+xViAipUPK2uiRXZh0xANcE7T9aSpPNnjdGlzv9qQvWjF
rYbo3dT2nsfi3l2ROF2FndxiBatTF8TNZamdq5qKq66ipNXi04pV9nUPlXJ6MYuJF294EVjRHWIS
znbS3KCsruuh/5J91Lh61gPQjYnTPr+IdTqP48u0M6T48MrNfiMloszjl6oYHma5PZrr2E6Bus78
yo+7CjQzdQEi09kSpzibT+tQnPBkgwuGNraI2LGZSYcwVunAjYLRKrzXYEol12vto1qRmavo4liH
Fuo5IIYR6axe+kUm/DYlskW/aQ/jTR9/TL/iTTKHHqqx9KQYfI1hgOvU79c8oFMnGKwp2HxI+3sy
fq2lGtk6fB2isSxR70m93AlmuUth3oakv5WvOt4b67z2v/+dsPPYlRvbsu0XEaA33YigJ8Mdm+oQ
klKi955fXyMK7wGF26jChTo3lUqdCHLvZeYc09wyR9bEoF3yACqoZF22HZeyjTWZP66WneZz3b4a
RfHTw7iZQ3FvhupuuZZ7oJDvHllePbpTfteWJBJqMWJwf+jYoJmiIZhnlnoaWo535haKEL3wTLv+
q9p2L7Jis2DEQgFiauQkUoBMkovqbBEClQfV7B/zMLpcRWEBo2lV37RGfKP1sFkXSXOKxswZtz5c
ix9Yf55ttJ2TN0NIz5H4GwvWiFbNYR31hpHkXXm5uI/bIWu3ZBVulWjdNruGKyQkX30kdJ/wLtyW
PqEFgN+wMmkKLQBBdzeE9SFs9A21+NzkoFznK+3qc+7FJw2kPLmn5mopFKlShPDjstSEsyN9tkbe
i1py5n5xDFzPkAzsnuav8Jpyu0CHWpSSXap+gW3EIq+/GAujYGySNeofRUIVUqt2UwBJOZbTXvRO
14JREWQu8cRRisIVPfLKevHRKOUTCvGzXNnQ9W0oj8oTyiQUqvsxps9BWB5k8mXyw+OrOH6N+OxG
vx0SD48ETmeklYy98O+00xU80/+Rqgvs+D/PfdU0JE2H9a+b/O8/ebCZLCMt13NgBXsXHbdJAK2E
PaQYiniy8Epurkx/Z9BjC9bhjczHO6810BEe7SVp/ihMpABqeq2Y+k2eQ9fKgZQ2UH2oRbMeVmlv
+qzU/LoLe6TPVVqRZ2U4urE7P4jtE689FUZ/4elH6lVFXW0E+tkUd/xsWdThL1QKJ9GY/0s4cPTb
zoL8WPQHs7onOVEVtSx+XFclzbFlgrhnAZaMgFFrgCIlWPY+SNIuKCpazMFRTEeXiq+FmbwMUint
78pIG4jWe+D3u0bSgivBcFMwe2OHomphbp20yj4yPWz7/k1v0qd2JY7qdjcx0CR2th4vrZNton5H
1sFhMSum3dBFafGckd99GpntGg9z1N++iA/t3tRxfW8QiWm8wFrzp0jaT+uhqMmTcd4bamGHgbtf
v6MJcUVO7LWjK+E9ndSJyMICc0tOflLi9LrqNEIJAxYMiFNWNGSIrAYgnMj5LgviYxasU6dfkEoJ
UzBkSzicva7T/SbI2Lgw+ygYPKYes28a848G6dXal75pjb5MZua+Gz50gx9M2KNkaSJR7yNlGaP1
5SYj0zT9I2F1NrUfa4ZXH7Sche581K9QDa5mNsVmv0XmWWzLoEhfwBWgTzbimaS6E552NSiNDUpx
luBafkGtf28WT1Rumfto2aEliXoBt+QtrRpIiuCnv8aMHC6UCP970cMR+Z8PvwZnk8GVSMmjUvr8
BwuzqAaYKRbcWVz2PnEsQUaPRgmg+HliupnJ0Pkkco3Y0htI4YCRcVjIZVRNRay6oZKsoax2EX4i
MrgLJbljOXyCRgX0cxUP5ZqP/Y0oTV9dfub6CTO13dSYHgUhtpiWZ0ukotk3vgmSEwUhRKQRglwI
Fb0PD7F3zPT72OdAttJApvmd3nMz9WWl94hvd9PlJQUh33S7KMXmHkPhiZvurfGsKJ4qEWXbKL62
omfQ3XfN09rGTxvddypnI3WtRA/Tf6rj9KXX1fcoh9vUvilW56dpgjeg+07N7as/pE/Tz/CKFxUj
uGvpFj33naVfns9OZCQ+YZgyRtccUndLT6pv2VtuXl9eGS7WaGGokReI4LAZvv8ZrS1YByWQ3xB/
LXuY+q46DlcF7zRwhLP4Zhl82hF6aCjD6dA7A0l7mGrdFkmVUoVHoN5KlQdURhk8Vu/cHcpDJxOv
OkXWkvoRx06yPetafjMepT+qg3fgxlVpXz+zq6I03jH3HsWDRw4v+xTlhMmLZejottPoDtXg0o+7
RiCdj/YvAYVgb0qgSy6y2Vz57Di59w8T1bgwsEzZYWTOTMUqFU+VCcKL3EyY67jLc/tD98Sa5iOQ
TYnmK3VVb0A1Jtsv64O+Vmg/mbO8Da4uNcRxzyeZ5Goy4rw6Fd/bPvvYRVLzVB4+zfX+JmYXSnlF
el4WVpMacJbp5FNmidOlQZt3yNZOVSwwyFrX6ZruOUXYGkOImMbRGzuyvhk+TXPcoWftvcxt+tVm
N2nP6Wk2e6/RN5dgwJkq+2qxHByVzjfPR8aSywfwxwCMCnxqzpYoeAIu6f/9/TMkeJX/+QYajI3l
V5i8qqsSnwn//H+Qn3OUBValo1xVNwI6ly8ZEsQ0MoLsM3tCiC9B1ArEx0INPqBASQksn9xNMpj8
1l5jfsyripqMB9+60l/Z/y1iM89qGqsdxvPlFWY52JOe2ST0XQaWpiMrToZrki/gdYuyrrBlbbV7
+zIZayjQn34muAg+YRXtUsTrTwMjXdYCpBUDTYVqaMkXBzmtb6FXshBls0H3gX77y4X8vcN4p4I/
54ycySP8KAYEUKe+njwgWMWy+mm2cD1agCL7bv8oaumdpdCbau1uoZ0TVBmN+FegD5pm1dlRDKjq
t1gitUGlbFlxzY/DQKjhbwAlyBntgQakwRso8CUWlnjL2unmMdxk+ytPQBgQXxyTFa0p7isqiWUK
AKCFc9cE8jby9J+AXtkzgl02pCceS/w2tY1yYg4GxxD/lMjqmf9iuPGQs/kHiuL8U+x77wLhCuHP
hHS3qhwYm/ZYrDCGZHdFYTcCgximxE0nYFBIvVAO5scddjojE2SZgAyg0tz/1sezO75rwMrJX/M6
g31UTzzcmjAEBBUGUrr5fcWk9XxZ1pMQrawJd+5cY4I1yVR1IGHqJD5HS+ckoVrjIILLKG7iJZyY
0TkVmu3SZNol+4WB8Gpm8ClXFKp6WNYTZa4ZAeSOdesNa95TyDNcgeNZacWnXu9PUdd9qEOnDn1v
jlpY0RuMpszpYFtJe/aSFEmLAuHn1EwGhhSK48RR3cUZ2+y+n1lubwRn8IGgkzvk9ayapjvkpPhq
YUVnYDBf3X6vgcJJJ+Hy4fejsDhYFWf67I46KMKcso/u+mDux7Ef1LQLEBjObfc1a0Fb4p+0wwW6
00qDLGbv4z6dPqk7OvGcgX/T+XNRdgy9P9Aip9nN3AgfP+LJFGNx+aP9A8Qnj6wCdJiAe6VxtSl1
9SverRqpHy9SwV9SpPmw2O0eNoPNUVmd0czxyVGDW7vdXeAZWP/KvXya/qnDQjt8UrZZ02w3XSsZ
32Z+lpr4TqWgiuRHVzD6m7ld80Gx+eaO3rhsA4PGv+s5P0b74A2vSK0ut8FBJ8NK2zl42478I0e4
uzP/zH/ik9p3j2/cyyfI0sD9RKQGJ2SleCTsBopbLovXGe27Uy+NU6d0YzVCbTW3Ia1FwDO7GYYD
JscBuuBQ2uzROTWcrM0ZZk1u4U+XJhXPNQGlovDR1M1XW186CWw1MbAqJuIRF45DMw6jYZTrm/Y9
fg4Fz2O6eCAk5aV2EVBiOx0SC6oCgF39UcwG41NISrA1Ww6ajihNQI52Luz2ljIht2q6aKgDcHN4
pwAbujvhfaLl9+L7UGdO04PCYt911KNbIOBfEf7uSenJGgTT3U6E0kuviBYXEf1PHlo3c/k4KvGU
Xr/71aJi7u64a+J6KXydXwYVeimnfqZ+HkzBUFHJKJnZyrtQ0lyl1JwW2OW2J0EC7GA3wpdwSZAv
n8xiFOluHrAZEyrzOUywh4iXYmzsQaj5QoeIGntL26gZmbilzbVV8xvngcEp2fAXUn43kTUjN67r
bzmwQNWLbOhOSMMOFvey2/0W9BRSrXyx+m+wUv64pYHqFlFGEbBiBH8VW+VngxRmmItrNm1uC+hu
NPKbPPU3WM+3sptv+trf5k+Z9ZHe/zsdWyA0B2M1+aY5E2lBxymJR3uVHj1TgDVs9Zbp9Lk4mmd2
mE/jZICtWS795wx2NItHcXLH9g8NRSxjyAL3C+ITv+aaRAXCzrqgLkbBV/h9e8fx6IvBRK9y44nP
J29+sQf2665Y3jJnmHaRbo9ngwAabIlt+cYADKjMP7gtL9g5L3o8OOYOIRa59mqUXq0n2KoqRM0x
NfIJR0w4voanvERYnuLi6K9EvXQMrHN6atwQz8pH1/0c9x9mkzrlz/1sMHRe6uZeCPJ9pkeXVcHd
Lt8thmBN1u2ljw+j9DWl8UHQLAhGDqf9iTvpIZ7Lq9GXoclJKaRvU7U+JcfB+HbW1tpTzObZzy+y
YISQupgLW3VJmuUCHvIfIy/W697WGhk9k2VjlXKYqG9cFhL4h23NPEAeKm4pnWMVQ1lfR9bQx9PF
2MubXPMDVpGhlH5XwKxd6vcird9WY2NnNuUaXu3egXxgoiF6Dbg2PzekAGNYOCo6CgkbOwSCnJ/1
nods5OBXhX0Tpqh1FqC8ZQNOYtLdbDmZcYcaBY08ozG2kNGlLr0sy8KSAHp+5FvCI6UPRKtLnsgv
xGter+xex2Kl33uPwPLGAk2BR29weJONDR+tgmA8oVB7mNI/uyy4h8yKIe886btt/zBjpBhxNWGC
t/fPDvxL5hTfaTqb+mfrNV3tCJJs7ygUsbFFbafHTTbjuTouSbz9Nmg6+kmPt++j697IjX7f1vUd
DuD7QKk3szB7TyljVzpHbU3YGJ9QaOEJt171VKTBCBl6Mox1hckF4tDVr2XdgzN53laIyjsQtlkJ
F6acplXiEnz1+uojq5kl6fkjx/ApvO2L5Ss3UYUa+IgbkssDtbQeGm1tfZrwHxzed88ea7F+plOC
f0rzURcFjCQDyuWXSTWoFtxwq5vwC1S5q6q7K0y5qwaFMFOncoc37qR0NjmcqhlCJQsz/tLHMbM6
QOKvuHvxxaYtHEw9xJsX0f/gM0BDs368Qs9hLiJrLzT5JJK1QaxgoLT/7Fzrl3gSAZxvupszA2VG
i7cRW+IFDzkv5pEZ+F0pKcx4r5LY0H/LPekqIhBDnS3YEstLFXeCFAnoYQYIlYfhjkTStcWTCjHJ
feRnGazgphfZ9p5arwW2Nody2weWh4S9X9xeNJ2ddX7hH8VyFt2lku0NVYPypsYNEjWcblq+Rxgl
Y+5KS4gmQJLDpF15vzpKFa45re/e8Nxl2UI5LMVO0mFQFpyVk8R6iIk9fdeVZNdLfermITrmIjZE
NX7VY2yDxBopPMUskYHXvbdua0aNourHtf+LGMja2aAb8n38O0nSdTZhhX6zv1X73CNL4JyiuRVY
sHCNeR0L0Sv138yNfOxUqWfhDQoSp6lXr8anUJ0ZIxmo3fQOFvQP+LGO1h+IMBQfR598iq31qyjz
wOJReGnqUSL9ZmH7HYetULkH8xYeJ1Pr3g0kBao9tePN4lzmP7rr5tuRCW+oDShxDBdxqsvA5ntS
+3C7YHMpReK9WqbwMEzmxLCZnkY/9k+usBQ3Y3Qoatx/akPx3rGAzu7WvEe5EYJfGz/ruryghxJu
YFYvavDSajAqlc1IKyCXQIjoGZsWd2HfggTCkUBlkL0je6TA2yrNxVDpwMRaOV2L975eqfpWV/sW
/1poyLJCxMjCKnrJX62hu372n4ra0AesO3/2QJKigab6pAp3kH6o+A1HLTFZU95UGEu3qXtTvtHe
fbAfvnUjqX6Mk4XUro/dS1DAt2Vyav9+tj3THlwAFVhchNqSONk9CAUCInG6UhhS56TUqOmKt45i
Pf8p/ZY4Gy5iAAEJRJNIF8U9iJ/bMW4IyW7t5/zXOu7z34r9Bh/fd7FmbOVOTUTyk1cImR8bJ2D4
4TQ3WLs0e+KHnTdezkjWRlv7xjm6S4/0Z0KDyjRx22LAkhwTlZNtDPmxG9E2dcPh95+wEe2e99TS
MK3paiwoWyw5GMX6gviLaPvmqYlpDWOJp4IqSTD85pV1RmmpCI6QiReynO3GvPUrtHknfyGt2TRJ
+uFue+ENHE3lqJxEgu27afJLfl5tyS4CZkOea5lPsthxJAm6ZzLMnHXLg2TDyMD0hN+r3RA3cIgy
7CHFVlESQRXdWA8Rmm5+WQU4KaZy6d7bkPh4JwbSCthV1SkAured30/pp7AYv6dQ10eSBDuJUYqB
jIanzAzhT0YD4Lc+Awauf3NnqbKn4VrczfyWUmS2bH8sfCiVpIQKteXSJaGUshjIbLPNTsSanhue
wUL5HETy45eCJjEEyPAQ0uFh5tMDXsFj0GzLUGOtyVjO2hPekbr/006mQyLAOlw2Ewf3JS1Nx6gb
lzRimjdQ2BJtZ6ec0TK3uc3kacbtIs9802rltPjsGQY5xYu3ma/ud8UCt8TsMyPy+CYN+KKS1fNa
EFKceWU1eVkZWbVoL3zs1cmRA8lYPhaMtYwf5/yjkJrzgoEPmGrW+SP96qowEDXfBJVTl1lhrQJi
Q4HCjWAnCJEohRAEDzSls9gFg24Fa/vvsV/nvKMDU17YFQPsZOkivHTFY3I5fYg7cPPyq1iLKw6s
656K10RRrh2GeymtLpYECrR2MBY7YCHsZcQJoDqkXugoKXkR9Jd0vnUXlh4Cv0yKw9ebPjBCYuQd
d9lzMF9yCF/nsS0htQpvW42Ieimc0picBBlasrDOTgcXxqirgMsW0szrWkgark5j1ETpz1GwOMU/
5CO7Viqnsc0ZdK2hfVubdlX7CdcHkHvhumvKNVHHaw9JvECr0V7hjV3i/HPYlGDPzsYYWKhICIPg
Kl5Owmo+UZUW00qD/hTZ+UlFhIItXnozxqBljXskgtfJ7JnBYhJjm9KZQ5Z+9VG1mFA14SmJ7XNI
8FuZ2920SYV9LBLzaQ1h9f/bTrxaT43sW65zpzF1vswiSkBnS/U/4pY44ALcaZHd9GeIc4n1cPKj
Ar44owzTHxwTQNnIY0CfaPcWdqWKkQoXU4bX1PDZJRsiX+wFI3cSdyNYUQuNNwRV85k2JAHwcVtU
e4ahfmDiP+1ZYg8071fAiBAmhPsoxmbypZgf8eaM/+0Wsa3kcCnE3FrGCWp+1z8Fdtk1dXJiLYH4
d+aPxOzOuccIBYz9pl6437Tti0WcLVA0G795202ZVAq9ZGZOxaWH5qssadvo9U1xpWR3eVFsjSlJ
ziRZ26FxzS6jStgX11VuXW30j+yjstIQpNttSPq7CNBwtPbAQENCPMHbbCuV4BdNFVCOLpfF9JPH
EIk7KzCfIT+05704vlabCBg6VDZMu0JXBikpMe3JLF2N3U6jepYhezIF7JiunloFa2ndzbViVS57
lkZZXgzX/tTdJymhCVzcrE7dBlhsTucKvLZrOVbC7Nww7pxTbCooSQCyQOSAhAfFZN9jkr9ReAOL
ItPZkP7FmoXX/Yixfr3JMDg5ehx9HRzVErHU4A1eiHLgdNy+hfWF5sH6PdyhMtKr1I8lG1hia+kM
hhlDyoi1YSv8mgCGHOHANKKhFhgREbTAXD/MtzUS5Ta2SL7ItvRsAI1RdPWciir1YAkDNg+APAYE
jOC1Rs4v/JkWPqDuA8eQx9GqGNFwyFG1vu+YJ7LiE35e1JvvtYWRUvqYZTkUGZzB/j3LmXPMiKa7
q8m1GRfoYBo8shYlPBpLEAuBYL6+KcMv2eOpKSyD6Tr03W2rXiunHJ+NfoJD34efpr0AZjeYreSy
way8iXZTDY5uiFDd1QMm5RheUbNJFJaTzzxJ49IwULxmpWhf5Nfi/R+gH6c0rbyOa2xhSNFVjvC2
gB9JAM/j1s6YNvIIiuRxTn/MZXAbDXlj0l7w38cSQod5YSRRnctpjXpwDKvqymTDtDl9mfhzsUo8
d5ZD06/Tc+y/ZlbP2ac+491HnmZDyUf4/q/yzow4HTYCvtgsbFdpuCVECJFcMDDs6Jtrh9ZUGIik
GE+GchF0fLJMn4ElsNRaaKJ6TwSBo/vbQDUSsOMLxKmONr7Ob0HdOPV/IaviniyVJZ7kT9W4DuIn
tiaQ/4Cgt4BpHDwzMmZeukmYMkXulpLiDv2MPCvzVew866RDluwCk7Xxjh4Ew/xpeXlIS9R0NODS
2+6iyLO2wWPsmTUvjOdZBes42jJl1MJoahp7yl2d/bjGLFjvOe1nbG+N7GO/fFOSuKmVRzNB4NyD
Veqe7SdagijtJjhlpMyInZ0UYsQA+WRRZaZP4daejHTFBA+yH88sRGOMyqyQV4FmwcjczM4ZDSX+
ktdB43YxruWPHVNyDpBIkuCYompl5JK8YMrpetcZnlY4WRTkvAVqg1pwapbcSH5N+/KiHo0MrLXL
PF27aaEILN0Me+iO+q6UiHtZCF8xanuALTMpvzVRPy1MoZuqcatoJTDCaGtvQSJXrWaUGnK8fAtU
YvnyU6NPJ0bFVZA4CEgcsnlzpVR0qwzhK/Jj3uLV/hb15MnQ+AliZyhw7+HN/bfL5/Bgq1JuaCyQ
ITSz4Pf96JszoKtzlZUQmLgxqpkUEhruQQgEZHxYyWZZcTdxwHGuMEGsVPvgMWEZz6y+7hUHXBMX
9DfaFHHTbpK130WzfNQojSUQj/QYXIIl5aYkSmeZYfDcJ9HeVbFoLDG8iiGy8mtDcXHgt6p5X/fZ
2S30gycrKnecHFY4lnHfgr0vkTpW/8wEuPDR5bxLJeXRepTOITNKAW2LpzpJejetJRdj7Gj3y8dK
YZxeBzl6qYFICdLw/TF3i/CLxGM/xhVwAzVm2GwIj0zKMEjqXo+us8LpgtMoXL5f63iLdXw39ZdC
+fO6fQRCt3WibNT+ighandS3SWneC41rsnrMaf+OMk0IUKacm92g1wlGmW8sTV0x/Ta1OpQziRPP
iKTdirTNioamdF680EyUo1Tpo/TSEC+hrjMj2eSqP/WnCGNmPVVoRvAH5QiraXUZl51C5Z+6TkOg
FkGKyJPIyDP5iX7vbeqOskWNZCA9xkQ7/tgf5VIEuBflbXcHTnJK/P6XNLR+JpheIoM8tKkz2QVf
8KuxH55P0hxj8ceYIr2yEgR4A9MayCP70VX2kk30+3n3BtiELGeJ41HRNy5b3JvtVe6Na/v5jY4S
wWTGbgchkOkVXRuV128k7V6JOHDkA7LwJW9kWpjgPzbMhE3p7kLHnvW6sXhjCgN5BYRKuJi4zbn1
M6w3WI8pksmpGhAjVAJDW5GYVBNgW2sQgej/O2gWHsnjoilTjCrqo0GBmpql16aqZ8y9b8b/v3oe
4XCqGPOtIXEJeTqvKNdEkLZtPaF4K6I0QWzuDmXH09e9RMOettSeuZ+mCMgZF7ezzWzL0sVNqC+s
bLXFhjw2EzWl5IgV9Mczg8O1u/MdlV0sYdcBeebJfeNsWiRid+sZOuh0DLdbPvU2nb6Nf9g+SnYK
J6cVRM/gjaN2aBTVh+wbNLcGdRt1f8EC6M+kam/79igt+bqxz2zgGk4jg9azVVknyFTMriqs5xlS
ayhfjZ9VpY/21yMAzquHH+k+X1jqEex0zjVajf7CtEVkZdyhRlJXYEDdc5v1N1MK0oRDz02KL4Em
5TVbK8zZrZUd57Todpw+6SCRw0UFwq+6XV2rB6f3d0KUJzCc1MBOFM64D86IjopmWONelVipKb9x
sSbpzcjXm4aiihXmjVJuZayTTOFr3gBZAEyjvyh8cerg1Ar2DdNbUVcPXecRiOEuDeqqywv/ZQAC
XZxUy+kNSb8h+4cVpKBE83pcy2W9J830hMeqrd6yf06FcHGQ37SFo+Qg92ScFOAulF9cM15ZM06a
Mr+WKn/Sef2GL4PyJrXbtr3XboGKUH6klfhI7rwAsLKIAPS2bbr65h3dSV8vgcDYX5WhjYmoa831
gzXUaaxmwL+PophIQ+L1NJNQvst3ZQiff9wGjsQ+x3Mqv4CAtmBgd69+TAZlUmK4u13rjshOvC1n
LmO8agcWGN1pLN0Wt0tzOK+VLaWmmK9vcLgtfYg2SwmHJgn0lAH8S2Lfgqb+7g3gctlsLyp6G41d
bYtnfMLuWwPyQdPckXfXOYUOrw1VM4Z8/D+KA8zhpDegTtQ8JAwvAEQdrJ8oB4Q2jot/u/pHrhau
3Mihg9aFvb3I4N/M9ZtgQWXt+dj1V6DLZcKVnSjrZWMrJd3yr6nVEGjQtuZioOWKPR0ywIeZH7V1
dCgvxvpTxPSvWDX12c/+cLpRfNNh7LZd80AudFPsnxisQkEl+Xr+Tetl/JwgC2+74gII21dEl3Xv
g8nR6h1ZQuaXJSKDqbnoYuJ353OuSD4+dp2AyKxU72meP9q8f0AWNfov4Y57+VsyWOoyOed2NfM4
K5e4FEBKOF0FP7uQ31MRI8z+qIXLWf+qho0djO5PH/rCnrsWGKEaIQ0qpm+ir2AgtPZKmJ4g/VCG
+/iSdg/zBSQNVV5BCfsuFmpIjlismoctZgtASqS2hGjhCN3TEAt3qFlVNBdSlMrgxhZkRrRtoC1b
Ug/k7ROajWmj/bxJ+f7VDWhbOjiTUITn/QjP1h11kTdRjddZ4ckDhoL4UefznRbpXJor3OLCVuTO
syhjhIwWAJIHtBq3/sUFpKVxb9DM+jhU0C4VmZ+O5AwVtoS+YaUjJVJt0YOyqzn1j7ivjat2Gy76
JtPbzDSr+6PQvrZOekJm/hAEr/mTPbZp8KUO70gP6hMwizuZhAJQ7B2S5ZvEczH+gCw9PQfkQxOw
w332ZrI2BrN7Spx1LAFK467vDNCt+jZ37UnMered0xjpVKiMR9BewFSEDEvj9LegDTF8hrsaKgfL
02nxOOM8S6l8GAbtcDx35WPA8MnX64p65aksfhf6QF7p8ijgg+RPpVYfu8ZCJwvJHQKIHR7YnoR/
BL8c0ULLzCd/FRgw0tvfZQUCq4g4838l3GwjCNoqTvicBPeSOqwE2Te9b9L8ljL5nOA92eZTfXlA
qzQsCZRAdqblgZIxvsvhhOi5p9DUNX3ArB2ez1NrmbFxbZsW04X2xv97TypExhsbm2kNIXcDbHil
KfJIsGw9GikUeQwIOIMCPVrdY+6/qhoa2pxciU66GUV+I+yvKJB25+3Dy9+2bg/GcuJi7BBM1iHW
aywwOd3Uaa2FCKtitHR5NOhbeLHuUvWLbdPp4CPJLG8H7kWL6yUQep3qPJ84BGJFWqJaksM2MYP8
F8FUjYk2Bga/5JcnHeB/ltqvhWdnXGA824e52YVGB5eivAOAT8ogB+3pvF0Z8dpGSwDbWaIHCpJQ
6XlrPeJhwFX1g53ioGXZjEWdgSUmDU3CpGGh6OA4kz2hEbAfNN6Mm0CvcemRUVkSM9UMOtM3wyt6
tC6/5DVxxrklfkjJ7k2nEvzNymABK0WE3VZRB7A9k0GfkAA0Dddi8FpE7XilWQSb+H8aVNlYH188
GZS06pxqv6bkg9k5dOvOLnQz9xdNFwly6ZSwk/P6nEMcAn0CudSakiWagNraeLg3hjUrEJ8NI7/O
OsgAq6XIyEgXEAlw1WSsdAN5RYtKMaLAyMhJfhrrP2nR8/JoSU46BiCknOYM72cXDh3ZqvqCCLMd
LeGaZd6gScCeN62PdkAc571AA8ssBBBANXhjBkklLelg5KPHejyqrDVMqwu7TqrPac+7l/HuIgFr
f1vzR1FBWkLRKpWQxYa6Tc9bXlIdWUU4PUsmwCcpN9k2IcFi5eE32CU8SQQB2ewrg0+VUTTP5HYu
sPVdkuf6RVCfJwTJN0sujulT7RhB9mx9GiyT77qmHL730K36f4m8gJ6P/ZxdKWYFnsW1qYAcz82f
LatCaIU/aiifDIjTaQOTLcK4ZEZ4mUPgX8nssPrEF/8l3aV/y19kK12S89/akXHun9JzzSFc8ZCS
LH9Jz69QPzr/GzlWKg740HjrfnOlXee/+WcdkmdF+NuLEame6rfMmz6rnwgRyHESXCak58HlSEjO
4AbwM8pXziHj3+2WfpGEIeEBfRJjI1/3p3ZvXN7W53zSMF3gkLoc+DmgRPRfur0SkeHT6u9wy1gU
eWQbdGfxiimCcr4IrIvSoP+x7iN7MoPJGn0py7KwC8iEuaF4BhHsGP7q9Z7gIJd0m3MWr55BB3G8
mQiKfvCyoChpbbJRryXbcCEybTYcb/wX3qyb7LZe/av15Mf4N7/qf+XP8fNALCXdlBs5KwClUXcl
ccEqs7Wrs3CxLnJMSzZEu43KwkOzCjs81s+Cp/naPyb/YuGzyEfdxXF3KqADkUPI7IN/epERc0Tb
P/pVmy6WSgsa9ta7xMBx3LHlXQZ/uQ3kXb6XTwZEnwOVPfQjFjRs9euz4oGj336NHwgJgBuxKoKh
iW0g6h+reiq+4R+J0KCzk+XsfxMXJwPq6QQLQkjya/KPEUrv4wcpS11+Q3ogIJ01no3xQOAovkJY
z1V3Ac1YMSWYzsNviJumda5/pTdoQr/17+m8Em7WMYwAn/5fNJ3XbuPaskW/iABzeGVSzrIt+4Ww
1TZzzvz6M7QvLjZgdO/utmSRXGtV1ZxjOgvvEw27rV8YRY1/0lP+o6RQTvIhhLAqgVKwwz8sNiie
cgNQBuwUB134EyhSRuHAEBUamsCGaJOeAaRbZsV8Uxlm0kp4pkfJ5ahwrfnP+Em/LF9+Z0ANdIxP
hIM+XhoGO/OfVtrMRImIDfOtEtJXh13jYmJhUFYy5eiJwHLwgDKZ+gb2Rv4Dvk/rOu20ziYMQ/Wi
82vA/Ac1RbgZcEghwFir9Ngwafnj2Qq+m/mBmvgo/3ZAYnNPsC17PrS/07pfhVvrmvn02jC/sfF6
5tfy0J7zH5eq/c5N2g5u6xClcyz2/bZEIscIikePR4nedGUb/6J9ts/xuAF4Bki8Lo9MWbfql3EL
j/V3zpn/j9sM4BATYs0d16UPoEZwo1VKmExoy4kDQ9Ti6eKbBU7m6IOvfKKLLlbtjRqTAK7Ba3+U
z1TyJjKb6e6hqPmE61ov7rirVvlnw3nLjv2JQ9b4oUh+9tbArDgTTzauU5+kKB9ksQb75CB/JDUt
J8aJK+GckDtwYrG5FZf2NBy7C4rVA/csBX3Nj5jaswMi3d0yIF/JV3AhwLAwAUIA4W5YL5+CK65R
m0A8/vd6HYLuHEbPm35t0pr02V1909F43HOf1X6lXw1COF+rZf9DrDByM2GPhMQJeNA1Nzuwpvz0
646ptmgDSw5Ce/5I+JxoifBfYicr9WhsgFn5xZM46ZW2oXzbgaLxYjdxBrp/5NbwPrljdtZe2OU/
wye9Mwe3lo9Tdy967bEL7MnvHurXvGUM6yr7xSX2TfELv/4FaweR8qrtOdPseea2+R8CQ4eRn5Nt
2Flv83Z5pEdaAJJL34NooU38zaHUvCjr4l6d66/mE1twMRBX6oyH5jx+07b/oYWFTzN3QLnzVJuI
5glH+52P0ybYWujICiCmx+guX+h2XoUPw4f2MUDN3U/P+EO9SHZ8UZi6Q1RkTleu1SO1iWgHR5Ja
DXjpXrmezmwRBBrZ2iU5oj38Gjuby1HeZMjsHyF7BOwDX/fo1LpmxEpLn9RH2c8BJ9qwfjqs6I71
yUFmpi4Ib+JueddPJMV5R4aLduQp9owslFCBM7nMGMDITtu2H1zhyEnB+wAQZC1FhsD4mNi50lOP
Acsra5JLu8eGB+STDOCwZK6UjexBR769WHUBBs4JRVdNl6BBWWMDzeQD3yJ2AojK3eef1NXjq7ZD
+37/+hq9Drkyyh5GVXxPSkdG2IPPIRKIFmqHDZwB13xDT7fvXAmBTy9hMGTTVXKR09BMV3bpfwfl
n5ZoGwkJ1MyQkJEHDF4ujYKqk46a5ojXPL2gf4uA1CO75TvXO7pPbEkN4l8gZaS7uO2Op5hh1Ld4
FbHwIAdgSNo5wo4i4NXgF1cmQ5GkJNxmbs2/aEZ/tOQv3qz41s5v6C064xSy54bQphVcG6s5A2NE
9s9xWs60wjiQxMRM7JcGh1bhiBRUmUM41nSLvappMQ74wkKmvE1lXaIHRij8wvFWdgKDGGel3dER
nCVaoUx/Nrj72nhjxvTVNmxbCkmPIUnSuzHf4f4qQo8gwBrleg0JDmAcU0sn2UsEYAw7vXDl6I5G
BSLuxDiJGcd60imv2JN2veyXIgZbxgQaqzwK8xBy4nRPxnNfE/+8IcKXB47bFoGFBaUOIliBco9w
A5uDNJRq5H+IXpMNIhaB6fSY3mTpEpRnqz4k1ibAmy648VaVHrl+K/EpSnh491l1MrsreFwcmEHF
wYzfmcvp9Sd0SSY/qzaNkrpxDPJf/655qs35TjgpXxsDIytMBRSWWz07ptHNoBdcuczmZ/KH+hUI
CD35kOV71ly0R/A3/upsFQ0RYk6zU6H+ArS+tE8x9NS7qbhNaIun8dO48nGHX3RDinX8Vkl2/jZg
GUZ0A8fbMdYgAevJAflZbPLv13PNSj+veq+7sUVlPoZVelDiH/lDqq3stcf4G16T+mAArlyhLty1
TC62JWZjn3uA+yjJmO3YkPECGqLeS04lcrfZEJvW8CkxeoOLAg51SH+aZ3ROvwjjmt/q92RP0QwK
iHnjXTvF6/qQ/y777kF0hHkI18o6OQHaTEOHd5Pj0dTUVcdUpbPHt+FuXmBJ44Lao+eEaRmdGHSP
SG+waTnModnOzVWNIfGDzwTT93gmdLdgd/5I1yyc53hxUYKvkz384ke85hlD4lty/nczqG+nepvc
xy3DmX8xEeBH9ZJ/89Ps6ZHTYiCGsnAhlCGliegF/aN5Sgwa5SIj2MrWDhqhA8+gdck1Hn5COtfu
tOZdgmSqVwWW5skXntxvaxwVV1LMkaIL5KsYMJYdfPfdT/hL/UEo9+F1FX8xiGYuz8qlXKln8dT8
kaZDyQo4cJP/FoQ+ftRHeSvcUGDSzH3S2LclxFKO7KHpp6Eab19gaLv6wT/fbIoNHdKPyNgOgxOi
wxVXeijZZIGL81f9F9cOiz1Ky9fxK8GFJx6FvfFPP+a7eQUZ4yVNQtzm59/te8UptT0W9/w4f1cb
4aaduD8QvqPiiiKOOYvioBZa1wTRbNStOLr5u3ZCPHIPLtJTOIVrWN0XyIkovIp9tZmPQY1/boBH
J6xTXF0uU3JSXxDMMzcXNlBvGd9ezK/4G/FAfiz8gGaiddWudnjA87xLLzQR1z33ENBT68iH/zLt
EpS6fBQn3QmRJTZ7fWuixav2+uUVpPQSvVGuINrv7eANaSj/SwDY99c9+j8Ox+H3csJTxTj/pl6U
GxI71AyQO1AMdCThgGPeWH56NThWotl5M0zV8ICpr5KQ8Lgg3rVDm63jhr4JWktAPXudcrYi2Hkv
jDva/jlgkcIj3QrFiq9Gh2q+9cJHk34VnE3LfzEIPaw/xWmqDxMjk8mNq8CuuQfmW6O8EyZgSvom
HHVXnD1O7E1zQJbHulVil/ZRHByW9fJgjLnVV+TOYyCLVjyWr0NOtgId4Q2obGsKJ8ojRz7wszu1
DS/BQ3huJ/+ZCEys7u0W18CWXj0itwmnMx4Sl6zNHZff4XS/Y9hFf5d0JAfrmoeUUbbjv94jxeWo
+ILde/wjP//Dfb3idO/TZ//EmLkBU5LdkaW4xI+8JyhivAnZB6dLt7UJeP4e/5aHys911nymAt/W
k/xSSBTNvrjTqDVOGYDQmANSeczu87u5wlO/nfZcNe4a6Zl+Y4rdqEwPbK69pyIGREbEwRgToEvO
tM08yPkZ6eQOe/GPpVB+17fNnV/M3+j6MF2EEZcZSfUqvC7pvlEYdfDkSw8dxx1OMofAHYRK6/y7
Pjb7HjHWO8aMh+SSjLBla8rfgy99i897+C6L/gQ19F18t06sSwt95PF1zpseIxSfBs0ch3HWOJ1s
A2LCHaQdwwNjXniEzPHI35UHLWhKiOpR3KVN9zBX7FB/5YFLjkLxK+oe9Nz458QvA9ldPJhF4x/R
c/D731HRIF5ECoVAn/nHi6EYHHKcJ8z+WQ2GV0UzyGj17Pw7hzXBPZ/rbFAOpUvAP0HtBDYRZfDd
PJACvyefa00dRH2WromDQc7kIJZpNmypzd48Zr/WS2/h96+1C80D5hk3+QegMbnrnCG+hj2nI5YE
bgAuH7EaL9iozZ2s3cI/7SR6/LHJAYaEzf6dFwlWyLc0YyMur6162NPPtWviuzqDWjT6qaKvELJh
6SjhXiL8pDuE+P9wmM1O+04ldRhmV6Z7rO/owhA7YKIlD7bI3xOcvU4Bsp4Xv8yGk/7IB45SZoKh
ZTsYrxdjA44K+t7Ya3DGrIOKNIx/y/RctC8YDOEME+Utyi9RcSCkhHNdYgA0vAusW9E2m/+1Mafr
BhQXu4LIxy5iKzbv3XK11JOF3nPajNM60dHfbXWGnfFJhHqHRj46SclBZs6/n+tqk7xOaA01kolA
ORhhrqLqoXqeD5n0LMP5boXptSyFa8uxsOOyCiJxiwFT+HfOFgD61W+UHg9eP3pGKeGvqJN8UjLK
r1APr60kE8+TfUvLtIpNaXD6qH+rlJoTrfVA9ooKmef/HTv4qvWUU+8Y9h2RKs4ETthrVm2sfNDQ
3JIjwL9glZJ7yAPVVXYH1LHytAm7PIAmB2KqmuNkQMistz4j9jBDD7eKTmGK9GinqesCMTi0d9YQ
xhubU+6cHvLqK3Dv6epEetI/CnybcdOxutd/PMUkKMZbKCo9yGZlK8LSRqHEEmyi4T83zX2IvJJK
nwB0Vq5hjxR7cumZMXCc9ngXr2jjaFnCNvKziNAtpKfJvnniFzpwHx7ZjJBa0HNYg/LG0sMsyO/C
1y2kG5h2nKhdw5AUw4sUnLTpNrNRS5eupDF8GNPNF42DmjMlXfmMYZsPE7hg8bQjDpkYAg3WXai5
HeEHvDScIoq8Ixq4/tJsFJ8gHEd1aHs7tHZUFuJqz+TuxOyGhgAHwOwDT5/X2vw47g9stBVw6DX9
bBvED8cI3ioVIlcHKgArnGXH78iieTJRejgnFtCV7LE97QdeQPI51fM3POvE2sFvXwtXuf5qV0zE
HDpQ3g8v7w4uEdGs8mdpxfnVUVdf9UHgECBe6DNR/PxIOzoLr79Vo+6oWfYfX6ww3CWcR7yR1gzc
Nrf/k1/viffWboVTu+29H3PF87bpdsbp3u3U+TR0+W+DwtApcDW4c1Y+X2I6yCisSN1Pbjyq5i5J
53LYx3TNTVuu5HajVM1H+MI+1qIEOOIWLEj+jSOJLI9X3h45LQhb9JL+dpbYQWmQQcgxXJhpFkhD
5pR6rvmtTAZ0o2GOXfjBRS/cGWtQ5Bue5618sW7xsa6d8Lt+h+nwrnOCY8i2l7fsTz5S5Dt7FGwg
bjDlYVDH4LJSd6XlTWn2KbJWhCbHGpnxzzwRmzS3p0l+tSsw9qhlbectUedWYe7VN9U4K2mfr/S+
ALdcXU1SEp30MsW0HBj6NIkKkCsizqSdJ9PWM0ldGUmLFoxQPSydEeY1esZJMzznHmlaYPbc1bEr
DoDlq6qYaGxpCOkmFJm4p02zuqPiwmOXa/umGzcZuGvyGEDg0ZInCBhHkBYHfGjEkeblwqG7r777
mZ6zGnJtrWA9gBy3R0MidiHJW0d8gZMb6h/c9uVP17MxieespOAQiuwmV0cpKwdHk7vC04Xkp6rU
r24hmkNXc1AJc7gB9CxvKWOT6AUlZojeNaeo/qziKylnseork19HPm1LnKfKHsEem3XLAgAAC3uI
syATjLHM2yV6RAqaBCGnRrvAuGs08RXBWUgo9xh96v/KlQ/83uIsXLnFGrtG/jYujvTkixK7PJEF
lOFj6qncvqMj8bPxQKQotPbTLSWc98hOOn8rj/FKuHEs4j5yFuQZmSf98EHhVRqdfMJ7e+Tas7NS
tNKaMB7Zs12cJaYM2b1kl8Fa5qiiAfBnT/tLd0b/HkL7kxyJePAWvMGKehQTYJLDVfhv82YJiI5s
lmMLa3/D8UOuwCG57H8NAZVfquK/5tYcsSANS+RH3OJunxir2vSm6SwIDnzoGC6uHRIglHqE0Lei
F7Bgn6F6WPg59tF4VMKvPrqwWM3fNBxHXOluTYLknSqWONIBMRTSxwL1MUcrH2kyZDzJhD3i5m9C
sBulXfvqKjGjcAcDeHDjWckFMRU/FrXKFMHfBTkirrGwTHsynBAlZ8y5QrvL7gV07Gyvt1eFohM9
+70qN0ZPSxdqMIpVtCgo1GgOOObvgscFmDwEmMfygZPOMi9otZmhzGyzzCjB6wa7bid3J7ouTFwp
HcMRFa69UC2yFqdOJ3zmPHo9VN3bwgZWIKFMPvHomi9X/ribiT+A7MPnRWI2IiXDnQycjhS6nv4t
qQD7PbDZwDmXJzxoW+noTKPSnRH0d8qf9hzZpyGP2WX7nJYPtbhpbEASWYhgDTxQSJB0zOzKVt1g
1q1vJZoeyekZY2GTyd059yKkL/TZI3QhkA9nXJH//3mPX/LkWN1ZsrDRu3OxIjaOPjgOtF69C926
AXdfmXan7ufXd/ogulvVHMM4PkcmJ7Ivw+QfGCyt6fyXX2l0IFI3oLddrhoC0HobD+X1EUVes7ix
V5xg3n8DSa5GmoyOPtryCODJB1woIDKrfWHGm3JCImz+xl//XVBAKGRy4hyZfuoVNkIEKJFkt2DT
4Vd9tiskDsTOCGAKmazOrCZxTcMndBrjoMbbDLaBeGQz5KcznwPiPukY7yYavuVDT/4pxtZksjQR
HOPomtPFp5cE3rEALKmrSrTBk9UGWi0e9mOHs4gTDxptx/pByKTfVZoAa6YqI0EaV1gR1e71d+IX
QU6TPMgKmx7EnrpiNzDiO1cnImpBO1DWKxIdotdzaQDNO2jrkMmIa0gek8fxUP1QYYub/ik/K49X
h4jIzU5bHBfnYlcfTH5+h5/yt1tbjImIbtmrbnuQMO+zwmwT30LMthvZ6QOHllWIB2AXfIYE7oGI
NM/6P3MTejO+quDw4mfZPDdDu4sr34LP1rvySFjxlbWah1pOz1NJwU/ufPSbTo6iQJ0aORlDbD1g
yl+6c/e6wxPLBpNij3R41IEzo3lJYp+HFDWOSeJBiuGf5t02JY5WrmgZ01drua6a5NDi6055eqTP
Uh6CGmUbAD+nZi9jYMpZIT5q+6nymD9cmlN44K/FZO+CInGgvCwEQINm1iWGuW9EvTbhJxev6c5q
fLa4Mu7s/ZD8eZY/m49hlzuaJzjDDusmGi3pI3L5QFWK/vRNYCdASsQlLTjtdoijd7mxDzFXfiQu
MhVb/rRQQND/0fd0Gf+BuOJk+adcyC1+67bwsorGVmofJ2rniMLGkDfEyn1QFdkc+HzS2R/xpvKQ
tnmkX5kby2FdK36A7hzls3gmrbZZq27l/eYH7mM3BdiF9WbTeXAG3epnMOjL6XfoDy72da/baUeB
YplwFS9e5QfBAQ/6Se9s9QxX2P/Zaz3VRi3JMS1w+fBd3YV5ecY24gzbJ+Ga7i/1vPNU/2n8L0RR
m2BtuvFK88Rb7Jgu5apNacZrA7vrP3t/9ElOvGXvyuoJO87O97XkWm/TFUcjb1F1w81yHLaBv1yX
Y+XJ5kGWj2F8HrgSTDmhlIm45fzYUaHvMogP3EVymIDQ5Q8Gb8guw/CHIedaKtG/NuFQljFC9hAl
RvW2NBFWrkmliyfnyriBniuRa+DmH53i9N/UmCYnd3gS4uf01AjRtOYL7eLozkwtYS9kWtmiOTBe
hWX+N2a0a91ldLI3Df7HOlHB/NjZ+EFSLn+h/FOe7UGDfurgLrQab0T9+h1pHJGru7wcRowJ7Ray
FlE/gBrPHe/nSZNeP6Tvy2vGxskBJ+FrPHiK/+I/hdby34TMl1QgTNCHmYixVcIG/R5/M5pl8sci
3/7Rfl6eVEjzywhBz4HRIXMHjI/M9rj+rRfg3ruEbGWn8L17UHE2j+5hnFqykF5GQ4qP/N248dcr
Dt+H5UnnDVYmBjMuE4/bt/RQnvQKYnlLQxbxrHUyTsUeazoMkC1TjuHZPcQLvIna44jMXLjj+zfd
Sv+SV4vP8RUo3eknpJABDezN82usiWQtqg84k/noFoY2bKl8mqV10+ivUrTQP+BssazpCmCnmHy6
gsEq+KMHLT0M6xtPKxrgVt6i3TCMNUxdRfWqyAvX85uCsBgDL6oPSFMcYirWfvrNqP1Kv2Co9dvc
0Gz/xCUYPHvUHTT8ByEEyYkiHSufnwnusFl2pFotyEF47JsdvfXGje4RS++a0bLyUb2a5glMOMKx
gQMxflFvYnqm9Ef+Clo2ag9tCHb6NiJL68gkzJ3+SsWctz6O6nRZRyqidp94rYE8as9aM+TET9DQ
W5zXQDqkAmvMWzJuByT3CRIIAs3Q07g9nYLElRgElhtifVEi6PkmyBl7reYYxT2GIGE+voSPwXkw
T1N+MqIj9MEQ+I3AuRrlPzasbYuO43VfeJqCZ8FsSLp1uC589nzwHJVoNPN0MT+8YKpCzayFz1j5
yrQfPf8nSb+S9LcYWO84SBJPO4FfYEZE3VmicVH2ZAozCLSoTBTihZzmJUTPD/UEHdtnSgHzTKeg
FSAdgDzH40ueQp05bUXnZKqdeuDzxfKUbDP5XzLeVJPTylWR95DBa31nVYdxOSBl7qT3NPnIzLfR
urU8Mcw7iKo0F+rVOpt25VJRXJBT3SF+XzbjtvmCUPsK2z0z80NCsAM6jcKMWkik7viOavIryjTa
6Cm0jBid/PgCjA6kJSlxSe+XYV2gXaLBmBD7AKwqJh1ln7kwWiaUMZQMmGdB4I5T+mdKHZiuEXeL
Nt8UQzfX8OPtXMfnpGc9v4qqXTaSCjHmwSabmtirI6CKCxI9WAA/RSxsaLKZdNqZI+Qkzbx+aR1b
IWyJu0xF0ssSwSmwjOVqJl/UCMZ70Vl8pp0AT0SX0SmSSeMuE/OrZdaO2Tgndt7HREW+nBWQYt1k
xuKBP2GgxG3ehVk1DoTB8Qn2NR0vAaJHNRnDSlcBEJGBxBSl9F4nZvwTpNusJLrq5uwKioHNpZnW
+ZF+yKYuMOovT9M07gIN7Qxb7tT1IWL4uD4tUrFLC7QaJsS7fIZ8kmrCrzzQoqXs0u0476/KvPCg
xDlSDkZgiZQ+SYO2DonKmBQtw7zQqzQUtrgSK/oYYoY3zJOoRNlGa5kdN62KZ5iOTK2162K0totF
U68OwTIrcoE4QBluYVn2B6lUEQVooKjEzNd4V16Po6rnzlWDl5VorqSNGkt+JTThxpKj2lFrFt6q
FOU9uMBHAtx+VYyiJxfNSHoMgrUUsVdotJsxeJBHRdCHAoXMiHj0UyRweWkYTmuXZN1vyJlRM+yb
c7HcBFORN5KItEsoJKY7rEOjWQVvcSieBXoLwyjX60rLmPCGHIiNxB8Uq8VtjuBA59QcBMVhtmQK
Qxj91PissZ3m6IpCWp2M/lVpVkvZ1o+kfF2xsqTXCr85jpQn9Ld818dkcfSgD0y5U3ZdGH52ltls
tLr+wRl5TPNM9PWFQqtEDE7yJdtqcRi6UT2EY3dPSoX76Le00tzplv6sxJRHQthTXRP2Ionqezg7
ao9Ho0rJWEvdQl6WjVSuNebb+/irbKkDFaiERkdzMk36dBV3GLjKDlZQmaDvIy7Q46d/q8A+kp9W
oFY7KVDZarJWDz0Rs1HGNsOcEnA0StJqY9TdLW6L3i4y+TudAohrMHI5iIyDQ9IC3rEySFeD3h1I
ooVJnjFM7eg8WDkhcYjsaQcwZe+oaGOpLQ7wkJgqLCL25CS5Loqw+KrBmdkQ5hnpfxrtyDUZ/VCq
3vMxE7bNbAbbURW/gcHr+RmZuKf2AnU0hYVCKjg7edozPZYKgBltwPmY+icOoTBFGc2els7GgES0
UygXG9xH7XsWFQn3NafLsK1xgUaiuZUMCzMnltky6egR19+R3LzpI36tsWTR4t0gVyiD/Jou5keu
15KTsnVblrjje5yMDCqtqkUH1eo3BeC7uwVcC0kAEDBlHmE+tiJ9gEhGcJIgauyYeU6Mm5c+UNdx
Pvy2JuCzAN03DMwPEKZodZgo4l8Z2KS6jaLgbUtUknhquYjOUf6oB8i6qRqzic/dWhl1/CssM1sA
Ooy7uqXb4in4thR5vNZq9E/IMf5NFXsXW0TWN9GRVYuZjPArVsL8HfbaNZUW1MpFfg6zBZ7G2LDF
wFw0TUX4QHWczka+NaOs8UohpWiarG4jLaNwzwtl1Rm3AoPgdiFsa9t2Rb9N8jRDFkbgllygnSIp
E9WW1qgOrbvZESeKAaVgblvHpVe2evNWJs++FeRNo5NVlEn07HuNbgE38FYf2SyqRtU4uVBWRwsj
fXy/AGqHgSG+HBu2POXWzhgH3SMT/AcwAk9mLSTnObB+S5S4iI+zOw+BBHhwvJSzThU8FMojzmg6
KJL4D9M+1U48uZmYN0edYgDVqyxnxlGQsbdmBNK6KawkPxuQkoeasrcKEaPwBDjLuDaSIG21SjmT
UbXP4LoirJ52UtW8cJnVkc+RRhs0+3WcwNHr2eXpUQrlRllGjkFJyBlIKXZiQ3pshDXeXDIMEhkt
R3QVeDYFMqYWKrpMbDgOiuahtvTOlqaGpUCcPyeZFT6d8vYymAM4FKVUCPvsnL4dV8bcBqesQKZn
pDJoKdECJzLggG97LJfG1BEpWwbvgTFy/glK0W/FYNlbWX/RzGR+lBHYTJ1WDM27AhM22tcoEw6p
DtUzkBIAuRkKD0PoUm8U6XYN6owqMoUbqVjaU4kxxLUvWWCDTh84dOdNiYSAslejDVZXMGQjQ/yJ
7pv2sRT9OUtELOnNFG1VQMcEgV30qX1WeYWWLpNqOx7Tdd2H4yHQsm5fFFnq6gKO8EXScsfUiR3T
FvpdqRWwRjC9U4SvNgEGWRLFRCZnDe4uMuyupDY0VJGhjQUhFeM8Pc1pNojRIsHezKp3dWyqB7Cy
ayjkytr4iST2vMQY4lUjJmTrWWILctrYaVUW3diUPLEvS6dc8GfoCGSLQEN7HgRvWYuZFigoMbFG
Me+IZEMSOyWHCMj5JkzlgHo+qTnmadJuNlIDs3FPSiBMhtfRqecZfbNEoCN0gxEXo5oqNYNRcQl+
Yh7YgI3JRTDsl5IKy6U1fiuFOMxGNaDJtygE45nsL2OaXClOxCPovdJLMcKIYm0cxpp5B5Zb1BRC
v+yD0XzGi/Q25rEOfS1nQIVMs9TGgZat3q3b/iRaWbMNSG6iiUqAjRrSIhF64dH/p4lCZRARbvVW
jVBOh5ABDWGHrNZWvFJyCqSrbkjZsZuqCt1E0X/NwplescNTWOwWJVkPDYJtbeDBQwhN2g0kuXGc
xpUQ0ShtSK0bhH48LMq70FFPEEuXHwNDlf2BwOytoiknPdOwAgWDdMlLRlwzgZWCXKtXswRlU+sf
BVGHpFpkD1rR0wSdNzDn0Nc6DWJUtCCQqPTRL9p89OVKffUIU2Un1JrIKxi1byndEfPqqtdwJcDj
eZOqO4FqEh8RQyNsAyzx7XJWMdwDuxIueUYrSo8K9S7KeG3GhjolNsfNJOT1wZxPJQD8IM4+xDDc
5xYEfK2ZND/pY3VVay9FTy8ubtPgEqrgbFSWLHxhANRSfvYi7LR1IkapH6CSU1IgdXOsONlE1lBk
4vMogr+Q/EnGf6HuDGMovwZkI4OGY859K0astIlQPOfiT1JDIiRihTZgwSR0nKuKMSn7nYxu3s6C
Hq+rbikf06K4JmCCHIbtM45NHGFWR7WUoaMdCVjakFZo+okSKnY0x/M2l2B2RJzdHXMhPLyfyDXv
ZOqUJFVsfaqxw2Cg8TgASC9eH5eM+IpMpwyMQmla9V21XEiBXy5ZhhxofjmYBhibnPVE0TcTS8P7
U2l7+GX4qUUUa5kgqPt4RluTEulevH4nhhAV2yinz2BFjJW7pHuEU8SY679/GpjqpsohjM3hZ6Li
TREV4Vjnbbj/vy8yd3U4KKGvm+3reFauxbBLkC6oE1Y8wuN73TB3/31psszaqQ08Zzl8YTBK5JNj
b+3++yIZCn+oKV5CFPFGwFS4/+9LuejVPn95JWYBCjCPALnf7VecmAQ66LQ1arEjlLlVT1Mcausa
et+BA3dx0F5fmln6BFSHL85EETiPeebU8J9Gozgk/30hJY8Nvdgxa0E/S02Cgy3MD11J59AKdeyh
fR+fSQtw+5H0AZ117oraUIIER2of3Sujp5rWRlo2STMfgLXQdGk4E9cVnj7WKtxfAg2Ddhk2co0Y
MdDpLgY8404jqLRKo+pY1Ril61xN7wthEGTKSi/DJWYIsZAJjBpQHObTuB57Nq4QR0nfyTVqckiE
nF3RCciBfGgNGBgIaiStVA7iIk2Ml4u7kLARE4gDtgJGxJI0+zbqIXO0ZrsifBMAp2hR2C8vIlpG
l1SQrVVZGcslgnzx+iQBSqEGUsIWSm6cHfocHTDeiIVRXJ8eZrLBD4P6aiPh+wPQa0AVGit53U3K
W9vls5slBGjJ1JLnxjRdIkPjozDqRP5yzrDl1pigw6UNzXlZPuMkucxLg/xW2+rTYpzVKWecoqo1
0o1JP88NEqMi4zC9qMNpCXFA5I0w0a5bInehWaO0RvlhVnJhiwtei7oMfxsTv3s7ZvV9iAuuKjnV
iUBqSj9ExSmsx6PRU572RTm96zWP1iIj/Raq3zaZ4d9onU/MEGVIXpee1G1btY/2dTwi0Km6ytPV
RsELCxleD7uL0D7g9PVPPRb3E47DRzMlVzMB/Qv5UDoAEhmxIkwCEeXyOxsGla9J2kzepvjlhmZT
hSSDpQaOMgKati1ZjG5BcqlHuykUFboxkdmf62W27BfsROp4Bblsdzi7X2v9iNyyn9lb+yTiFDcx
8B71g94RvBDlQO8aRWZgpxRoFFLmIRg5D41O0phg1dEazmDH8CTE2iZN71G3qdrXVp8rAJn7jN79
uEzrLjKRypc4HMYy2OsTfsuGqtkvyiJbzXLTubEugEtYMgDmgRZQ61uh1wrNRiy7+k1pWIitlrBj
M67GvZlwmTqzwoGpW5or8oo2kS3NSJ+5rsTdkEb7RR8zQC7qXTaU9RSmvdsSfgw7vvjr1KXzCAUj
9hingg4rTiqQveN0Wlc5rtdKUt/p8jD8Q4Vhgm7wqiF+l7Lpn06ity1HpbYSO6HddsNyKaWkOWVx
TQTBfQzDCMAohVPfjfl2pBHcktCg2JpBrvbE0DHoBXlXzMl4MksmgsEsp56gdequHvHVRxWtvGqU
nT5oMXIZjbanJPoWhnE66gWg2Tr4H1PnseS4kizRL4IZtNhCUGuyWGIDKwmtNb7+HbSNvZkNb9/q
7moWCGRGRrgf9zU2XQRKZMNSU43zKs06hU6umLtzJch2MKH6SQkJ3egReCdR57xuUn9vSQW/6nUT
r+KWiHOOdHMv1MdaiI5DTs8qGDkdWjJpThbzs4QpuC1K/odk1cNuDkYqVal3rUFCQ9k0TK1wB+2k
kLmPSeTr7r8vs/ispIgksOHj3xcldi4vI2dpbkULSgEzCW1OYTL5fIRTzQPBgESFIbxTfBEkrTi+
RIzyd5I2mLs6ZxDexCXL2qimmAonzdPE7mrQ/REU1CS5tEQGVDSVRA2iy7+Xf78xtsGXkbfKZm6G
n6ZM1G0gyPXF93lRxAJlTVR/KfqEUk0L/vN1wSLWpSlpQ1QLNUpUx0NPG4/4Ll+dp6OWjv3Fn33m
4FOJvXbKORcakQpkDduearatUxlVs9pbUQiO7v9fIFMSlsl+INWYyJh8TF29H/3KJyONhBpc4NAT
2xkjYqa6ll/0Nw5hiVd3ImgqkO/y1GCn6zhmS9riqCXLxFWyY9wo2rOXOhYAuiIoF2tE9Vnsv3Yz
VjKO3G7d+Ab9tPCh5wJigw7ipNjT28izAjspu0aRgzbJlO5zniXzIKX1V1+0qDLGrr5HU/HVJ1lD
SYOQPMFlOOpmdKutzzGraVUgHOysuLnmaCWuA7eslGAhsEaFDAx6PwjY1W+Moemah3Z4qTPtWRhS
4dGJUPe9MrxGQnGFel+eg1R5ZCMSOWMgo8RqWVGrknZRjqPY1oTpLwri7JuM4EcBLQN1vQTtqMgK
jhoV2upg/qaLFp0AkLQ5sM6hab+MUP4XGl0cO7BKatbRfRWLt2hZTnOOhO+GhJdfwKxSEYN6I1qa
9nFfQ8Ib9WNEBOwGjFWxZV2sTiMtH6em1ZtrRvMgWAqujInCtcdlLBhR85BCHfW1HryPcFPKsh3P
MwCQUGq7RawXZlr0YItL+OuXSWCV1GvmDUrDQF9PYFeMmUBxFk77rqrvFTDuws9n3reeX8NQD9a4
cl1TCa7LcZ82WHAo0yECzFTyoWR+RIoZ7Hsx/ZMHJje6pDz6CQaPPrXmtlJ15AOYbpQBrpMZmi6f
M06GkjlLPJlO3SDyKLuGsde0FnzTh/zUlJgVGNHMkrEJrFo9K7JZuImFSl7l47SbQAttkU7Ju5Ai
9O4DqG21SbSZ34hEt6fhmhuHmWAhGseK98aDO3ZfLcN4cUxugkanxFcaTo9Gy6xtVmUgh21zT3X6
DLK/k4GdfZZDMNiqP0yXfAgRX2fJKsE1zwl8tLOosFyzRaNYiT2zxJn2mUIS58EIxgodmpCh5ykz
5PMYWeuuvsVhgld9+b+5gSwg0SH1slgZ96kh0p4VprXR1ck+6rE+JMuLlQqGnREH5goFGhnRDzHE
CBTTRWFVe863o0sJgXakU78iMag/i6mBa5ZUFnTDynKMdmy3phQugG5WeFz6IueQpVGmgNrIASA5
gj4kXqHX0z5FumQr+VzvqiDHU6bKbN4woVyyLFBfEgLpGaaMdNpH6Gmk0kXUy1ezze+qmo2PhoEI
H/szykuoFmCVDwbQhLQiWWy0+vqoqANwApGUuSUiCoYqSaztsCIm3T8kfsHVVGQ60lqzQrjQZQ0j
lbj+EpEo6Uqj7qa0l88DUw1EVsnVko2GNi93sEzzxG+66FTnan2de4Mc714bN1MAmD+SsPYHlkJj
erIsV2XbQfWTHsMKW7McZv3l3zpaJ7JllzpNSjLCHnJKSqGoysdZ5CyLBISs+KYj1yhiWq4vOIx/
L1RB4VYzyJfiXaSj6H8i5f6ZrMYp8mC6lBmcXdXApDGOxk8kl+NFrgF+MjBgmDaLWIFGZOT0QxQC
N8zmNGtBsBlAi/ujceiiuT61rVWf2KnsqKQvNJUkq1gTQkUp+/73W4OaN7Qghze61tKm15wwbqdT
PiuELcwTMhQ/nE8FndCjET41awAgHwU6ArWGQbFhRce0w5sw581F4LKt2wV44cNmF6OyPgZW0V4U
zeI3IZNxqS0ElGJEgceX+kBsL1XatZQW6mn2YWgkidBeJglETTJinAksjXijoAN3NzXletJBPREl
4QOP7Hf68qWuNIYluiBqCcmsox7tRytBilGkmzGJz4jEJzOugTyF6yIfZaJfRruVzd8wEyumB0nF
MJoAUb6aSY35kynBLkxqoOOpiumxBMElVl16L4d8TzEn2KUm+Y5KV3RTLm0BQ7spOs9zSwCIWJY7
ujk8AQR7tnk7uoQDNBwhPGlU5PNYSBiAGmx1Df4ywoLUJoIbIKa/qqoOEJwTsjUt/aG205epQk4P
QvGtE1KA95XybEr/u1YAj9DAYxKCEwxZXegGAQ7Ptm9BB/3B2VBWU80z13QiEpMAXI4vpccUMJVu
ZKw0fjm3x38v2jwkzL3TiBqVenDQg0PQCM1xrGV/2/QBqblaf8wTE4vC0JHnp4BpQ/tX2X5W38e+
lRma4v8sINij+Ytlp7aCaZUSD9iHvr9nAvMrYIDfYalvcZGMXwoIYzeuqdacwTdCh51KidJsk0G5
vJEy0t1a6DABmtuoNyVHnWZpV2qVtJMKQHPzKKCwTWRj1/JIeKlRvQTkKNSdbNpCglYgDTp59++F
YCp/Gy7tQ1JyUKsj4auhZRZZ+p8/0GV+BsFt65fc01aGWq0QMnhKU488pcFrWOrjcWjSYmcN0daC
1nQMGnU6CgnNnbpoXGUoiYZvoxneK2saKvWIxFEQE6bG4T1uTDtJhtg1oTC5//6mX/PXp6LCwB4W
nxwp6EikoopeR0kpcwbkCGLPJyCV2nYaA/GYmnHuGjmaQ3H5X7kR3vKxs8i6Y+EmH/tYz9X/vsRq
hFc6BvXQMCQ3NdnYF4lp7uF1MC+I1ePQacqRBqIKRzP6rCCeuGT1vARSC802bT99alboV/CHo+VL
kRlqx05qE8eq5FcfVPZU9dirA0F87ZrwJotm4wzBwmdrlo63JmNbtfJ5PRsdbC4s272WjPfCTKyb
T3pBg7cu1gwy5mrG8GrOClZRGaV1mG3aKEzvSq/j6W4FSKUNUZt9CQensTIs0qzEZm78dUDOMO7x
Buy5UPKTRCoL1nAFH76XlaiOCqHJT5EByJWO81e2/N+MANbTgxArgRVtAm0Ev6VVbPhioyBoCem6
lwyY8lxygwJWDg2V8qKKurYPu/Go0OxgugyovGhw+qUZBOXO1Aq3igDhWZla77vyKcVV/WBabNqq
1mKtZ2t80RUtQBNAXhwlqwaVTJteUPwVMM/AP2dQN+PYWE3yELmzUFfXkcWV1nCHBTuRDjowaqx+
bbAxdMbLrYxQSu/E6pbABq+kisOBRP9utqxqJQp65MQ+29AY6PomTBGYiiHSQNbYh9pUH50BWLDX
aUJbCDvAHqJ9KNUI7Kau4h3o0WxWc3fPOq5RUYS3sGPRznL9OUYGTliLcK+e1r2RDsJLIqQZTMeB
npIlf2sdvsTCl0Sn1mR52wRjeY70/KXSUL8A3yBmztAuWTsPxDPS2c3KLth1Cj6i9kWCfgkaHjZL
J6EpHDi4rKwpfIYlXNh/LylaebNspu0Qw+to9Q7NCK1y0B0tUYQzAiWuNhXgLKq7sMrI2Vt+pZnz
y6whguWmXEx9iMJyP0LXz/xo9+9XtbjEGgNGoKNWE40bRmJ8A4r1l6ToB5knraF6kfNHluXKVFdJ
UAduQcTQqo1efJlpZTZEJezFedtbbXiDjGOn9IdtIUY9U3D+abS0Pufm0wjmQwiBxieMIpFrr5Ex
xaeEW8hy922FxqDZfZo8pg5nSV0KRNI24zfIzxEzSTva8QS3sao0WbWrsGdCJWlro0+h9PjTy2Sw
TgTpQN778oIRVlJREybg8oivTW6S2YG2mKiPqj7Cl11HDVJfNHuFpb8iaDRwc2zaRJ2uxhgL2zEN
n4OBplyLMdnIJtGtlZ8jv5UommNfDK/W1L/Ww/zeG/r4ShRPMyl7y/Lp2QYKVtJhpj0pbAxaFle1
MxhXas8kwB8rUkFJfdzdfVqF+3DO/zKiQIzStGBiN9GlARqF8Cq/1cgOYVpw5hSK4WH1WGjleEB8
18RQR9Jhx0PzUmWZ7CRdTBRFWsaMsSJSO3MJn1Lm+4gt8+gN8F9xMKK6OFBQ6sBktWVPiA7BTIj5
lFvk/qJVs/b58kWiPOJDsalkUFOWHOv4MMktkQWc+a0SER3aUjNyk3d9YG0FMcUIPcJfCcZzlUl8
4zppMZlUt7EuPuXIyuiBaeI+isjZUmJ0Fkknv47yBOB8ThHlJHht5qaNSdcREK0N8Z9MCKyNQqRE
BdtKLwmfodYs3q1a0w5aXjSXpIwusUxUqWZiKy2rCQ7ygPmBjROltp9Em8EH4w9Vm8UQ6m9QFYyz
DENeaYDEV6hGdvQpUi9VauZHyiDtKgSfpDhB0NVDDaPnTBxa2XHM1rPS7WCeAmCUY6+eenKj2kF6
y4PMU5e/oE4hzV+r6Wx4sJ0d0NWskE0nSnhqMCx0Opkkc3waBDpiA+LyIQmEt8qKCNsl63NVDE+p
wFyWjiWhXUjBrLp5EdCDG2l/HaUICZxVAU+QQunUaGi5a+J5HT+Rf8MacR0gaoTookA3g6Yj6rG3
JAhR9/lozGshidflnLTrtk7nVdzDExBNRTrykGVTir4nRWFpJRw6KrlqPNOY+c5aoXhFuTi56lk8
/3upJUAFFtKpqFE8ga8ajZqdFClkImsbVZntigBxDRx0/OK5l1Ng2IKcIjK2xpURi1wegF/DPNyt
5S9GY3UYeuqIvgeSEjADXwtVUq3LBEdBsGROSEMNGZYXPf+2gg5tcy1Uu3+/lzS8P/IPPyJFRgaw
vBhRfDMMq1nVUgqP2JyRuAnrSeJfgZq10SfzqXWi+iJ0BCWJmWHHIuI2Tc0nD0CntqJpyoTDVK9N
xxBJIo12JYV1TAAOnLtgKG8ZnZ+uBU+s1P57T1NkmR0m536CtR+msQ7Q2871L6NnZQSoXzwznJBV
i5jGEvCVCtrrVOv9NlXmBZuyZMRkCrGkAsa7pGUAoxclXAYf0y7UOcxaQUWZEkk7Xd23dRs6TRMm
LgQIc5qddNE5Id7tdSaiJWmtTTIwKcw7Pk6Jb2iU4kJj5YeGzWLKtqpaX77YQbE2rPqZTe3LhETr
Z0hea1GlAkelztE8QWhEoJjM9NzoYnOlBLXxOuuyTapFUDEeUts43SYiRv1kppPWtKhe9RBFXdv4
DH/bBpScoVxqK9f35VRpzmBQgxAKj4CuqzT01owjwiR8WiqItvpDqSR6w+yf+3yc/v6RqcygGA7/
fmUF7NxhCCpLHcXgIJeo7/UUgoKB73PIyvfE1MaV2JrTmjDWkh2QZIdyCaUOZAPmQEVWj6wOjNJ0
Td37CJeG2SdLkLmnTtxMVkM7UVXUAnFSHRKxgPihlM90gLeelBJpRVkc7w0gL9qyZOpt27hdZdQs
4CVwdGbUtiGBVGUjloiwywDnWbw0Sv+bSNN5giqKNjKU9kX3WyhE4/57IT/7w4gRiU0kbM4AWZfH
S0BIABZUohnti2dELUw0tPEy0lc6GjHBxWyInm7yNFrLEExvtqHe4vozEzw2g7Gt6hhP5oR4IIre
DVXRzh3n3lVehgA4hghQKbGsHHlYbXu169niQL2ObLajtKKBwIQHaFwu3JB+xQdLYOtCovgrrtHX
KeBZYPaaLyLUKNNTj5NXHgBDHuZ78qV+YAYLTvqRlOsEOk655bhE4vMeWTOhrAes4WCN9skndlgc
DXb6RhzmKXsOO+VigMHn9rDhEoEIDZ6MbpwCSIPllDj8AZbZRF2FNrA1656/jauPcWPqBx0wZneT
l9y24OufSS+5fmCa5jvBdV9NV8W+tmtU5jBLmOmsUbjCr/F/4TrVKqa/wZ7vPd2lv3wr7kQPtXR+
kM7qlXBhorUvM/4BTALfuPhX6bd/aQ+QJjp7xoAPvv7UmAthBLvQIXUxOH+O+9wllofItG8GQadw
fe9c9YwbasH/vERf01q8zm+YPq7Rc1y4tERo9VtjYb0OfziyRG8+R1/Zn3BvPgml94qjcE68YOe/
oEqR1yB+kB1ojnJWXGb0KzxRrE6e6fxQ17tPhgCH8FB42R7wmP01IBM8nie03skfSVQkq9yr9eDM
98EgdB2lrPkSHurt8u9gUIFEQ7Tx93gpXmnCXMCCcQvlhifelK3k6DfaepmXD3Zw1t6jL+0hfqiz
zTrfvUYSD58t3alKZ2AL4039YRTCRQIG8NvtSNV4Fn8EGHY7644Tete+zRfpMl5w5RgXYVW/zavp
htM9Q9Hr1FvhxjZPBvUj+wMrwDENHT7BbnwAMwwPO2XFyx85lsF8G6/O3FGFx6ybKYRjHPK3+cd3
YnujXDqHyAjXHLBvwuexbCr9NYrhJ/xDBw3OSJjQV/KrbRj4cEbCyf/KJGM+TeCNsHr+qhcd9inq
s930FHcouAEPhBA/vAJOWIhj5dDDOD+ZHg/bcnmEg/bAvhQJB/k6E72busM1+NK2yGFf0YrIJ3HN
9srZiusun1LHQxn1B28MGDTeHZ1B6q4aMZ+axw99C9vOy9Zwpo8gTGiUrJ+wt7eCjVRxo5yW38O9
WtvqrX2vXSpmBLLHM00zr9lB4jlqP6Ljb/0fwu8GR/7AbDza8nv6FWCwtO6VuuKQiCecZBpyrm0o
iEd5h/9ve0QsX1Da2FgCPVwRWCZqT9vB5cRKAcgMchkTg5PGJ2kcppv8of3AhzmDkXiY2we8inYL
46bklEZ0qn9DLdouiG0QUSt2hZN4A0bDc+5yLyt3cr1W1SmyjVO5qdzX4dC4U4kZZMYcG9xYZ/C1
IsTgTwKmX1tb6Z0UTQtwCqJZt+E4/SUotvWjbEHIOdga8t4jh8MdndFh61ofXjjvoJ+g/3gCmwtD
rsEFjN7jKDEjccFrfHM/2JAIKC4FO3jtNopzDV9Y547lgWSl4A+dNLQtnqTxLbETe3zvHLV0xpW2
qV8xdt8/sBfdQggGcFe2jMLBG/9J22GDZ9K4sBw98qu+Et4BJv9WWD/4Y+aavrCr3HCn4d9Vj/4H
l/vKus1dRXWse8CFWCNBsfKwhw9o17v0Lft6cpOTkwdHLXQQeV+Zd6+rvbCy7oCBj9TYPwrPBe2g
c2br6xlyQgfgC1OFO9kvxkVcxc+OXy6tJIoc4hwrTzivMIVDwOOWEU/JH0/Fn/LA3QCpgVWFk55b
7/F3Ke4IzAvoBbk8/Zt85dE49ZLzYZw7MARPYLSsL2wXV99y5gsv/q/mEhRzkguPtA5bJCIqtV8G
uGLaFtRQ5XKqZtdyhW1uH8QfbFyApQ/vCIS2RH9+yZw31u0qJQdyeaIJGLhhRVtD0j9gJ1ruJZMf
Dtf8GwGTEur++kg3HxrxF6yslErgUh0idoo/cQWI/r04sx03trBBvX6CPJapRBS5/RGW6FP91t/M
uwQLK30BkXiCVgvtAozsN3wSDDD1tv0mTMZTV+nRePTfTLWITz+3L90hTe3oYW54s/oN7OJk2NfP
yvUPdHid913AHdvsSpenI+QzZaoH0jG3Mc2iGN4H9u07fKr78gjZCTfhBQdwdIF+njvLLaKdCz4j
zRFWpmcx1/GWlQOJPEbxHRgDIreqj+j3Y+I+lI9QZVZTRs4rN0yABsijL4q/f63DG9DexR0QB9w5
Zxo2/AGQgPV38GeAVkTHs8lWzdZYt97Ov+Ei+EGfcAdyL5FeJp7oai8jUHBr9Uq6lLHbg8CbbJHo
Jx4YMliUVWT/Ro7wgvf2ByaCw3KCpEnYVEsu+F3+JkFo5Xs9n6vAQPeKgxpjN88J6+h93uBx48II
LmkX2GPKw5kqASMhizK8jCUZTYYch8HoFHtA2d8F0X2z7G29ny6Cs0U9wzMHsc4pve+EOxb2iifs
OyfKXLw8PHgnbMPRtjXW2V6/waSHXWDBR2GWeMIqf9U/qFFW+yfZYATkKhfx46c4E1BMKN+elhu8
3GuxAUhMbNhM1YCf6y95/UmdzeioZ+CALk+Xo9yDr+VvtAcYH7Jz0w9EaTnGbQbqMJ/7ko35I9od
IUvtwrWP9w1DnHxGwgkxT/yoPFbZfOGnnL6CG13iw0OFDpO+CZELe37YcNuyjXcQH8jTFFbVBtio
95m9Es/7VrMjOuxJXPbBg1kQ2RgGWeIJwSyepDmQaEAhULvpG5g+F9X2Vvgo7Wv0ulAOYBYoTvuW
bj/AJVM5+M4929b8J4Aih/fzEjFRto27uV6QMoAYb1DL2LQZYb/N9xiAwo+icE3MF/kKEPLR/BEI
uayky9vB34yzD1niakaK4XTOU7mzy9fYaHFbAbKx542+Fd/l9/61WJ/plyhve+zr7gdgCyCJoPdo
vlNfVTtUPLc+YPMONnxuNx8jnrHrn/i0T1wbGy3Ne/E23iDNbmrKT3NLJCQsFX7ArxnLlvzAN+E/
hHP2t8xaL1i0uK2yo/xurBiJ7rQ1tmIaur8+TCXrFp3CCzfGqXstv7V7+MCIA92BicQ6+RURgDnK
B8cSRzgj/9nW31QehJM6855Y2j8qnfaQ7disZCpXyhf5Id7Ng78Nbsobu1doZ69UdSdqF1y9HqzS
vwYp5CopXP0jfwsvygqEBFMFgKx89KdgZ/df2OyjD9QMf+XK3yUf6Xtwg7hBNjE0MBZe8JHweUAS
ox2nYEmd4Y/6rvvntMK4wnAarCrEF/b66BlumWbuEidaE3Z/L7fyB0/D2/hGVwLfnPyBlY+4lcWW
tPByqMp5ZKAEflBs853JHZZ7V/oJIJDsq+30HSOIwuRFFXDoXkmhZ8XBYxD8kRjD3UtrmLYGqk7U
vxh2xy+UMLRsD/CSYkbBzQH4b0KlV7kwHlQGizzGPBuDza3FEiO9+7d8x+nrwLra/1Ek1ScAsni6
cjRx9PhARz2ZLkPC6QOXn6CU3e5Fe8XyyNoyWtxGDlQG7ix+Dh+RCg5+ZgA4hcnGdRbeFKc3eBSU
o/x4WKGoXM0RpSmeQ8DLFxAhuc0bMhkzOKQbwMwq3RjNGlUl9z5pFW8yB+/anrA8iHaJKA4QY+Zx
uXEnYVbsbsnN/+COF2/Trcg84veGj/KMJxE6KTHIrMVSTbrlgWVevmluvOZqEROunwLk1VSrqF1e
+wEQaPihwoVZzV4X2TvBNfyNH9JvIUcE76mwXQSs4w3ED20G21rr5909JCGGxeIvc3v8qiq2Vv1C
1bdWPpTrvPPtxAUAdIrXBjk/g9M60Oc2zUbZskMaj5E5LM7t13xnvC/ljErpdRb2hvsXvC28Xq6/
cuHQCKSUYnv6En7kesmJMgi7J7fDqw763mAZr735jj4XyDEmqVeR1VYdUTk6jAC53PzUwSugrTpe
t1xVacF7j56wNoCYYZXE9sz4HHNk29g5YMwErSukOJ1JUmiHP+PDAFbhkRT2GW2idcNlYr1FGvSu
bhnu2Y1dbtW1dMaQGP2ZRxRw7Esi3iXcKw7ytW/iPOz6q+AryhsPMjU6Z9aAQiP7a8hXYO1ebKDK
CrSJ469KVjWv3QinyIPvs4NBC6/YN1Zs7S6H4E3/HcqugMsUmNkPQxyMiNwh4odARvcI68jOfykR
Ygox6nF1Vwt2TCVIhC8VJU8YWlVuYP1pfVNYBLLHDdydmheYGejtWEsWU2NNL9KRAbdt29eJB+9a
4R+0Q5jPrwpsMTTSXAM8Pf5CrWqetKCEe3cifCEFdw5M4WRy6IU84cgvdLzXlPscFnIEIUhsdrSv
F0EYWyK4OQ7QhNf1dCqh/QKexcRJV2mpJ6gw4H/w2XKfcGVj48U0HKVd83MUn+UFchXfg57jYiWh
kfXP3KsMeyO8VfFWuxeRk+KUhorDpwjh1MCtaccXJhT8GPKP/yAPgDWcLyZPaBiYgGNEkQD7iLX0
wDKueoKCrsle2/c/HRY5piuO9c1l5/FM3/B8suWzZYj/+Ft168yv7Jn7xPQS9HCcSR6WCRhhcTU3
xWV5/PcsAyZuXDtq7Ha8Y6ZmYdEIjk/ZcskVydnKqO9FXCEOQVpRfEdm0ioEyy4/Zae9CdYx7BzB
PAvl4gJuyyM0okRd6TQPjA3rDGsP2C/+URYEIoNYYIIIKofdD06s05u1ETuOoIRpRbA1ag7LyERy
xZJR8tFwwK3cgkEtN0dwRTj9rRDAxXGaquWzw+VegoH4mvfgOzvQyP2Wg4F0Hs/Gg0ME+D36CgJb
Nhw0CFy4w7gKe2I6v9Fw0dHNltWTd8+6FLOc/i4TFGvFa4jbFf4IbYwhXNZSri6is3bkgVtCybsI
FIvLq7UQ4ljLrG9jb1LetG4YUe94OJfh35vjGqQEgyRYOjplCRKYT5mjP7Y/oNPomBUHJ2YxL5AL
zjnCKxQEg+nWDySOjlxO6DIgRVi0EZuVdMuQlWC+O/X5Vqd9WSJu2JnWn5YRsQdkZ6cjnoMDnK2Y
gEgWMtqVJXP5HuAU2Oef9EUV8NHRm/Q6UlWzm1+Fb7yQ8dvMGYeNkecLjzkYPI2ko/Cn/WpgWvou
Riq9WC0sFkjxyQE8dpGB/I6YmvzyhmheWgtQ3s5+C+fRX8y1MtE2c1HWBsRMOtNnQk8ruoXs+BAz
PfGo7Kuj/y6SJJ4cQVOOX+3ZZ4T+VezoIPHtsbPP2+6l+kUWSJwPO8I6I8t8lZ7hLqpedQq/pa/y
3pvgx5A7AccpfsuvjBMlS3NuKzxIqi0txlVMpOfmxoanfvIHKVJw1XYVAzdnWUHZ2Ig3ZvsEBfPT
fh/TS3Ll675JoemUAuILCBVOhT38+wh/dvLGe7MGLkKrbUu2d7m2RK9mvkqUJ63FeF8hnllb30dy
YgcarHj+B0+hTQPKoiCXgGXG1WQ+Nx4c6CAMSNeoI5GTl9AXIPwFSBg3JLmCrUHLykeHtDZ+lxHt
pgezPCn6baQHy1mSkxtSwCwjq3eP8A5nMYQmzPzBGqtt91T/YlJuugMxQG23Q6YQBi+jdNNp/FQy
BBY8CufpA0I4l0TOGYnsguhQLbGdW5wXWLPY2hUCB3fAWsAKzLAyKNWqFd2j9rW+P6w3Fkh4lUFx
KZGNdTuVhif5KOZWAo9NZ05c95pHIGrSg3JX1RNsWvgvsIyYHy+xyxrC1Y0s7oppY7A5oNSpniTE
ExGsvKOiRYNc6x7fQmh3rfEdlu+59SnnP2nCILp9VNWXWLJocF/MIdrKNZBqEgoTHeYNYYd73OVE
TgQWeAnwwTej2JDVoJkrS11HGDg/M7aX32IX/OYKsKM9OYFBdtOzA7GkJQpim8eYoz6ANuurox6J
yAuB7edJkMw1V+pIrL73aMGLm0TLUbzMpHSOW0HbjkuE7ENptvondrHGxuME/shAjRIRdeHJzyN3
7/TJdBWggT44q+kj26gvZe+08D1oZi3BD2iZVwLndP+loIjWT725ZsHPTQSxu9w6TzMmEKcmuQIk
pr88kNyOFszYX96yrrnV6IrxNv7BuEVUIdfAAIN5Kyw8kRvAPVZwYHmRdUfWLnL3rhgPHTxgesQq
oFDG1LAsSbv890AY5lpvb0G6s8jBEbx8OoGZW7KfareX3fqdNXLFNxqC3YBz6wSligvBPcvNviBf
oICadnED7Grskdoemhs4SEHxRnQGhKNghzEw6WACW3UD6UREIFGBeiN5LrTt8AmM2/CHckIc7fKH
2BME0jIQktil7iaxMMlcDYqD6hDFSrGuLfiMc+NfzHwP/LQH4AYpqbmBURr/HYQrgEULyczBQ6ET
ew5t1KRdvs+iXd5tivrkkzCJz3NCaXzUwnMCKxbgyQ3BFbTKAaAtQcGIsRrU09vEckRr2R1Qk4Ah
M+nECExpUbR6sJR0plUJknCCbkWiCzG4o7gC1Id9xdhaiuOvp0993igYZSY3t16Scq/4zI3tIVqX
1bott2a4IdqZNQGeppCdEZPL5qk4UR5or+GdpYOcBJZXBeA0sd8RhIYNT0CqLu+EKNbyHQ95EWxU
ykhrX/QejUoYOtNfDFgWaGDtyljLJ4+/D8OayL5bkbt5toK45ess4y6bDc9p98L2SIt3JooNzlD8
Gll3ln3zr2wWqhPXlQqfQ4eIyInuEPmXD2Ej75bthHJ3Ifp26Y7MK5L4+JxDjdRd2hCO+qk/0SM2
A+ccx+KstMCuPKtc8K4wnTppTZhL43tIt9i5NcbxtINtPmmBOIZ6FQdr1CjDH4sXcC2GDZnvMX5B
akR5AYKjox3BKZ6AsW4NUo0OOn9PJMwkIkaAGPiVrC7ntxH6J+GRNpzibj5ypiOTpGDLEdgajM8E
7Va0DgHSsMp8oykrAbg6nNSgvZTyQWxuon9B+MXHRTg3cwpDOlAA8pDCROFiALpWg6MFU6OTjjqJ
vfMJeq5scPM+w/DWZ++hDJLD/FxSdSDeL8saB8KUU5Pfvsz9XZBkjOYHgxFXedWKq2Kep/guVG4y
eZO6YiRUMvaRnXbRlFIK7PnhWWrkxmZEjtCUtxHLy2I7/sAyYyULzW1bUyRgVPSsZsdjUiWvXM4o
2dGTbm+6usqCI6534Bzl+CrEB/RwanpHfQhfMP9RyUb47q45vUUu2lNkfaucImExwJt00rM9SdIk
U8/Sb2/hXyufuQFi33rl+pJgnJfXxAdj4vEIg21oyif/DHbeRdtFjDRlNKJnDixAHOizoMYjpTzb
6B4qHGKXJpI+yUiRoGK5QHP4gYQviWbB06DWNDZks0v1JmpujKgIh+UJNAHeCAh2bNaUFItzSMyP
PX0YsPwAxopuz2G5dwyCkBFHwj9rDuRnzEsIDkgpN+3Wo7+b0McpPBUO76XuNnB5xkNFw19ympEC
i82GGggBy36CDMHQnkfG2qb10S9O/MBG8SAFqsXUkfOzsQ+t2RXYLYbREZVXvkkCqhZx2XISXJHG
0TBKMrcl/X7mPRwpHmNDHO6uBrytcCdEwBFuvFPCcoNnCnbIWPvpuj7zYcOoq32bik2xlgK5VD2y
NLkd1fzU0r7sQd8sP6OlfaUgkDSKI52cKZ2zB3IZu9Hekuwvbzb4m/+PpPPajdzagugXEWA+5Gvn
nFtq6YVQGDEf5vj1d9EX8NiAPWNJ3ewTaletyhmfdPsJMSRPeXRI+rvdfJX9vdXffCRe+cEwdTa2
JLQ6BGsdraond+2Y88FrSPi8hfndSr764NnqPG/0r8iLdAjv/XiMkrMTD1s2LEtub3BD65MJF9Sc
Td1nTFWTpYf+J2hh4mpn2N+2BrRK+9O5mOQGb3eB5qKxNpQIN9WhKL+dkvwAYg1PGJ7ofHj1nK34
FPDep3uGsq6y5VINvm4AW70vx5Wh/Sl8uz63tlr7l2hwAe1vLb8G+gGiTJOuNcGMfMkjKssNT2Aj
TywUUX5UtR0HFsKLebWhObfmjzBo4BAI/GikOOGcu2erfBkxkXSCi3zkkwq3d/5T2hgpjt54teuv
pv/M6KTHxCg2lBR4zsn3Lr32FqCpx6CSwdp3I1Mcn+GddlSmxB6HWuPSGxdY6l58Z1Gddj/9IJLV
UB0yjXucSyyRmCIIOo0TAzqBPmwifrAJy5TPmUyO9oZ3sxxPdf5RxwcBsp1ECL8Dv2hh7Ht/ydW1
UT8S41dGn6X5E/JhxDyEdO7Pk6Fc4otZmFgqLF45vUPBKqg+ZBQE2GaGj4gvCOkDwGrx4IRM0gRw
HXmI+CgEOIk1/VdCbjhf0wrgREvg0w05eWNTC1KQ70THuTS8RWi5ljdPMbNqpbvwkAUMQsk4m4vw
rBfEP+4jqIxAYusI3kXasjN9Ht3x0qR/MT24Y6quig65J3hP0o9Bh87H7YmPObDidW5zaGB/RHYa
fYt5rRrMdLg4iRazKzRrszO2hgPbmQ3d7Are+miZwXXsXB84gXOz4P7nDRILEyzNWI6CCzEJyjwU
dBxweKR6Nl4FybfKv6S57btsvB2kFkooGAvDPEcJrSw6wgPmH9O8F2dGEhnrqR1ao2VGTjJBKJZu
/RG6j8CoFnA9Fgb33/4jjetl1UXnkfwAeASIlOD8FKYL3EEjhTsmf9G3SqkrrCuYEoJO3+w5NP/s
4OEo9skoGTzQGhZkxTosoCLozAW4d4cpzX36e57yrWX+0mfzDD5jAyAeukrqvtMlukz/podEyd2V
zci7tX+MFnp6Ey1Nan5rvItkSjaEUWbSHedthZnnD6c6Yd8JdvlTFJee52ZIw5lLCL466Oom71bG
dzv8Kgyah/wAfrRE/e3ZIlSUyaR0uGKZOO8hzoE8ld6VItJuOFNJxTLTCLYAF8ALhDK27cl8Mcbt
XHdPWfXd4pDX7GeLYAqOzRy3rD1ctbkKZ/JbCEpOdjj8OV/7c5uSLIWzMvpWK34zOP3aybUplvPO
UXausWIWiBo1ImnDRUQtLoFyxepJ/nsiq3NcK7DGZ6bLFZ47gtf47tzX2adHNeb6ZR9I9SKfwDrN
+40YGOb2zxzKGHc3QgXkde1fzpuef63yfRB9aWWzK4srliHSjXPTvZhskEzT+AQCYGco2Mzb4BaC
Isu5IJf2j2v8C0x9xlrD/p3qV+luMy7WJdpRu3PaZ4RpSvDBFNw9bQXyHh/dndv+gcIeAoC9y4rD
jKUBb2529SNuAX7vtPiFFVRYG42trXW3HWJVh8fT+2u43MTPEVc1b2lIHaLNeaJT+7nkOisiDhbe
ufgyhj0EsMj4qybZWP0cultar2plZyHZ1JHC597cOER+FhZTBwQbRfkkdkuAtP5V+Cc9iFzRFZBK
w7pU9v0vBb9IMazJQDW52mk8JR2eJV8QxCrds6p9qCmaRgTnRCO0d/aiF2kmLN1H8prCvHmjv3WS
mmgCl3KGDMXe50bRFdUxs8hUpsum/ZK8w5H9F6j35MHvqbonuG1KVdzoVqRvVX+V5XvaAZ6HqbYJ
Cgq6MSRERIL1GaqQBfy8niUMmWoIcnW9z1W6NvZcR1XzBLuGPFAw12gaF1Qh59GrTv4o5MzABE2B
XJXwcsE4N0eW85TZLOvVleG4a8dEPgdYzpEuRfUXMXcZepzvNpc6oKWc3tT0XwV5o0LXyLkTqd5d
N6CKkJFjapG8xeWzMPdCvQj5YZoYOH5q+RH074bFtWseErBt/tXWTlXWfXKs3LfR3KoAfp174QAL
XGo1qsZW1c5wqbwQZky7xOgZQ6zReTAqjiCcwp6SplHpBlPIDwxHd7VbjkeDR4BwX2hAQkb4qcVz
pGnxEbiPGl2vggXlE77vPmKcOlk8nkLyV5FGf+o2o3QZamF+ddha1Lzd1+K5H5nu8Nop8yreG8PP
JD9xkdyrSFvEMW1q/A783IF8CfdaOQeicYIidbmAUCrdjyG8NAx9+0UbLjTzadR3UV/JWPCi/8Le
pbbsEmmX0vJnJRbwBGroCVUW+dIc5j4f6hqO6vij0oDGzPSrTh8A/uEnd2+u9qyQXuEQ+PhehE0i
vtuAgI1Q4PLVKLe+A9MKwLMusWwytFvRUj5ywMWVknbfDqJKSJTgqmZ/cf/ldaD1/wU83ImgLJ69
stZZ3DIcWP+a8VOabF8hqD6Or4G9BUHPG97Vv1ry2UbqPBr3JKCS6CNZ5fWd92Jme3cOxYX2cOhi
F/Ksqx8qoEVzPDrgCrsAgfNRTJNqGxOgsTJc7D7qqrMWbr1vIdIqDBatfNPmHwZPjENUb6O5V9Z/
/jJbesiPdRmw/HF4pd+xW6Gf6c4S/mzJgJprfBYtwmwVhj9V+4gJPY64pCuLPNeFWyVn5W78ZKWA
keSJd2fgAy+v3rgb6OwVRPOWeZkuAv5XqmQE2SD96M8oejg6Mjf6mw4p1q8JfEA3jxgQti9VefcR
MWR5Np2LWv60/R1SNTblsO4BSKKOtPYsr8NLFvwL2l0APEbfw412gaYreOOjjxZNFX08sOoZYKOi
5bRpfHnyK5RfjN3VZ4v6w15v7hVxtNRvtSLVptTXOm3WLb80NXz1eGF6mmKUU1RTtG0uvfHTanKi
ItdCcpD+bfVnZ+xa480gBFb7t9x+1ioVrv4kXwtucCLFR4D2Y7m0HPES1vpbhC1BVVqIFZSoVa84
2fi414jxQ4dU+LhziNDb7WS9bLK5jUNmoH6qeibypXeoqO3FJT0W83WKeSz/cbsBFMF2in/AzucO
tqva+gUESDY6L9fRcKiYSZrkQCrWLaktVQdRbEqF8U7D7sqLpUe9lL2iiCBnZsnuU5bgejHkTA1N
9VYz3jQfkxg1esWcB66qfiCCzKAAcIqvl5p6yP71MDGNDagC6dDkpDI/we4E63JOqs77SLMeHrlL
Du1OZGHVimY+DgdWx1hdiurVpO+VSfz03OCyUY7s1E38Tmom1j6CAUolUwakVwIKc8dnqBO9gLBw
vcXcg7k3y6grwiCCDl7VzkJYmEmgirjrXIHF8XkzzGlmDfgbwW2kx4Tuc5wdhcoIalwL1DxmJ4kH
QTd+SDLQAw0nyTlxbkaW8bq/mbsY4mXv1bOI67vOETFmhS8Tjs70vnCd0XkpVKbRAtUWPyQ4PQNh
RWPX8PJnx+KRCC7AfBI+DZooWdtdgyRy760kR/Cov3cBp/S1D13Aexvqz5whq3A/+sCfe+2Zjgp4
e1byquxpOKJcOgZkLRAUEBOueaDqwb6xLKj1t2b8cvf2HI60nBs99ZqDpIz1qx9iz2BIxVkn6l5m
cgH+1Ck3owFQG9RI6M/c1ueu+ZkyFKROAxIvSYc1jxdSZlFEd7NgQxvuDo9i5Hokl3EBJBV3UhvN
5lkUP3m5abAABpysYNaRKdNpmsr/DdF7LcHL+T9OaCwtQVcnr1JlrwQ3rwISqQ8w7sFVhPoTwaPe
scvEscFwGv0FtPbQ3Gw+I3HFJA68mZ1m85xxt1vR31Eoi4wmg85tAGbGrAlsTgjPZbqK6k3Tb2m1
nqU9wPmdWePlDrYR1OT2G9DUsrEwGXUd8Q4cYRX2CFyrJUTUmOhxpQC/RKqxx49K5UCPE04+U6JU
Eik/TDCD+4wxoeJwaF5YI2RmVk7D4ATMz46ihRiJd7kp9k57TjEhBQuH6IL0cZ5QwsBQCNXW9F+D
8RhH9vVpRElpGDLfBpG9bJaS4jC80vFLyB/i0rOcwbfRH4iFdFhjAprDvohBsOYyiyaNr3sXSL59
xJGA2+ct1/5qHbsP/wU01qzihgSkxlKjVVb8NmwctA7F295BAOkZ7wuGVeWf0N5ElnM236J8BVQZ
oG3QVZ0zYq2wHpo/ZnYqc5qlLsBTl6HKzM1+Shum1IluRJLWYXWpzU3uXMfy3dC+I5rqsvxLa1sw
k5MncKkgAbojOqqpLU0fIyX7FCB7DidNR/3wemRuyxFiSpq2qkPIEvydTDe9q+0UxlOCsRirV/FK
eAhaUNzBSRb3PGYJZuSA0BjKW9RB8/F3tXL1PRxI6Xr62VvWXgg4EK4MHJQQx1ZThtVnFGKjDtgj
Su1fr/bLID2q4duooschQeIyBlunvAwRwlqXrzZxlm3E3s/knqWFG7+cyfrUDrex85gcj9wiLmOH
Q07D9cfF3o7ihVcYS8mVwXaA7hBz1/ppO6I5gGe5wmVhF298bnX1s6fE1yHlxPJTW3gMQIlm40u3
uMQp8API7AHvuEsdqi/yBdGUVU6pgOmgqNbMWgu60+GNMCTFGD8PwdukEhGGCaKNC8F2X6HJkMy2
l1XOMJ+bTiaQpqxrEmJpwTMR1oQNIdS1yA21rIidLBSNA3rJ7YoaPcWFIZrxfURAE5DY4jMHi3nO
0l4pb0VM3JYeuQaqJujmADlNlkwXHYwfYCQUjx2NNUt2DZ8QnhpUKIfPYsxopCBTqHfZB9iLVSDq
feCdxy46hWO8TLwzWKKlT7jAxijSJzgKCJGX2qbTsnVcNfQxYspv02UtMXXKbDgohD56i8zmiF7A
zddZJJwMEweodrrz22aZijsiqAvRSYmXTecuB9f56v0Ub1+kU9eHog9ZJ5x7XXKQ9C/VtPXQR2m9
ieJoyWRXBtVa9m9FcM24OBKBXWiowb5SHYKg3wyNvggyzj9TE1s6fA2O+yWJuCROcw37z8q52yJZ
S15hq2DgjCrfgiPWuXHnI9P5JNdmkXtOdO27T7KVyhm9wPvu4h0sgpvwQKXEq5o6AiIs71oDcbrx
Dl1MdSQANLH2Ya51IACzX2ErxEF5pyjHyM1n09EAEu0d5UYxoc/RoqFLyZ+jzoyuSfUwlM5H4SV7
QXclWV+cxNAPfW3VaY8BcTznK3oDtPQQ+nLAhIzZVFK0hMiNj1FVMbd3Mt/SdL7WXiQIWX1Pzrgb
9RqPFnQGzTzrIQAroSwK9KjMS3bR8Dsy6+PS7g6g/EG3aZx9xxY0M/PCin4AQ3mUUIci+nJ951Vi
1ah5cYay5xiCpbeMvmCMLCFk5f4hth95cnOG62gzTvc4y7Qp5xd4x6XgKGB/mCWiQQR2gdNT3RIX
gvlgmAn2miE/1agnNWpSnt+NeKSIi5ONQoUV+fQW/TlMsmXOYxdmMU0fAwPfck2Ecq0WI84qH1dq
w73FwDjiL1Wb0EWeEFGhd6UDwh6Mx7og+5/+2upuGJS1aeYHCrKQ6VUmhBzOciku5MbngTmeaQht
MAn1uuTja2yc6BckHJcACsLq9NDxtHhIIkLq26xS/wUZm5OnrlWVi7ARXw2/h/kYvFp/vMLDevJY
9spXLm41N4msNWlUZdEp6bUO10qXM2/jqyPANwDqbZ1GSX8COncoXfRn81RWAEba3ymZrk11KYFB
cx0g+FEHnBFspcAjwUrr9bcowa6u0TcxTXwE2WVdklkvd6MFbL5xF920uQI979z3AE/YMOAGHUA8
p/XE5JoVRs7InTUmdzZCh0hk/PkDYmyFvzV4OmDoG4aa0BUXAxBqkQO05LBtVJQNkyBP4O7r8P+i
plb4uI+nAKJAmt8hu5WMJP2jg0DZdgCWgMwMjQGD6ZCwCHYREr6NQ4Kxs8oM1wRcBjiBiUO9hwv9
sPrw6mCG8m3lTTrTgZf5UMAlLcR6lDIDbCwgZN2Z/Fw2KMvG5OFkW05XfUoeH2Uzsn7Bs/bxoTb0
jd+RsvcruIIoxqO9i8ro2Mv6UzH0VwRqueM1CO2e67GYj8V7MOC4z38VqIxdBQG9l/TNPQkT8kZh
1nWjjUe1peDikHMUHaZZCjkAaUVLDVw9vLtFMUmG3AECfEEsanORJAvVx8nLNbh3drrUF4YVsMab
B09hj6Nwmw4bxfm1UorCPO4V9m/ZhGsImjQO5SsDeOFQdjyE2KqTha3Bred7bpjKdmBrM2bIhtsu
2lh9Bp1kjofkYG1djmiSg4jx05QkRamCqnKGV5l7rp34rg32vNHBcKAwNkaDfTBbBlr7tHsXZqbc
evCQp18+9IoanThX6LQw1K3Juwjdh72M3IZF90yjzyHFI6AwsHbHTYKtsH+2GNEKDgs6QqpEuqhK
m4M6OTHc+BZyohE82fC5HbtLV3xHlA/hBKu4uv/HmMk+dFxPWeXwPvyYQfbRo0IHFDqbAPAjdvje
jTlyqUzfVj4oc9exLwIAINHVWYiDr1N8BkacufCqKrz2UVsvjeqIryH1X95VmjiSeb970d+jpl/b
zKpiU10MIrlJgVjPLaOx3jVh7zSQNyEGKP+QWifVyDeZ1X87W1NhEMq71nCPNXpMKzG7GGZTb92K
74YTT8DKrui/XW2dLZXKSU61amecht44tej/Dv4pNdqkIGNdZDqTgh1Qiqxa+rr2g40tGfaygaKC
zzv+b2TnUPhC/YPD3/vI6VoHdJq6SEENxP+YkBWgrRzXgw6cQtp/qkb8RaAUQg5suBNJ4y8dscYt
6+gZkq+R2Jt09OO4wGKhILYpnIpa5hkZOlbNXKWJ8q1ksML44Qgnc9txuVPiflfg6jF6/ZL71C6F
AmJLf2lb7ZRblJe1w58dx8++3SdDep0U7hhVvyHxGAIkWeJTgc/0Uaf6Ummdz6qs8Z8zpVQ1TpsE
++0QqVgd6Lri5KBcKoxj0IRW3CsvjV8dqyHZW0UBBIBmA/a8IV71EWwZ1kvpHkfm2ylJ+lkOZCL1
sH0x4vB6d+OCNVDjaF8azpJ1gL17MkOwXITa0tNDBpPkabhomQMIxHbVMyEbNP8QCA5HgSL/eTQG
oQHwImwS7HPx+F30h6YOT7kpr+OIeGMGqzja2bkA1t8+HQAXiCjZto1IEePfaqKN00vI0dCXTU4e
WmTNVIcSpcyD5utDXXPTd13VOA+zvVQUIeDkoYoDkBfzcuUqYuuUhoIZJG9NgNQTevZflAcHJHbN
P+twtmQDmiZzsOsFqN3gLpJ6mfNzmeyRfv/rtZcGvZoVkTK+Jj2I7mgpVNBgxg6PfX6x+m0+6HMr
sxCvv3u1ZT4/7jsdUysaVEM1laIyxJSheU3QizzLfI+jbm+1glxteQl4U0KTZiiacCiaHp1LR3h/
lrF0ekX+hUvc9Dh7G8ZasISQg17lYbuKtWujkaTGX8+7pTvQHhQd98ubnZ4SrXz0o7srcjZgAyLv
4NJ+BJLR1Ldi6r3GNcemmGAD7z3444GNs1ouyPzORK0fZIZ73xd0nyMODmJjcLcOGXsaTv/u8t+C
vP7XGBhCcF2s1Ag4hE85IVqXTYsSdLRzLG06nK0nMx1exczy6Xfkei7kvOc47aDNxt6iaPpDQCi+
RwWoMMJ6YTErpryxl811QDe9jZaYah/IQCIH+J1WR0NLfr2M6FR1M9kherM+BrH3EYjyR7UNDkUz
wSCuye2ZRq9K66BcGw1FYGTgDKhhgNd+fDXcZwJvBEcNJ3TXopJYWdJLoifci5a+EsGRiK2XDVAK
t3uDHSpnfOKH2QeRjGbIH9ZQbgxpneKc1iYu8NMBJECokaI9d6b/KXxr2+jtsW1ryh5+Db29jSMW
Xy/BvUnTQ5zY2ZwUOWR3xfgewAvTv5qdCp2TShjv0+kULb1xnTPBIoY8i0OMAKJdcVnTLWwsuYCq
IWmpMO51KueaWa6594NEY8lGbymC3xZvlDvcvCh+IFesNaYAI8JQbHjzPgw2UASokocJriMzRbQB
ZH6EM8BPX0YNpunOxryQ/FJobgyy6gBwYJOM1IzSLRrjsEqxNXvxsQ/Eb1uWB89ARIVbWTvBn99g
6+I0gGGzV54ReHiqJuCJ4GlyzaGYc9IRJQZmic5TjgYuaxfhAPXDtHwykCajHxiT6TCPIyXBewcN
NUUr8Qf2liZbWsjnYCz2Yc84KfU2Usv+sFko43DXwJhXbrUptfZWjT3lNECkuwMnhLPhBE9TtVYj
wACVaYJNM3XsQXmO37lCpNawqjLciOB9h9pecy9ZFaO9Fir4K7wzlkv+KYnwaHhETNV175MCxavT
l/6PJeRjhK1MIZ6T53h0+JlD/yerIUc39GimhGgI2gdYj4T2L+MuEurmJWnMY1YYJ1tV9pXhXLKB
6jG8AX2AOuH8cxrrHweRtzI8OA2e/VEe06mFMnduUtb4ljjrqpSxNp5zlXZPsVtzchhntsNUb/I3
FKRt40zbQtbd1El8a4burnOO7jp41doXLOytZYN3aKFBQWBu4AK22srOibBh/DJwzkEAWLfGKbHl
WlXGd8E6FacgDfXi1SNhWtz+hdNRL+sv/9P+nPQUeNkmcgoWW8QK/Z+uPaxCBUrJyMJutp0luKyG
e6AYPyAYOOowN24lBnXgGSXarBGpe7MIV1HINLSrdtGEO8r0Q1BaG2WEpZ0ySjb4LAj36MQ5yK9o
Lan5nfZffNs5j6FI1H2eYTD0lavqcQlifytV2LDt+KUa2T4M+MKhbm98c2WBYogps4Enuy8zXKmy
6o/jOeWPlb6+NdgODLSWYcCTzac5Cj/LvFiM/CkHR6OTi3WAd8x20e4Nj1ehqtJ34HDAml1CE02Z
cnM26VqjeKDTPKbhfaUuzEzp55WGd2zAJgPy9ADgqdhxD/wH7frXBVR0iluuXYkzUGulhkdoosrF
K+Qr0ZmuJTgKmzj3H5o1FNuggH8Sp8gadd26uBtLIn/T3yo77rAkwXbJR1+jUliQnvHbzWD3Vyco
tVPfaQyRm+1AOiczRlRDrfFmpWoVO6dQl4EBQVumNpYnodUrVefi2EsQXghquxx2BRyooTvyneaL
smJJUdqWXHNtnn0DJVGJifVYHr0u/IYXbUEodVk2hpsMykCePv5jiGltkaxCDsSzZEKKdZWS09OZ
kx6YIFyJhu6RAo6cW0ppHXWJcORIQHNj6m/NTNz0SLeO6vQ3X8+3qefXu//+1TAs9Dquj236ZdMX
dEh0j4qv6W86HtWijAlDKcaE5B7KYz7BvjMloCaqZWux6646NhaUwCiqnqoOmJOPsr0IRmbRmehO
EkTtQA3H2R5/EgAzs9G0hr2UDYZ5jPiJ99ZZLT5nreFOQcUMHliAKQUULJzPHQMC187wlzgUrBGf
SNpKWfp9bh7sQdtOv1kCSL0ro3OWtKyY2a31Au076+RnE9JGE+vZy7YaZBy2YYpiS5UfMuG7xNkE
Y9iqONwMNSqSMarJNmJWEFXYtTJjeOkeSnet1M4pCgN/loROc+Qj5VghWlKqtvcMdoEDTl7LfLHP
tbgA0cqe1pnOp2UAXU96t3gMUsPDZxNG8uErddLMH1HveNccKlqW4oXFNSKWcvqtudddg17tTqNN
taBp2/oWP0CyiMPYwNSVH0puvuchjLrt6NKuWNZCO9F3AizRUBYKG8SG1QhPcVOCuDFw2Q6n0mLP
6pMRoajJ8nueiIPSQro0CTI63W/ijyz/dqTCqHKho0STu86iCdyd0AMOKrbmcC8RuR7vssAhqu8M
DNFKJhdUFNXzKmTSqkCE3lwVPyhxguvYvrjlOHWLPzWnfYt+o1PgxnulG8kVjtDONE7KooHFEyh7
q5Lf4NqIRhscRFsNKwRHeTbVMtlkdut8jGKjZunWoDDq0gKCfzowYABPz1KLKmIb1C6eg/auum4C
8MlEDlac4r2roGR1dXTMfG6LSsvVq13xmWu9uZtue2uH7Rc3OJ2NKQwa7sfanO7Q5mriZ5TLKt6g
rJXuGis7oy5Mzm2E9wcjIZLl5Fw0KoxiOyLDtBgVQEiHY02AbjJ3rmw0b4xYBPiBK1g3nHoG/gjX
XJraOoVZXW1Cfa3jUMZAk67McTmlPZAXAC9FK8M+1ji+bb6W0ZyKgXt4w7Hh1AFho9AxY5CCQMIV
gprpOQD8QjsmaMh+cs3gVeET4HlCDSdqIPQFHtGQWDEvkFjUOGkpEidy4q8x01T2K5g4kb8Uvzn1
LfPuXO+8FGVlRxVOo13BEuGmMYYTN3rpr9nqPWtl6QtsteRSGKkSR3EYAzcLaa3L8QZTkBDEzk6+
E1qkKtyQx0bZdNbFD3698I3WlSjjB+eFQ1xDAp+RjGDqwxxj8u1hxJNnRB9sr7l2SIlaczIfTSof
rW9d3Af10Rs3zbi1IArUjwEvoObwh7GVis2wwxc8Nd3WrHPbyVJa7V6Y9xhMACUAdBwkK/JIDEGw
9HI2j7tFUa5aet3Lldo8Ey5NGVZDj3tmwkYZkIwnV4iYMe/AWSQLiLLG2aIbkcZDIArq3CUnVM2L
dbIqjv61eBJGoDcTvrpJasZm1nTW/xtpYE4Aolv0UzKEMgVMz2E+f3jUaC6x1gBd3MHh3/Zbvvtl
txxX1KmvQbT8eJ9TkOwVvtmf9mf5g4GFVCYpu4wgHKlPHcLufLhq5/ylXqNDdEj/xL19uXf7Kg/k
x0ZjbuuPut8zyPBv/g0ppHlLHtkJNuFJPgB6vKW38rHqvmIWhnZdhcfGZreiyn7dExD0UMwXScoZ
DIozCS17ihAQxcrWtN/wYajvBY64HGFqxvMIgLnbGNW70mNGgzy1Sse1GUPvMG1Gowvea0z37rfy
PhwpEDsUp/yR3jiDdW+UX12qt+gRn8QPRrKUArdhB4p+6o1sIPvQM8hdaoYai+g26Mm24qVsw2Kh
WycdjLS1oE7D+YdCR+lTz7dG7JciTAQQ/EowaJj+bj18/KQox0sGhMeDiXXA7morhwC+ULRVQOoX
CwaXLLEIvg3ZM36zeyS3QLoY6yZOUcpziIzzjHZ/FYIHp6Kb+Sa+x2/lZMJBwdqubCjE9bJnb2wY
muSCD9C+jM9oXC7XPOtdEbv/v/WM+TjV0cum+PuGgJO/5yrMWNHfjDpjgJU6ucfXVbx1jEeCgtIv
3PIK6lQUj867p+ndHMjD7DLw3+PZpvQ33pBHCYpHFD0nOY4kAvH9Yk6kj2efBlMEasxmA8N32KdT
5o3sBYvktE7Sc0p5DflyQnjo7jMQ/sK/jPYb3yRLe+UunY6ViOkfLmUyupKEiYOJj+TTz6Bs6vaf
QuOcT6pfflkYIAeXCSeO5Drh6/N/5BefNXK7WHVTMgx+uzTU+XDRbtDWGM49/GgJ4ZRjTyG55s4v
wNHA+DPQxyLpdGtmEJLNIlsA2SawCRatkQefz1ewAsQlyn1g73A1qwif3n6sTzp1LnAuImYgK9/B
+kqBx8qn+oygUM9f3BGYTswQwunVa8HsE9sPN0bzbnCcdSnwxoXaHUKxCiH8FGewsOziO1pdwGQZ
ghqjgxyc5aB2C5Wja+0cze7mMIPq6QDyOAYH/rduPET0NLwvGSzb4ij0txbrTGytIIl3Ke/lwttF
VCr2VXspAV678Lss8HUUvMp7qtyH7itSvkxsh0OACK9/eNE7Yc/cgVLJDuZ8lYJljxtEzJg9r62F
jVCOLMPDbuDIZrLAaJa7wVaob2MTrWLG4mGHNi73oF7TGDURc9F/ruOGIKfTbMf8wfpJwrHHtdXm
CDJX3z0BL+ZW1hU/RB68/8ABKO1mwg+whMBCQJNLJoBdeCQ7TT4Y01sYB/Q5juUAfo03YliwOAv/
Boz10fNo3pv3GR9GxEZX+wOPj2t9inZFDJxrcrttNE1pXyI7ortwdUsIlMpTL7bkLvlG6LjloScA
whSEaRnKTo4pv5mFTHRdZgoz8UIkfa+ACj77rXxgaiyYZ09pdb5dbA9sybW7C/h845N2Zx3JeJsQ
44oLUY9vBQ96/4PhP2KO7S/xlAf0ozrnmr4jOoBJtau47wmcob4jWs4j+BDIjhyNYKdO3cLMbq17
/jI/GTRHGOt4iaxZ/Ac9BcKs9kjL72o8kughMEtoaaJf8vMhDaRTuS8yOU5c5BEiidOgmmEAUUwO
lL8t1KYH3Kl//j28R582V9eY6p4Z1Xpn5TJxafexsclBMNRci491au5Eg6K6VodFq8wEUCguZ0/1
vbjHhMPeze/8nzPZxXGf8pnbdNF11N9T+peU5GZo+BCORXVxGd4gfsmLV9LU95hyK4JXVr9WmL8T
88ctQJTwCI68Zx6uZJUvVbFxdhzzlIGhBReFhOC42RTLhg/P6Kz04AHnWNLaymwm/4xtbHHvKZFl
mk5wijBwKAt0+U8Pwot7LNz3bpQLjgLmsN3zvUjt4LSfpfMvi15SuyP6Gg6Ay2OmXjsEpwpVWC1W
kpw0tSUYVjBN6zCZplToirTFqK70ZMn5izQz3zs7J90+mPqAFjAiRPTpeCnzTH2zTFjEwAyG/1I/
rPiUbIMEIdaqLdhROYSmTkvO6zurDy35M4ddHVUJ1XhOfInHRgCLMmAccJheQKOR/0FkALr21lyz
mG2dMpwCJQlJoG6/KgwB9EWmnb/WL6yF0GPVpsQEsz5z4Cl9DCsLXz+eJ0qskesLUgFcPqdPj9i2
DNbtbVRsK6z36pIstYNt3Vn1MAVGXPWsCFTCLNyc1YzlYoSTFs+tGNvkvOa1W3I7SNBcnGvQHZVo
r+RPoz0y+fSV/dxDP42Uf373FrlvofUp8cnpfGt4x1oHbBipbWQTkBU4LwpnZhB8NZgE2AVnR96L
wGiXFgTcpMmX0nfg1dGexJ1JbUAVYJ/JIAxX2RtpCCX9UJmKO6cAG3OcnfhAANif6yUuId94oVKS
K6/Q8jMcrx6BUmDAKX8Y23ii4YQ4qCH+aGqIYgK0x7HbE/0gaZo69WrKfQSkAVp5LlR3U/QERUyc
hhTXjkyyRQ8g3+WxCRe+Xi2rFC8cvlPfTuem9z+azmxJUaVdw1dEhIzCKTMo4jydEKXVAiIKOKFX
/z9Za++wu9fq7iobITO/6R02w+/U0o/GTeQUWPKiLw2+7n49GdmmRDz/wzW0YAWGHGkskAqcB3Yh
dAJ2Lw1OEpXS30eTyr35+Ck6NKXoSzyBnKhC2wX7pZKrqTAQeHA1L+NwpeXz6R29BDTy5zDwuUj/
Mv7kVXDOVcq8LfHupHprczS2g3wQDSHpPYMhwhaKe+/dAuIULOS3f+vhUBvv8NUxnyWGerTlWtOF
qPSmui1RRvjeJ0+TDKSFcCrYahfsQOio0nsafRJQZhC+wA4KAh7XSUOajCpDH4EJ9xZ8EhYW1SBC
/ujVucRBzuXPGwNqagqRehCpgCVhL44WYpZYi2r9IoPtj4zBKNqHUIZLE2UFvzKdmzUhtEDdU7fX
5WXqA4pPLovv6LWpgyy6BYR4N1r6yzRt7T1cOZsVwM+t4PcgHLNmOCu00ZBAQG4N1RvkqC60QvF3
8HWuednkGrOHPQwBDhToj2DFXyO1Tr/9xHyszGJzHyyH+UofptrjV0zpB8PJfbjQ8xXePXWf8hXa
INaHwcCAcQsTN0BKAw90iCWPa1ojo2AGJqMVIqrFv3HdEYoEDYf0/OIMmI3+aa/QwOVEJ1tnsP+o
07abK1jftD7CeRxiaE+3NNvFHjYIrgAN/L4NqSRlibHU7F2P3qSfZaT2vm6EeuUrMGjpGnltxfOD
4R2g6v2sQm2QDGjIPmvB0UebBcYVS/tMBoigTe52TF2Gfk1Ti9kJ0Nz8fGyBMXQNSIKfZtlMmQEt
rovv5oZ09D8VyumhON7n0lY5Mb+rrkEzDIePAF4o1EELy4HBTK53YFPgNh41NJWeqzeKEmC0ejpn
AfQpqJJgkp8Mdi5ZoskxvkZb/RF86gCtCOpiDkvjL1MYBOYnKnsV49/t+zrtrOQhr1/5HOMmywhh
Z5oS7kMjTV7Cg2bUoGk+vy0Ye7c6oGPt+MBYuAEKk/V75GbxGfE/4helpsSGGy/S9gEUADSX0Iiz
gE2TR3AdXntqhVwQ6T9ybxdx0L+2b1Kd/WtLmUiNCDsSV1rqRYzWWwzI72MqBj7gFypYTy4hzvzO
wto3voFF1enI0l4j0yQ/kMa5NIZcRiQwL96Iio3QgzBbL6MsEHTDn5f8Kx79fXoerr/mP/UBPH9U
4CRizb/XlXafquzCctLqsfYeP4yx1gTmG5vNSQZCM2ORWJALrX8XZXEpp3qzv1on+bHjL9/DZfEK
JZqTWlL3QOUnVZmimvNGpuoVdaTgshRBI61v7gBNS3rSIRJEkESgjiFgBMixuTqg9kltSC856YUW
ygl0F5eerZQ9XQ2SJ3aElBVxyzgALj/sgYtHSGWdk1uJz9gBz7WvR4ahCD0SKr6/+Sb7GcwHk1uI
1iXAag0kggMHxhyAanZzmcjqfctjRyuBmfbNJVYqYMWeiVqOZG36gPIOJ2fyqZKnmp6JwHVUIDmO
HNPfd+f4tsNSBUzC2t3xSwvgieAagj0OiXav5L5o/Wxk+ueRiiLf2SaWe+CIePVeG73dyQ0huI4j
vsDz27n+vEsb9mCgIBBHRA2ucZ0W+zK9rEiV7nDCBTHKuR+wpB/cXEBKw919Y03zlB56MgjPcb14
IqAAdzRpVoih756H8z8EClGSIfRw9XcZB2gPvBK5ATkAD6HfwXyllsjueNDYA6AFPcPTCyH7DQGL
WfeyAnCpFlMGBchJ1TaZNJ7uPCy9dDk+pBEAKMSK+NgBqoorktEhyEAHfjGZDrUt7ZIO+2H7dTzT
6zhVa20GgxgNGeHLhDrp64hkFoxkvg5sLv0GWNBg4k9kInClUYPhBzo+rAsyFP59AP/5gQs3ERkT
PP41maRCZ4QfnQOkLe9GHVAjySUtu51jlApRPkQTlGsip+EH7qXinBT9DK+A1iu7tGOggFpm+m1m
gMw469hwsPDZi0NC0hk5ss/kmU0p3L9NIltJ814MQVBjnRFXhUyrcgDonHBrXOjhQ2sznp9lrfep
gQTK/T7HwIp7tr5yZlyopnKIaPTo6GP3Bhkd5HacQXFu4IT90N8dIL8CBZifV9BaJVXjV8BtOiax
/PfazroMpH0npcPz/g5PfpBoeD7oKPwfenTVaccLlJ3So+uWPSPghTKfVdINxBUu9lk25zWEnsti
qP2Wk4u6FiCQzmKWZdGclL6BBbmrgycF8bGmEL6VTCTUf3I7+1LrI8T+khjpjAcYzcCw+abNLeUf
VnmGt65zNGoAVAbNQHvnUQckRxWgCkR1ifgyrZEhMaEAsfMEuVPXBhxJ4FHWd9GCistJbOrX6nXd
PfGMydvjI/8549l9WbyypLyNjCoGp5/liUorESxv6eLufEUd6u0B83lZ/g33RG1iMtAegPWvn+mt
mlw0xBUCGphqneR48xrBNcWE6XzHR0z0Emnyg1eigUM7AjYQwMXvLYX8CqgH/QQLqaGnc8FoFQ3T
3MfkBG4NLTvscJFOUdV/UjvLHnN5MC1VYCp4nYx0yTWMTTmEy9SEZRkzCcu7sVSvqvu0eSSZsSie
m2sXD/WoKiJYVbTkBOEF8TbcHv03mGCD5jZQCaQH9JKDiRG7DNQNlIuORXSxVbSl1KAaMekHk8Eg
vFiiZfNWd/ci0bNUN9BZVGaycdQe4/sAwj46p+qy5JkPEpoBrUJycbjcdl2blDo7JCKBLbJkeI+7
LkTHYmimBez6z1R573VyMlqe9W0N7oGNgha7Io3FZD934ZFn+/5osLbYtrU+YxYquCXmkDPkHFEb
lz/Sovzpt99jtRbZGJEL4tBNYhKKyABy6xQYHBY3uNKIIxWOzgQKoczcZVLNpueI4cSpYZKgYAsd
jWlXXeFjM5LRswrOukNoI04gIMWhwVsRG+EZCxoyBRQb/O0SkCmgoOKRnlwqYCJZwkQG+jpQex0i
jv577ZaylEh5gOmSpMNKQVEpyI2laY5UZN8CqI3Z16sth3QXoQmSHforrI2zFH9BDZ8ZNZzLOWI0
FQrRlxD8LQP3CkHqytUqV249rMY+6EIO4/bzwREsqiuAcmC+AmB7tPw//+jOQSEuEUtHWOYBeNpD
mYKMm3QbaY9aDm5gur7XnUU5UYU4ciLDg/GJ8Zy3agwawr6h/sq6kcNeOmBhXH7CqvcsgK9v79W4
Q5iBDdhIrypCqf9t4AiXVaBda4Hoxu+Ybhz4rjeK/DE6IBluDEbwfLlG75pKgEhKKxhyMT4lGCQ9
LyEpP9cpQZ4XQSKAAfIuwvYd5sa0lE5XwpdxWz3MnVEZ6wvFXP893M8BzUlVxkoNqnb4MGc5jd4e
Ltg9/4TShUXH7zWWwAvwUIeyHEiuQG89rRe0jGs/bWnbg2n4mnb7mT17urNIBwH/Qp0K1JvoDBpT
9Hkoc1h+l1sRG79oTU6AoG6ANbwOUG9yeA/wjkyAr0BlbHDiPmgrbfVdItqQnbrla2zEWXCNKDVe
gBfBIdHvpEdG+cVQBmY5wk6jR9ot3v/u/1ohgCMhh/OOwIN5rTISPKCbQ+EEtq+4OmLqBayNBwsu
jRMAKZwP+OdmnBeLnlTnWs+MT5BBJESGtCJsRM3Al7Po/CbS2u89Xe59NZM3fDpyYzqJdPlf77WO
ABZ6+IYDn7X9V8261BpBNFlfERHaPhZcHGVqzqwQAc4OPL/gf2BqjkuU872hJBbX1VpHGifTW1t9
TWt98VXgMNHRYo/ZXP2bzKtevt/ljPITtnfvGd+v/9VGA7yfykh6p6/h9+nWA0j5j4/fPzoflzvv
nlvc07IBv/6QRziboi1UuGtFR5VCfkCmvL6BMYLWudVliChP013n1rtiYg4C4ZvvWmYxtUJBpSkQ
UPrXusvxCupvy+JuANp7aalRc+YrAP44PbYvC+hi3/xq7wxBKS073j4o6hiFL99fOWXrNqu/u6Y9
nwydY+MWqzl5dSW1JIV3OTK/TxSolWbf5Nmk0PtR1T0rt/oytOQP3oj2NYCdLrePe8MZu0JP7aqY
v9e3hIbcgzE6U7ycarcDIoW2Go0Tq+Mp3hC+kXJGLfKVThdipBny3NmT/gMjyfu3nZuZ/pt9AIRq
OUVEASAW+FL4GoB9//SclY82tohXiqFPC6TfHx3qBJ9LCiV5/Hn0jKFZkbcvqlFaf7iQyObP6bPo
Sv/Vf37okW8GperWhUbYMc76qN2cnwwV7jrX93xd9zX2FCYofpITFDaq0/v5OKjvbnP5su8eJrK2
F5mh4Kelt/glkcb/2DU6WkuqThWhlsFnkCW9bnYB/I24e/PwL4PXLC/OqHA+Z41iRmVzWalAlW1N
rv6VOupGTe0TyU13YJBEZaCp8Zg++6/uNv9I3+T7DF87mjfJyx04e4S47UOy31NnU0bbwEF9RDw8
eidIM5OPLcFweAXSxExdHBBF7s3jcOVrt6JGf3vb7dbdrkdrxJTF14gXA7ZA/PdGtBhMekhzZ0e8
J8B6lwah80CTB0iUsx3a24T8df10IIi6QvJZQjHHlxfkjgy/3jPsCdFMtsbK3BqjGx9BrvJoH/Ki
F46eOVcSl2tSBA8VZq4ZFmAMxQZ9JgTrEce2xnIkR/XosaNLz/yy4bvwMHLRELQzL3OIPX/f06fN
EXQ1958MuEHA1ti3hUNuPJihCzt7+AyW0sv2E/x9+BhPCG7CPWYG5DFkYYBHlwODg0Boz0Md44Vh
Or1coUUs7gpydMh2I6caaIjmP/lzw2spjfop24K7/HsJ2AGb3H3bp1Nh/0Aucn7imFkkq/4cFAiA
G9xeceniBoqrGIgHxZ80LmcQbw/oFn/E6Ws3mJOxeUP+XT3S5qbHY9P5idU1bgzcgc5nvDy1wsHe
WIFe/XtaD/88fvhrorln8hqi2KxGCt8MpYTvFrrcbWgizyw+mrhk8QHE7QPyyv/fRsNxG2q0U9Dh
5nMt5V0bFoHxd9HissV6ahBwVzGxkNP/Xx2QhNAerW0lsbiR0BS5rcW42QKiGQRI2jTbZtsd6asj
snmWabqFyl5eSCOyr/31SK7yXaAAiSh/uYHlFH8XeIFl/xR0wOWIqfPBRYoVtdlPAPhtxAIMxcfu
fNDl3LkiEr4D9BPj61gLoIXz6FgcMSIFLAnJXw9x+rOtUF5wAcX4Hv8iHX0LrRBf6FSs/9reb/eE
IoosqLn7F10oALIs/ZZlb64oytChCDGb8DkJuF3iIRbBl74wFfdh+NsiQqtMDE+O0KCfcwfCwbwe
URt+8YcweI/hmFxMXI747fpZ+K/dl38c2O6BY+NDdU3d2EGnmWMywJthmsAQ6U+stj4oc5CY6rQd
PcP7wdq9D+S7PEOZP7kdzHmBfltiuUwF8RlAApoKZCnWCA6Y3CHWAM9dLFn0XGyWUqRNkID97sQz
tfDDElfEMvk7G+4h05qgSLABFWtH/KpG1tga54fXrh7998XWGPQa89hQ7AaxAgnC/7RES7jhM3VB
6ysWcx7x+vpaLObt1LX8ZMDJr0gmewrHA6uEnS8EvJ82n+Ueusr8pgXWmBEYmwkR3t/vrxxJf2q1
YscoiMUbrFqxBG98KnEyMCPx9KVCb+IGHZ7ljFFCDUTbHY7BRvLsRyxUDDa+qbanBSh1ngy7lFtV
iIKWp0p+zLCmZHGZdOG5R+pUm7Dk2JXIPow/MdqLfDxxniEsPysiBFGc/YHy2YbOOx/Ozah2eM42
EzQ+pBJcxtTgaio6nYy1bcneJ0MWEw3X4MlhA76k/NO+TrBoSbNg4A1ADjAZ92jcCB14Lnkw4cT5
zFkVM2AE5j5fw2ewrtT0qJKvMI8Zk5WOFQ/QcvrYVP/w0gCJ8OFdXr6RvGOxUofcRrFgygXN0ZzI
iGlHvlEVhy5AD9OJ43gwUeb1hr8URwoHT4T1Auhq5OiJLQAlrmMpbLZr7lOD44vY7vnmNvoioiA2
F0YOIgIM9lZIn5SOAMc9bVP6uO1JlOYn3okGZD35xMaeAMBflxQoqBqLy6dOCfnw8Wv7hCdgwbf3
DOqgLBFWHkoM4Sqms0Gvg7ei02elILyX593XNbnBD19LXjudxYF5JxdJ+8FFE1nygP7bh4+nUyTh
AMHcAhXhev3g4DFXj60CAdClXYiW/9igydKn/ZRT7su5/eHxwhkcWykdGfbpM249/nF6LxKSoB9x
aGWWB1YzUwMNMToky5l+LS50aMsxIyhBNxfFFyMffYFn22KIvw4aEhEwjXHPcHrB58DN8aSmGBJE
xqRYqdFlO6JY49bQDEKKuiE1AiM+vW7p/V7LFSNFGEVYCrUI4OGK+3ZZVTPKY4De6AEcAX89ds0R
tWMuMEfZD1WhuwvLwApRxSGAAZPnJHy4HxxBPpyM56gZq0faRv/tRnHuiZOv+vvJHJyg2KfidHwS
DOWFWPhFNAjEGz0IjIwKoQFg/mqbsUBsbD9XfN1pifltCxKkmu9pLjpDNoF4ie+4e6BBEN4XCJc3
7yl+IrczJjSLACICyYc9KkffKSehtYT7az+P5uLjQlyB8jfvU54AK8oIskD2UZ9OsXzBhV50dhnz
9cjLzcp5FcKuiJpttmJSARrpQVMcye24Xgu7CHa6EmBEZOtbrnaYDmY01RgFgMOR0wuBivkOiqZb
i+QcbSuqctWly0lvjBMZO6it7IOmSr5jsDi3n/rnuzUCapsHYQANktoFoUGHi+kz2ujU9IyDaYQZ
bHY5RmeQljctsFIOuGKa1SheQ+KQfOAcaHMymjSBdoAgYa7yFu1/9C5NRtKwl1qUuAF+oJQjBjhk
eHB2ELcDBgsYaHBi7hJJKarSP6xy0R7If4YMbJhkP7ZV57c1Rq1eBcruE/IBO8tmgs2PcxZf3yOG
kcBiYBHVH3S2kAtBwggBGtyfttICfeU10vqMgdgnkdiQn/jOgV1EYjGITS+yJJEQitd79tjho/UX
adhEIxEGijFCPvoIculZbA78GqZGPX3QnYdtozSgRySWUT/J6lE/XHF5HAlPR0yVkBIGoMNHp5c5
xWnAYwSwOS+qGJgIawqRTA+1f3qLiKQ4Q/CGM57u42gt7ifYJZrHWXLWhAvAgEMfLfOd9CuNicKi
M/sjQgFeYAv6h1Iq48UE52F09rH29syAFZYgLnCzAUAUsPxJEsUmatxKCcWEJ35wNotcmQOZHRX/
X8o7tEl7/36InfQmb6SfiYIWmwbtOA518RKb4QIUAiAsyp6OdKTrMIEixxyexuaPtWkn0hHPGv5A
GkaKTtKKRv7ZgYvTkb+LaMmwjFPkzaz7xDIcrMFoTbqxNuN0AO9Un0Hcbgxg4FYsl3sZKaecSazD
ya0ulBljD5/Z7eeHFrSgdFGGr8vwz5Vr1wYGF0zwQhh7AEaGRpBjnZm23AFdOB1C8Wg9zepZO9NH
aD4rq88ejdWpPM5iaVvPX+PiF9HO2oB9h5o0g8eL/Rq/1591O3ks+6W5ZjKIErQ6kjfntB9BBLq1
1PbsZFTOR20gh2rI9gr0EU212PIP5aiZ3ifnX/NknO4/0pFr5m1pGaHVepM8bAh0hlC3HWorDRLD
9T80fpjoBl9Z7C+aaPeT2D4/wy06O9ddt3uiTebdZsiNp9LEmg8n+vxzHZu/PXBhNvibToWdx2cf
ajheTw7zuNUNlX0uQliI9y7ar47q0i1w4PLb4NJsmpoO7EAnMpbKdDBVIppdQRdqEWxEjxIuObvn
9LEoAb79coNQtud72xk9LxPc4leg3BQgRyeNKKj9K7aI/UUK1kr0TfANQp3bYVJLO/PNszGAlnWR
deRYs5SxymHURXTGnaeALgblrJzdE2Z1SbOoYz18Bg3rmTDk6H6D6PMXz5o7UEceK/kKRB4bU6wA
PKndOiloG09kHA9f/IpM+gShtzVCGzwz4Hj1vEQgN0SuE+VlxeO38/O0mrB0DCHDflnmczPWfZro
LuXoCNre4bIxItpf0TdEoGwJaaCglGltWs+hhmUKQKYvBQJ1G90A+MrgThA4uyP2gbOTfd48z4yA
7euGr0Nh5nJHoADhSXuYA5XC+ea6UefG72BqLrOltqtWecyw87a3Dt0fvLChE40tsgC6pbWHfyMf
hsyBuMuOoi+LuG8MEMy/Yn+lOb2bzbLXKpvtE3/vL3Mb+5l5HdBp8EzXdCVuURTN00OSDERpK+Ia
GEy28pM7dcGjQWODU77FffqeMSbBhIo/ELuesyGtcFwzZ28oU5xLRpKvy1NzvBKgnjEx54bnowt3
58MgBweHuNmSG6lpEWmzYXpbN+QhtHoZia9f6EgjFEoLgnEEyDw0zMaA0ViNhnMwHB6r+yZ7NANz
1ozLn4bESnFStq6L+YHbR1msXOxuSW8e7fc9PHzjDQDK/o4qkXX+KCYBzG5nDzwjFE/0IFeYBfYB
4m33QPdfY2RNS3t4xNBhyAj/5zzNYsaxQRt8Q3NqTkvAjjSx7WKhjjRP9xUni6HuRF0EOvQ8LefP
NVhO40PziZCF/RR60ql7Udw3+oHrbEY6RqKGIDQDXyJQi8BTKRxbwMtk+wcGL82YtI/1jpuNgxcr
fR+kYla32Tt476/4HsMfhszFejxxnV/qwOltMvAABbogJ9kf50WdcH3DoY36O6RWjpurz5r2cQdw
sb/BOk6aVCvaSNoORgITvw0DgVEei4Opijm3wosvNlqR0h/FeU3I6nkGUQBfNSMBi1fy1uvb3X7/
5Cxk0Bw/598OaWcW9mf0VIKmCGTyHfR96lAOM7cKhlj+RKnPXIJiofWqUxHla5MgSxTsIqCelECL
ZtyAKX4mz+Szsg7IIs04uxijjooFhyfySknNkxCHhOKITQ6j1SPh9J8eiSd5Chr5ST4hrWANCuUj
bGVYFHKYx+YULH0W4SLJ9ajcDgxUfXkEDFogKz8rdUyWPTbjeiKC4kUkADyK17HZMmFg2oBzBolx
f3xt2VxSipLW6JJy9tPLRX/7ulDDwUraADVVVrSapQ0AplD1/fZH9oEBoS0GLLO+26+lPsY7gBOs
FmKhLCECP/3ky0JcZBsAI3HrpEqsSflPJcrCQpadjv6t7JikAYYj5m1wAv81O2hOd8sZrFHDBpDe
j6v5VZxNHKdWarAz5G05KSdil4DGJdLJ7iG9YDp4w+2pcAkpnNvDiUEZJ2HMRZebY77yDleXVpuH
Z2P4wrtTfJkWmWPl9/a2e4aLiLD9fCfK73mj/XKkqQQWy6sCJFpZq/RnsQiYYozpa7yJHNbJawTh
54PAHnNuqLMfoGk+Z5+2bEYoTob/HTln96B4mFr8XVk3QnCAdjyBykBVh8Lk6ReZ+3mFiHDD6vHK
+XBrYvmp+0P/Fr+JCGc+DrInoYXcEPJgyGbwzfilNJt81VPMqxBUWeNVkuE187UPouv3cb6+lD6s
ANn081RmE2u8eBKuvLmwsfUN/gr3/WcldvhtAoaGLcb24ogBl7HjxOY4r8txb7jIT13DBhtfFZlx
4czIv/4kb7dciAOFFul0JoBerZ6J5cvj1/I+Y4SwaIM26Q85Yw5WYRnfHfJoR9y0MsZojS/QD/oI
LWkALdJ2sKbUnZynxbT+weiAIRmnIKhU4lAZXqacPJiYwcfmTweEVCIcwa+05zT8g5I1BVSKOF7g
0ineAd1pg1VN02cJ8jz+UlOTRAb3oIplvL4xXYU1bfqDV4SXLPnZVkdLYgSMBj5+AvCOuhptJy26
QFDN3H5zBeRP44bn8R1/OIqpcOkKAIHyD/t0KdlpmlAkMbFmuyJhQce1nJCOabSKFejZnoaos+7B
ULn8duS/LQIYEP8dMypSuAquSor0nn9ZVex6ajLRKVWCz4yqE3gngWmYMmfwM0waxTdn0XCeJ8oU
dk+eDCfdCDHX8l+2u6MuHzfpbUVwZeLDksh+NZbGX/hF1OOyEWOlv4i8g8e3/M76mbTq6JydHnE/
+0x1rwmVKQBuztEDAE7xCRPQYRMlxmAsanhdl7K/r+Z5+IruNrsVA582uAVMx3nQzHcPHTjYmXyA
J8+S4FC16DORMKWsSoZFZEYggseWPwzvDGgGiTV6z1GEv8/eCd95/8e7nFnuF18Eu//OwSYanNA5
pXawtk+OYfK/x1JZFwy0yFxEAQnkTT6PoRsLoFHt5XIACoGBCV0CQqu6JXlFL2p836MdRN5ym1k+
zIZUBal8EsasPbQVu4PsrAkFa2YiD6ZGZ/fBiaCS16D2DTcT2jti4TYtAg5MgU6lg/PBYZn0lKGT
rZ2uU1zcgzJ+bZoN8mV9jSjG8sYdcFBG2HDYJGXlIq9ANksTo4mqyXlpCFbJ1kxQgbvQxzZXwEvN
1T0WDor1CA4dHUgE8CS4yY5FzdOGuAzT8BfmitXBWmpzVGOjc5B5zxHu1c6isFcCRwOMwqFmDUhg
DnfQClGeFt4lrt3aL7xrcP4HJwDlEczkLzj/vJ3s6gJbOYOcyl3g2Nc/WNSD+9PZADoH2sgkB8Z0
iI4HMxD6Jqd+TIJPaQCdW8h5Ih5hN413o4tGhbaRfgbRZfSAjX+6ba+jB5M2AEZcCF4kwmEBFtIN
yb8RWmwkw4zO/WukHjH225Y/2EMoM3IGkqQBsEEZgW2BGB/AuS/ED1BNT9oPonKlFXexRYU168bM
t8mwmTNxzJZegVPWzeFIneT/8n+PjUli+T0QXEg2Hk3Y+KSSZAkEAMd0jWg4UeePUK6SMsArJaHK
5hCUSadE5g1snJNFdUW1oLp+tAQ5HAILGt0w6bshnpjhxnxNwVAvhqFI7FG9pyVDHCX5QbELIgv5
D9ZLUA8xQhV9U3GpXChbrBQZS0DDYFf96ymdmoJtROIdWvPmYHUjSdA/Xb1dyFjVqeGNAhcL2nke
/KtJfCiRrj7aSy0p4FKi3ouAJrFzCUaqDS7iBropGkSZj60NC1G8aidjTAqSyhVRgubkH7VJtHTu
XhEpgUm9LLwaRWeJxekPYoOE4S/s2h8PNQNeF/fiohESiupDBFzUd6icam5l5VgejxmJtssInzIP
sKovB08fxuvitlXSYdJ5fWztZe7G4hsPZ0ZaR3L88VXGOnWgB+efFxkyKoamo20RHj5dJi/v7Ro2
YkQeXd7AMlxr6LzAdtMvGA+i/z4Z/FcK2n8GO5heaR+/DhyC5Sr7zVc8TE4pERxUF8zAHMw1Ufxb
CvTscy1toTzwsPtDg1AKnlXNirkdQ2AM2Rmhew1iEDf/AaeopSB7J7DSFme/XeX7/sH03H9tCp/6
YmRNWGorKs/m8AgfeMABtKJ0LAMdG2FxTwijLtKnDswkhw61Kwd6cj7pe9zzQn5vk1zawiP44z+8
bMG02Rf2xuKF53ikLXKGq7Rax484j74BzzT8Brqne5mf+Sb3QYmysToRBSss0UAsa/jGPG2ed5TH
edyPiHu34Gsv0z1nIM/+9oOJdzE14qSai7KPjJzw892adJ/0C+rPcG9s2Em0VhmdQdjDqQwlcfbn
06N62pPZ2+kBy8QwZdJMaP/akbgZGcXicM6tIM/JABtcD/+FIJmh8dsxfrkvBJkHpUZ/IEVkF2J+
LhIcyZNwtUP2NuJxjrKIOMztdalv+YsXf/EYia3ajfKkGQHMmCKdszNA94iNcN68d+cNznsQBgl2
MJMQSldUpLrgVjk4XBElz2iUnx1iO7ei39xWZLZndC623ZReSU70Xr9/mikhOtRHOlucL/to0IoQ
E4iGStgVMFPQphihcsi+g6Hegtp8eWYWFqYPHYorURmKYOiO2zqeMh8oKm53cXW8wjDY3r+3Zlou
DdIN9wFoBDTFRIejQn109QwajNg40DUDiA6yh2vG3eHjQoQ+aylsqgiK7p3tD56WXAovJGv9eXk6
NDfqm0X/K+EHgJFnFpchKl1uF7VrTL4wMqFtjR3s1twzMqWNx7H+nulLAsxGmw8wEZnTvhv+1ocK
hIwNW6TcMJX90KRl7HdhaoaP9d/YlZb5u4GojZKOB3SRGEhB1x97PFsHcTkBH8zUA/YlWa6ov0T8
31HqU+Tnq3x13Qym8vwzfe7oC3wn6r6ieXnsyUGGq/f0vqNtQJgg5/zgUs0JS0v1oEz1+ZxqdEed
YEG+h8YHUFMe5UDp78JfTPorIYxpnvD2jPCuGLGIQ+8KQhvwEwAH+t+d08/vV/Q0YQfY5i95M+vg
8ZcHysAHceMGQ1RQ48AcRD0dOwU2P0jYMn2e3a7xiGsILJKos4LQu6xWfVikefyXo/gNqUxDk6mi
ZVOkZ9P+bio6NvDK5qpfzbUT1REnzvn3EbGG6M791WR8KYWnRiJAFrvi3eE+k6qhn3HPh3anBZXm
kmRXN19igICU1ccdqin684TZavXa9Bt5o47q8DDwsPKIqvljjMsC+Rlc/VOBWWg+uZ+MGTbeJ+IO
AHw1vZ2EOA5l/6Jzh4sHbrLMwDjvIVsqNEnzHy0QGP6hjd+vB+IASU/nsUSvyu6jkjDFOR+wPUfi
OBVnP+B09yDKDJwJfDEBEA1iBIfnEkPc1648dOzJs3urEtbVzhrXB4x3EZHJHBR6GU6h1umOZm8b
zWE/9+GIjIy59WstxYxUvIUVPhniSqGxV9PX9nbKf4xZPgE4Rxubq0z2vp+KyINt9TLi/8WcjvEZ
HVn+Or1EcICAltOJFZ2Xry9qaDEqOUdmcvmbWxSRscc8LBFIiCezNStUxcBxhO5hpP4C4XfEJ1Iw
Egd57b6Ow4WaioCIjAjzz56f0lH0zv4LiZD5eIkypJyduTDRlCM9Ir9APc/T5wpkeag6dplIlJNV
8AoZL3oF9erdTqEVRRieM+4abenC+1jzAmn460TRx6OgeLmcs3DSUkBd+Qw5NXoXJGKrMuY90mwq
zfPKexxM3UGklOKmSopF/Q/uAKaTZFkUfMDg5RFtD5LqVLQOMcaKRUdA9/nHp4gfDmlsw0OkJ0tB
sOzGOsk2RBMY6wL7BWY1Fttc3MJsXwrjd0Em6bmvaE3Cj35R+vyVRAegKmJLiJWD/iCFOdwugehl
mq9xu8U850n29vLPTB7w4UyzvWCi7HkqJHT09Hjxro54T1HZS/YhFXdWNGjrwIjyxOqcYmBD6OF4
v9KbLAMUhh0RYP8LseJXDd9geyqthyvcAn85cjgY/mtIFodWd+4SQwH3Jom25YMSnAaxw5Erz/UJ
PmGB6BxIExY8I2QIn6KwqujOgr8ksdNmzBMEI5lPTwaEK6kSYZQJ95JRHT8AXGp7INosCEL69n56
AP9dKzRraFJgXViG9LTtV5SHRtyNUakJbuuS/ZrNQC0fzdiM0UCUtiWtnP9osm/Ux6Cmg+prbVFm
bURRHc4fxEF1kuEXCJJFNC9ugBZ0R500I5PereX7eQhO6ihGv0eEEZivQe5R7x66BWKTv4ni4gkd
RCVN7wdvARRKodtzADMAF4lztylXyll0KJSzBzeL5m1FbiHqbTRZ7QNT8EMq2zSD7GW0XOb2P7i8
d4fOTkvSNALJaJMROkPPGH/ng0hNMj8ffwOREXZkc9/47aOV5dzJhvLoedRSaGdpFX18PcgYdRyR
El5ni7uVFohGwpXk7+qoikQemEftscZC0fn8vqeIH4dKlAe0cpbm0sASUuQTuSdI8PeEnEeEJHHN
yyWXewBLRycZ0R+/2LUT2lZ5bovRx43Wd8IMZ9rSCxGdBvEysBW9RJcon4ijRex7JJzJ8+nT0k49
k0yTWpGzvEblCqxloYY6WdArxBucOQIaOAPnsmnIBlklYUNWjGQDeVvjoYHpiFcfD5M+vrsPb3D8
xnL8OF3Wn2N3QuQqKPms4mtg1tkcHizyP/dkekE45/AseBrUOqJiIcfzypjuCoWNSHbFGvt46MUi
X6AQns2gmrQ/1pE6muatdGQlL3GEptVPtoN+Oq1qOiCkt34pEuIR5idpvSoNh+mOD2XZwzeBAQR2
VY4IBuxGJwJeikYUQqPOmYsL2JpkoMllczmYfHQ2KLGWPJis7UGPtCAf5QmwbMRZjTcEruqXaJjK
xxp1eLFVWKkMfidSKqWi9wm7FY/l71h8GNGfJuSkFFzn9JwS+8sY/LhpV3t6nPEt6WnGFen/SDqv
5baRLYp+EaqQwytJBBLMpKjwgrJkGTlnfP1dmFvjNC5JFgmg+/SOk8ezER6iyzqIxtSogwGzKjLO
A48239U7QTuf67ezrsDBLtgRNM/rWZkyldL6dQOBVANymQ/GAx7ulh2Vi3xrPrRH+JIu0iP+F/4b
GIGwl36twpS/yhNdExMNgN4nIcZoasgwcEnccSkZ3FPrs2OI9Krf+JGV24CVkMbJYGtczbt51j6t
J5PXu3Q1njNA7U55Ino5jQABykN7rIewlTj6/34DZQVgvuKcrN+b7xXqRPj+37u6binr+Yunb+Iv
yQHhFbXb75XZKtfLhIUepKgyqXjcMpibf6t39apfebQN5ismLLBSzlU8qpVHKt1efprHzF/Owosx
SnyoO81eH7D1v+CogphyvvGE9aob1m4eN/8h7etiwfB+XU/PHDT8xY8ZksChdwUnZxBlp2PNm+1q
3xxX6Na8EbEEua3esHIROH9KX7i8uBF0Gr4/1jCKZd9duLpf0BsyYVvJzmUcYuauCfNEqs1hIibm
GHulMxhblgIj3Whf2pf1hRJ1mDcT2g1KEO/ZnRYZp7yo3yIoxVv2S0gU9d7jd/ogTY/MnBZViK16
4lH7h9doJpABuSdYxxfHVfT3YIiE5rCq6HstcwkPYqGVVs3Ijm2IrGTtrl6t83qKWaHO+gQuDIpf
H1ZkFcZNfsVwKVvRBij8unzpTPywBK8On7ZbEfpBZxx0DuH6FbWsAYTQNsNx8Y/hnTeCIxhDm7bG
NHQuv6Wv1b4p/ZAUAcJY7bknjoBpNFKzWxzyX+Es3Ac/PXV+9S7BLJDU0G34Aymyd84+LONtcjam
o0r8BLAhdR2chlRsJ86y7JCSr2Wbb+MbYBzOz8s6Z6wPV/A5+UT8+BzBvM6PXeOs7jf6vvJlzmAJ
5axkg/IKqA5D/wsrt16b6S78Ga/AjGfeve6gnYZDfEyP/Ydy027J6xPPBctd9aqP5b7eE/PuISY4
d9vSyXeNO5mYlLeYl3yIervcIcmzVYfsCBuX2bn7N35QFnOxvsSLeBkO43W6qc+ZfYApn++AXZ2C
AvVv8s05ogVv4luDovzEWko3lJ++Wef0N33jgBkJ2/DAJsHjD8zEo1+hNoQYgVxFqMC7m2FOZ9Yp
ZoctFNplVx2Ny/hvN3HV6Pf+WSm6lYoA8DlSO8kSQm/oIThM7CfUBnBAoKcELCkkhInZnc2VMZ5n
MPjLheEHkNi7fOUnCUv6DfQMmBYuu/HXp3I9B0+A5es4pbDvEL2xVw/wgf/5dNGWDN0B/BFzyX8c
XHrujuU5vc8v2pyWow7ju6ot1kPH4gXsUOv1WwkPKuzs0NWP+hEI5VH/aCfhTZiIn3Zlchqxx+5M
LgT6EfSSaxI1vpPNeiXZZ/3/Exv/zbD+sJ6EbuENWJPb3meu4DZXHP1Q/oEfF//F8DUryYeKnqV/
XYwixoLqu3iHwxgYiL8BrcpupxaO3t+IGFlw/+lHk87PwI/T7/XJ4l8C8o7Zfxgs2LQXGlEBe9Tt
N+vbikCxrLIKQlGzkK1/Wvd5AudWrtQx/PFE7e32mUIeyuzptDK9GhicEOphZdjYHP8jeJeL8pAu
q8quWy13TG7Gg/gZGF2G0+FDvYE0xoiEhEv7Ks8x+78CCJZxDgzWxnjOcevY9B+lzYld6FcQTrwE
AyiR3A5nRb10kAxSoB3WpxNLDIlw25UNY2gKN8xP62XK2IzWt+nOvPK8r6hatPuFYVoJqLd1x8KB
s/v9b8pad+B1BFtFFsNDtLNnfAeT3S3rNvgwkbqBIwQxJ4lN2JJt3y9RZmtJoO7FvMOb0tcHIhvd
aK4PoZIdo10APUEOV0Q0wdQFF6MvCMVozsRBnIqpPo4lc43hzFJMxM1ITmMEYOLO6rWO8JlYYPtX
OT53QUx4AeceRl6uYFQ/KuktB5TrRo8xu8RTNY0NY7WONx0/fuWYheV03Z+Kg/VyQ5GIjhM1BkWf
DajaYUhaf+I8r3OYnJPSoavBzikHbElOprRDKkhVRScT/xWF8a2Y0HdOLYiXQFZvnUq+1U+2FvjD
XJ2idjqOleoHjXEgKQ1VPpdITgmgCTAUb1XiLypMU12LCRAz9GSHjGcs9QPGJ4wSGe3p7aep0Gbr
NMW003Kvl8/Z9DOagS+VOFhJxzQtJ+joLS1JXf6MYmeMgzMHdk2bL8V3H0r3RpauCiY2bvqZIBV8
G+6csUg2xPXOAMXdq+btCHLeWLK9G033eowdf5eJkHrMZhnyjA4QBtSHch8SeMm4dzu8GV2GRJ68
S3EpSR3GtVu+9y1ggUfYLV2yIADcz0MLIEPZQkcGNwDnFPk4DNuFcEQy1mb50YPsaCIUPPP+bLmx
1rrLvQxTR43OrKIiPGzL6hCq87lozwpqFWJpO/kyVKwvGocJrGZV78lSui9HP4Rai91y7awgR4Io
hmz8CQjt5Qwm4v0TLYKVYRaUnwHDWkmmUxF+pqQSdTE8KdeI5Vsu3kytcKPKDvB3UDQbDqFrNLqT
hrMzpK2j79vAckywZMos8AYxDNPovd5fmuLI7WdcqZtNb7waFpbpLrNZB+FbZY2bCvakVehxPIpr
FU9jm+IraQB7c7c2KV8A4eTtHlp5+15r30aBDXRyG/MhzHvxoeAvLsofOQ/cPj5Gfee2ouH2oNHR
4MyEdaatrWVEgS52af2VE456VJu0aeu2ReByDafilc9Xk4Al3vQaELElX66928tt0HDt1puRrzcF
fPaGbD8+u9wygiko02FhmvhTH4nEp0NFUQDMixQRgyp4FnndkfrHSFSSrCAdh+VFJ1vdX0TSF0uW
n7HoLkUYXqTkOUsRvRGGK6mEqSEHC43CLb5jqXTa1SdELpTKfLf2ag1Ud5UuefwEkjduOtbMOEvP
cQUXcLraSIP+ZGSYHj/TQHhEuXLP9MqhNGwum1PS/643pdb9tuFfDgMqjtRFuaTzR3gC3OpM0GVd
9Sqqc6pvQsl3AuOZbtjm8BzkPx0Vwv10CEX67NDGFYHiKNroVMx7cvQjGE5Gjm5af9WT6Ak5BzK1
JV0YDVR7jSKnpQ3TyvA1bdrPceRehXe7F+oprkmXKkcqsWyZtB1I7SihbPtVG0ClGw5rESb7uHe7
hBfZUNlVuuJEyW8BYRBsEvFTLTtyrWkJmuiZS1I/602fWLLiAGYpa5EdWwoDpF2SD/tJluo+t4J9
6yB5nipkk60/NMHa0bZYPDQVnl2yflhs0qCwrz2IabFO58XbehPPtQgeIcnE9iNgbdE3gcwEjpyi
EMDkawHigU8n2T8ijvEEmqRsk8qXhrRdkEwx2UKj70SktLX5m+TNTiN9Ojbe1ihoC3eqKuPa+lon
swHz5vAYSVFMw8GRbgMpuSrVXBM41C3vCdAgLxh7jtLyf91jhg0Yu0cvs/EKukPb1GZsNYDJeyOe
ZjQQcWSHOcfnyKOa7QVPUkZvQu0ahvWOJM8i9cDMFVccBneQGleGPfyd8HDVInt1gj+C7G5Tk/cW
jdIxIxdYeGKgWQESo15CZKWQeAwWUtFx1L7pR4kwtmbdcnEDTo1dfjR+P7k5kRZxk8G+tLPhK5Z5
6HIEbMQrT3dCl3cJvcVx9DZs+YIbekBrad+HOvY7gK7E9DbG1uyeIlGcfOykjjsuocavdWQPE5Bc
uNjWqNlWFoJjkJebPsByq7Q7GZJxXGas0mW/Kb4L1uaMtTmGI4AaK5BrFDwfPAvFNy4DIhVMp8wk
X2zSc/zWFNFeESRv7es9h+FhNCPbDX9LeKo5/GvKJJa5HLVVeFS9h0xGDPT310yIH50bl/RnIth6
Rxh/VnEJoANnb5m+LaNnJQkZK6t3WWB7vcud4eRT6Vj5eenl3TtHqrljfEr63qnj1EHPoibNfsaB
ZsYOPEcvPVyhxGCHOWumB9x0Wj5djL7akEY/Qo6r/o0IYtMAryOgzgpqV8gkXvg66ZLOfpD17DCN
iC1M01P/Gtz4i88ZgW+zWZZDVAZ76c7KXflMhA0fV8dsfAnVM8nF5QnmRwliR9sMDmzzwvebFZYf
dC3tS9OWx7ZTT/A+cY0WiGbgGv/5ZFJnx/wT7DsZzTmpHzw7CskxPARSbe4agqySHqcXT7HxdXWn
hHozNmAqu2t801v5MaPZ174WcpCz9jiG91zZKl+zUV/7bBseyXW1zfwiBpRVqBxBQEXyxTGJCvzO
I3SzFbVhjEINXNyEGkDbJrLqWWNGRzogHuorx50RUccEGTxC1D3Fbmni04CSMY29wguPZQPvne2u
C9GPgD/ykz5GeygJYOKgRI/fDCk+gOu3HwK9yumRUcMXvrqhdDt2UvaG5L0wCXkFQsjlS+wR2Kjq
KOPBe7MSU9g2kmJ36QenYBNvo9FJMQ1XqxiM1jKB7WGG/9509Xzlbb3RaXanx8cVgTnTfHmkJP1g
129VA1pyeQT7TLXcIeTcPLBBEd3IDLJ+fTrZwDbEBdJiNQSJfzLrn7l9CcSp0CPPvKUUbx5eWbs2
oRF3pSdz3OpYRXNj4yNn72zqWOMm99uD8eQ/tH/J4kSUGMZ9TClIZesC1hqUCeT2rBlXiQ4BgI2A
qKu6OCMWIHecLAl3jt/N8WtoIcjEz8oK/Yj9WqE9GUN8NDTHjglZI6KMLBb4B5iW/hQSYdkPoBhB
6mvr49Me6xaR0HcraVezY0rgXgMBarnVxK+OzjonCUvfEoV9jzpIHjB0AvwD34mtQ89NqFBcRgOZ
ReREeQtp9ytU2TZQMkGdYbZo8z3vJTWsKqKV5vQq0dJTIpEVyB11pD+YryYwfL74H5M2wnrem52+
L1nHMB8RBD/zeu15EnzF+BM3vsQ2FMi7MAWBoQVAgH+sKJugTm1Fl+ahPPVIBPjYMvH4QYt9JNGH
Jh6MlZsZKsp4HnUQugN9N2W2MyUsHAetQbKAIyjYN+IrXVicg8GlRXPQAlzgvzKO29BAUY8/gXym
WN1CP6HA6bfySVdOErFvquZb0Zeh78fureOrqR3+RnlVeHtdf1vIu5/JqTP5C27isEd7j12wZhCA
J+alWqF5Sv/lLMFxRnbh6A6MVxEovWq2HuRkJx3Xph1poi3iV9ZuQc/ywecqtUc3ARFuDTolzlWV
yXBfEVTg6HpwVjnlRZ1qV5SrrGkk3BQZVCFK+3r2OlHYItyHI0xYLEJlurQ6dbzaB7GD4U5kIXml
/9qDsNDBtQbxwan14YEVfe2w78ECw4qgl39B/a1btZv2fxTsEFn1NOo9ESuh9DmnkptUT4wvxaZH
xCDnboIDvUm9IqKQNlPc6CR3Z2NN2DGFjQqqpTEo41AMi+I4aTCTVPQq2YFnJUp2PHQVwVKzDGZg
oc4pfpTsj4BRHpYiMSa7yyNHzv2hV50qK9yZBg6xjD1iIUjAKsVnibKCS5DyNhEh0TIu6LVf536C
zd8KKKGAcy1pFOp2SnRNku8s5l1APUHHMiG90DXdaZIeofAR6WjkATszt8LULbF7LNzAIiH+XDeE
RS+rHHeCdpSFbB/TEyHWmIqlBhAUrRROop9gznyysigw9xJj8SIF8F9UIIxCU/f0W60PXtopNixf
/6+CNgMm4+Tedew1qDNFLp0mezjMPWkh/F3UvLxUPdoOMKh10+TiQDCsxiN8105y4nLsXayxSDet
F506xcAuaOzU7l8931ONGQyER5iPL1p24qd6Bufl6ZXv6rmK+n1KUW+ouhKnrPIdSl36TIzheqs5
N1cEJSXijgCeQUHZapJrUHoddeZxcaVzzIvSBcdIdWiBISNQbZNI8Zbm2E58zbP5zgr8EQ7Jp4QE
tpPA/AvR7grzY4jSDwChJj6YAJNp2e5rHZWIRN6Ciu478uIZ4zH2wkKp3FikcNK6YJAp5JeeHOL5
ov6XJAvT2mG0o6MP51MEepV4wqwfZCQU2IkqRTgxKXYElVONI048tt88jvE/jEB/Q1wsnc5pqjgS
DCoDUecgHIvLTY+3S5O3aYeQ03L8JmtdcyUd6m7fRfEhFaSDGUWunj6aON8qvOZcAq4gFJeOTTm2
3L6NPUDvuDgNS31qxPpUSfwuJ6c+No5ViyImRIumQs4S9NkdjK7dicLa5truhZV+IXeQJH9XRoSR
ELyp6g6C3Jw7CZx3Mhc7WUxbIlWcMxkw4b3OfilDMKvY7iT6qLTvrD0oJN51f4KUwk7O6rlyFGi6
D4HVThJ3XEdu75pQRpyzGbqTqPtEYkqCSqOtA944e2PxUtnKRnl0KCiVWuogRS4H6X3T2WqxFMCf
srFuSfXZLo+OITP7GNi0qvKZQS7iuozjd6SGsImF9j3ysGU4iFgVWb9D+ovCUedkQaTbwntjuIa5
uIH5aCbz2IScyErzxBFEEK9TQOabgMo8TG46nT7mzNrOYxxeSOxPo2eAYnZO7oFQPYU+eY7ZO/rC
XBkdaAiuYQQ+YpY2oe8Axx+h8YldWC2P8rIZsRsu5i/GxLSIdxq7iyKyfZDnxem4075JU2LE6Gz9
pMmYhdexECFlTmJL+pJU9Y3KqPcx4TPa84iejXlzoBGwd9j4xZhgLeuqghaytWKvpimOED6dU4Ut
Jge/Hip8yKsHyrCciWhR4jNmF7djvhdrvgJoAHobfJRkNpAUKH9ZHcV6jE5TPW+t/NISQ7UOhTSb
YZKzkG4YmbuI/2oC2TtntGi0pW5p5mzF8I+szNXMyxqKCx+EWRxguAdByHh96rDLO1Ci+aoCByhf
3edsxTb3OVEb1E0iFqkVbwSJjXXKqaltVVLVr6utpjPh4tZoLhMNlNwaR8bVtRONk5tbi83WiMSd
xmtYyCOkN2gMgSoL8SAvAj3YVMdS5VLseoKiq8Q8cR6BNAekpD+IuyrF5JHL4n5K4oMmkZvU8tTQ
w4Z2SZ2/knLy0npkdwRNGXdQTOVqjY+BxrYKyXoxUV1rTNdg6WvQXhbJ9FygAe2fgsKHXcXk1o8/
E9SFmBonAKUqvxdm4C5MKeF7Xb5H8SuudMCX80CEudTvTWgPg0q//qZxMlaAx0Lt0DMGGNV0KlrO
xLITowXN81/GWWLdc6q40hxDbSjBt+nylcgqYG7j0GnZgWS9EWDoPnJmXjjKR1g2wFHRK4khODGP
mxwc2/YfK/aBR2UmXmecvahXDlEu+ks+051DuYRPMiSsSoQZLzAIPxNx/mMdbdnzKoAf0WDXsrlb
Eh7pWGg9pE7WpKOSTTa7uPjLh06AkANdj1YTHc0TBS8YgNGfjD8We1y6HuI5ZnPQkjm3L1bvZBlg
mHCcmUVwSOoUOOHg7D5GbLjdH2F4T5qPvnxFiPB4aJRHlpseU5RF2CdW1iq8r47l2lvY907ZEu8r
Q95LV7q2nDm6zL1KHh0gcc0rdmNOEEb2OQTGPmItj2ebYlbgRoyW/KzN5YiEV2LKUWYMR9Z15pyE
pzSw2KdHhRvmPKn3Pv/NAsrblL8UUzh5eIKgLc/doO26QN2mBAZRdOEWGfIjmHO+OapawQxpZ3NN
THTjgaLKBjGvfpPMf5ahArZwOMvsRbEpS+w4j+EkymjpmLeeudyYArpIRGQ8ktZtB0JCxgMDHNn/
W9M4i8XL0kgT0d+kNXlorG2TUVDm1SALZg2mQm4iVLsgc67BxEVO5nFhiC3qfYnUaJ55q1NH5J1f
G6lV0pPp1yHgsssxDqziHsKmmd8ovlwsjzBtUP9IWS48UXKW0VGBU4YzYTcppAwIFyWYr3qHUgX9
Zn0TogGv5i4NlVOhqzSQAKNThEhEszUJt6UYbkuuXEGuHIp67uMg3RIluVIUXTZQX4V8lBVCpTt5
N0TJuQf0Ky5YuPLEzQDX9VB3aYEnWbDfAFz5dfPrNB+5bwS9x6/kkhAyXJRrGoe2a4wX72zD8yVR
S1rC4bP9MEAVReEjSHGi41rlRaMCUQda1hzS1ynXBi+rTE/S0j2J5BDNOOcmA83NJSJcqMIGPz8E
NFQdnq8xwkOCcKAR/swCe+pAiKfur+IymijLPqezd3ozwKmYyuJU9ZxiLZCS5KNF1WbWmN4Uxvuw
zvem+1GNiR3pzD5B8mFwcxVwkHKSvQfEcOqPUtPvKjUXxoyiXo7tcp3Dy/gUNWjcY+V4idhMF3eU
Uk8H7eryZyCV+0aVaCxPD51BEkPGfW/LtcSr1/3UMPxQw1NnSPYUoNeDH1RVw9cmcm2jDk4sf+NI
eSxiHT5La429Hk17Bqy9ZTxz09oRCLXrkorQfK4b1SKjVR7iUzhgF7zCmUx4aziiaDz0IRiNpSv2
9U5/77HyXItHsqUC1NhK54w1n22QkYXaJCqK69I14ddyjl2x9FKVH/ESHquB4JdbAwchP5hsemzC
O/Gy8tps/GS76l1hqw8r5aWsxyt8e1DJebtDZk2daabieZX9HgeNZVFp4maqAOlQ3yOjumlxftX3
d/k6Gi09I5NbKmdDEo/JtxSOm5+QDGPZqaA8Vi53FM1tT8ucTGzjUTpj6wSxPobgwglgdiodp0Ig
xcfLDaJgaSCXRf0wIk8z5+sqXgZL4rC7y6X0AioIP5Z1g932phsXmkPrkUgntVLZEQfgwLpWBTv+
6E2eGgu8Ze8FulJEupNRnctZO5GuhOUejkE8jgKWeW4wLm154mxyS6BLhvQcRi2Hx+iWYkJW271F
mOeoCywtojcsuSuOG4P28n7+ECA4Wj12J4ieVLc2GrdPRa3cggUwdcGS3fDUkDGYKCbHp4nL1bKP
LdZOjF6GRu99e1UNTolkVa3kUY3GrXwzqMBBs6kKLnYPrstxpZFiRaICuDvJ2nCZaBmGe9tIKg7+
T4FBA1lFBWfCPY7CdNvLCLCkI3XAGRraR9mQCuYyMcfkfdW2NV1y6TeQ0QfnPMEQbYQsBso9WqoD
ubMmUalt7eiMKCIH2I02LjZwmDUpJBeiKr0Osqc+C+CFBoV+IG+u3QaEPGh3scVRlwA5XgOYrdhB
q3lANWMBYq3ZSxQcO3k5D0F5rSLt1hHdnc5n2zW++p+Q6oA+tJXbpDomDJzpSqR5ihRId1QjD2wa
lDE480cskWeQWfSEuF2F4yPxUuJ0MWGoRNLreuiLIC6MWaI22BQ3osYWlfSsB9kFra+6kLm/wuXL
uW6Cc9l2F11FJD6M5HsvF3bHS9M0F2WgPULGbgU9NNEgToP8c1ajR8t+kDWXQYkJH8arRA6a3ouc
eDc1kBMKBUV/RpQNAlTc0NiKpnQy+4yLpZDZz96x5bJ3iuQKarDTlR10gE5nd7HAswV4cLr/NO5C
dzWl4UjJgy+upgZQ2dYsXPVzZVcthr8x+GdETpXe+mreycVwFqbxFDzHszJVbhjHFAVQVcrXLBI3
pVWoQ26cZ/5UN55Vyp4hBl66oJDYWtK3WMwu1USzcrfU+Kz2l4pSLlVjC6zjJ4pP8Dgrlx5TmD4K
s7/DGW1b9X2ce4T3zygxXDJGGVFrNP66cDWz9GoA/eaUwYhLeO6jnzaxE27tdBDdIj3NWW9buafn
aOT11lfF+FD3Xtfc0RoGARJOkgmCowjrMGGTm7uTGmTb+bKY/a5hME5y5Fxi5Q7k+FPiWqscelUk
Ahcwlw3dzohC5sDa6sQwOMk6dFIfoiCW1/p9MYcHRO8GIpD00JQoIouLZcC7UVFA8KOo0CRZwaw/
rc4pDLK6J1sGl+iYSGNhXxBSI0HslgdTwbvXXOapOU9DdUq+I0Ox5xiCDkq3flAk1BrNYRL/VF2w
lp60Mw4U+hJEBUs1oimYounelXgvZ7IyiB2PZMcVgMVagA5Qo6CpnXHoHsN8Ae5kQmsrgmy+U9K0
FwtuGYafDf4udq1HqtueNqz9SH6eTkeYdAtKwkSNp55hGiXoCW3/KHFWIFmn3uX9rRd1yMzjkCw7
o0BoD3Ql9u4CGaEUr6JAPTvpe8U8txy8eiAwyMaBqnXG0Fyn89hrmnsNUEq98nxNQlw2xpmKXA7p
AFucXIpL24mMupOboZajmABIU9FuqO9Vbb27HR2wx2KpywGXcFSb/4TBVePpWLTBYU7zoxzqJ6xy
FerRenbEsD1DG2yJAiRppXdYeh0RwcBkRm7+lem5L8+5E8R/9Ury9Un1wy+sxbXac6cTA2c9E7OC
kM78WKYMSF4OJrusaWhIYKaeEu9hYLDpbM2MEQCMti5y5uf773TcDAIW4hUdXxlSh0Z3zvESy9cl
V1DqE6r9d923pjaCXN0l0p+VPQkGT9ItsPf80XlDsZ/j7llXrDwkwqjuaJSHqZv3Wk96RUZ0xNOE
EzPXxi2nx11vGZ+aSVw8gArmmHZ8yh0uSGQVJPrhJiBTDmEyCosyLf3efLXB78RzFvGStcCWRpLQ
C1oposmRiDUZSSUUTCfiZ2IQPsb0yb8CRT2G5UkUCiYN5FyFcCwX+diG1THBOcHZmfR8MuyVUxPD
vxrA/0Xis88sGg7rWNzp+TEdD9laK4fusqN6o8pN1lG4A/OVRcKxQs7O3gaev6mSyh1pjFdhQQP5
PevOpVBchUU8S/cYE6eM8OGKLxpxsAqIm+L/AWX0qO4TRV+iL9mEvzRKndfUOj118wjdO2WvItoi
VVbiHxN1GlcjohiAj2GBOVOKqbhrjWjXIBaW0sVpsVmpHOlIT7S14sDieNeRNuUcw5/hKv7bJEXg
cflpxyM9KXron3qsoDRR/bbFTuQzf1Vrr+807K35W6mIaZI6D3h+s5AjkilMQFFzwZYTt5cy6PZI
pTGIBNI7OPxWbw6hFsHqGq5ee0FIdQ+gx3rjU9rXQDo0DEaG/lTkPc+qqIK/JqeBGNAMOZoBu1m8
TPU7QmohXlMsHEtCyHDrj58Cjy8lOkO3k8JuZ0G4ZVBOsreI1dnE1i81OxJaoLgajbxfCMRVnAHj
1nDM3QuKm1t/27x2RYrmYmqAEghHEvHNyYnaY0xrfWYgc/nqlb8tLecri62PVBOYvAaNGQ2LzkrV
cQBVAdsVKGx98A3jMcHn1t9TKRy08keDT9IJTZ0h/Q2SARd0RgD0CBZ0gByGldrYrzJJzRvrPTwz
Fx3p+X6Mj6nxJqXRVcjrC+TSSAB3RPtelvdPnalUduZFdVSqZws5YG2bQK/eAekuerBcEhbkmLam
aisjrwy+lJzg3hhxqr8AxkfZtRTwPsdvIjJwgSP0uy6ne2FR9q3C9aDLt/yrhPJh6YVDLdZUTs++
VRHtyTA9+aK6OHU97itkoTEutNH4hr62pRllc5BS2uNkDSMOUMI8Z5ghMtX0xgawJ3wT6/ygtusy
FNNxQKOqiXBR7c44WWZiKRL0XktN4Yv2aFPBrXVz283aYzLHx3+z9pTf6dzQi9uc2IHWn1SBpaX0
h2E85RCWFeJ0nEjvWesr813GxFSSSZVuTRhSCeZTGMkr5kZWDWIl0FKCiPWE+7afPVXqotwfWV43
WRo6kgihzjq0jRuvF74M40kFPV3kFJZFPZiC4QRw+/HkjlDphfBB0tkreWdps8CkZ+sXg7IwpDv9
WbznPIQ9wVhEAGukSAcIpgp/1SEEfJVuPGqKy2MQ4WketoZ6aDy4ERRMv+Wc7DiX27LOgRedoPhC
0bErW1LnwOtQWwY472hqiPfppB+mxvSjlyoH185eACRUaiTbS/3B4i8B8mvWVSatq6y9VOuP+iOV
dok8HFaaMwOjVJ0O+sZ4CwVMvbzjezFQ3YUC5aR8CTx0ASh6N+eHDNcnoBUVUMOuIzCAFgVti4xt
8x5G2hHAo1cQTwvH9qMQELEhsFkKL9LFLQzcdv2rcQLqXPnBV0d9yr4D/otjzU2J1hI0nyZfAA96
CN7ExmOo2EiuDKCoIxBFtaaSRjROhM9v4hYorfkYwVobeif4QHOV/3QMVRwzmDpSjexf8zFGLQcd
UrFLO4LCY8SPZsvTFnGfHhXhOPJRCZOQJHESfDNAJpMZjNUzar9jIZmDrwR7pppfcnJLY41N0bob
a0mQOB5QDdyqsL52XmghLEriK/LcxjRXnQq9bhkatoYYqLWwW/rr/tT65Fo9SV8sadJYeE1xpc91
s8mxcI2AKVb0DsTs/RiQqd2AiE97SELyMKT6Ti5S2tjMuINqOgIrebqdkRGV7MMZ+zASGttggmYh
XzQ2DwDNqaEocfszIQPfqruAM9LfcZ1ayx2kOM1yBLFFk6fz7hm8Pk4FbbX7MSlIA4sPCbAnrXgr
6NB4WnDU6t6HomoxGydAJoACmn7RyApvpAS9Ibk9OQYhjpztKB0QbHbC0dCrE5TIaaTgXTFGt5Rx
4poKGoIZNB2pIFkctja2j1wf36QofipTTUJRbpFGMeF16/clnJdWTXYSMb42BToQWw9fWgc/gDC1
Iqe6AMUlNoUjfyWvpy4MIU+EdUsRXDJ2oY6bRA9+akAX3BtEi7TZ5YfNe41PIlhdWP407RXPYvSe
QXTn2taQ0LsjLBNX1in51oxqF/S3eiX6ENV1EaEj3Zus2En1HhSK5xZ8vMwDumAregYL5uLCU5HR
j1l3t9LpEdui0ftZqfuGHh6lkIranrwVHeOA9k5Q2E5rxfesEbHfhvF4jSuOCuYM+oUrKnH1+GqO
+I0y8mzyHgaP1utp2Okx/w+SErAnZ2gArTyk6XIkaduzEB0SGKuj+qmZlSQxd9MQ67IiOxq6Ex2h
yqhSbcYXlR+J+mUJKgvUQgsxU7QooyhAiq7TwqI6qJFr6qvQzhEgXVFmKM3fRkle+T5WzprwYTSQ
nOgJ2FNxmxaiE4QEW5JY8klr6a6qaZirMzvh83KKHHmGx695rdo26Ikh8w9xTpf95hx0AusggxFy
MmhT+gDtDJhQQ1M2SRBi/2PpvJbbxrI1/ESo2sjArUgiMVOkJPsG5ZYt5Jzx9OfD1LlQ9dTMtC2J
wN5r/bFydRIjEvbvpikcm1aZARR1gXUifbXknWGqA6CENhcsUXxZk0FoO0CzgqK8zs6NVZ3gJhkv
NLK3R/ZPMhlYZJgd6YchMTyEgKW8j1PUEulnZOsvjeEtt629Bsxk/bJutoQr3f7obPm5tS0WoG/8
Pq2KfDvEJ4xmw6a4oxQEjdWZ8JGI/DdEksL8UGEZOnFMlYSAQjdm9FBInRxtz7DjwH6tW2wGHMmM
hj+V/6eKjT8b6h/7uTsUXxbhbzC9EVA34v6O5nhspSjlyXSUOAkdAY/LyyzDtjfWT0/IFjY0dN7i
yPSlYykyJBAm+s4aRh7wYgPeomNGGcuPhRUKLPdWZWTiYLvjmsr+cdtubxPTe2knp8gWpHJeVpNQ
QX6w5Svrip0BJFqeVJp3q647EfNRIm3cjNsako8VhJvjoyz9WEiPxRjv6mVAEdNrrgLmpdLMNmX/
5dGvlNlx7JKLLcgVD8tjFHoV5FPYQIUwsUINbPK5LifM8agfWJVmXfa6SPH19hSRdz+kLJPreYN3
6Jup33nABWRNfNSIEO6zPZIrcwBS4vmLELLVyOYH9ZFOy3GCS1jkzkG5QlpoYHCG1H3pCAsIBE1q
s8PvIlSSO6j2ZsMH+tp3dgCz4q7uDGad/9PN9wrNkqqQjtrM6MDo0+4elYxOG0pB4Y6aJOON6heC
SqHsYvTKfxupCUDujvUBIJV5QSCg62tOkd7cofvXqcSAkkG0z2li5vj6pY1IdyvOcI4027w0Eb2D
xUFKZCS0HMhcsA7fzgI72vINZEVHNIzlxmI7fXJne5fJctvFIEJyeUSetG/ZKuPlEHHVrQzPIenD
1rusWTeziR9CYylnK+phD1G4qJmrdqeFSMAiHCmgYFkgpkXZCEb+ooEkG+pAv09jBTxV3GRwBMvm
RZqOuTXdiJffSS8NOJVvbrKubeohsIogDSyW+QkETmr4q1q/S6qgPSTlEKRiORLKflIU+RQl0ZlC
7fOi/gjuJGo8crQ7dU/v96GguwVZGH+MjJoiDzMvnRcPkYk3QiohljAT8b5Ct1FTqI/WvtGnT8og
JBIPS/CvDG5uVW2vh1aILQyHI9N9HsRU6w2J/lFih4miVzgQbmZj00rQIcWnvLqAu1XknEaIoH5H
gBNJU3gl8LsFRcNcQx7Vm1BOlvIxESiUYG7Wx5dUmC/bIPUnDxqZtPt6uZgTi925xupWM8ewfeQr
rLOVHzlmjmlWH6FOjrbLUOtPUuan9eRmyPFVmYgkOCxl8OXfTHzrvepdxrZtRWEy0H9vxoctcH9f
ejZERBv3pwif7OS2HcW67Ap1ww3JwAYdvRu27NJh8ODVvcWRqc+GDAW9gnGCyrPANtvI3tA9b3LM
iJDQu0oOK2WOWuthwULH0nL7TzQlIyCw7+nqrea016AStUcel+8L/STa/7DSHOGQgtgnjEEWFIxg
9TdKxUXvj0qNbpKqHb2aHPBrq5HuckJSP2ENSC0VmgYQGeKAtcNb5pcktov40pKuo/NzxC0AF/IF
KlY0nHj57LXYBEtABozeo8m1gxQD0qpWDn2nOlWGeFH5pdPrnCG9UIF3xuwwVehRv5qTCo27dSPg
XRPmc8yil6SQ421Czq13GTqwOOom5Uo3pWMNtzjZu+W1jvHTKnjjl/ZW0Yzdu2GDc6WvzlpUXfW2
usvLHXUaYAMDvQGQuFl0jbdGqmkypzygB30zF2dCBhRx3DLyyOVtIXBhDZtDWXQXnjo6Ct4m43tC
LWTaeA+ITW5kxS3NjcTQyOgS1+y2oDvo84sRRZfEghSLpvNUw/JQWSLFxV42LMKmyVkTeBkPIR2g
WWv+NRVUToL8Zxsyge5dY4gPykzwhK2T8aJiWirkc2KWP4u03Kir+dUTEBNinMrFuzlp72Yp3gfU
lDLxE9V4Gxcb6i2+k9NU43qz39YYKG71kpGLcu3dMZ9cdkZ3iEkB52s+aF3pmsubFk8fWqq/0paT
l6Iaxm2Vtl5amYopZVXh5IR8XxOAJrnmRZAgyCe/SHCj9oD/GGSRKLHfPTROlBREEz4pROBvG5TT
a4pTNhlc4+Jn40DA1PdaVF6JrU/uLga4SVUjiUINyiq9n1CmG2EWoDNFSGj/MYhVNAewiig6aIA1
FsLmNo2O2TbcSGF4mgfzlMNUSNvhqBpBMdKB2FhYFQvPktOg050hRafZDcEQjsE4zYEhjUHat4Fa
1LDkhIaFXfyw1XUvMgSOrTjS+HHMNYOwoD7xNL6qIUFXlXoqcX12p7xHuu3jJbj15XjLVPvaieZq
Nit1Yrmc+mZpAA/q+kHq/FTgfuD2KAgxNhLDWbXGsXvsyyXekRlfIaWzRSzzArUofOPOHRXynwXN
a8a4Qz7mjzQE4csIZuqkUn09qDONtnxP5A6ah5RqtyaJ7l2cUbxR3U3xn9xh7lpy2hkBGUNoMYhA
ecLzAni1faVI1hA/ahRjwTsVsFMz1h1iPu6kcOXrel2N5U7us6kW98iqXiQ0TMoLXcxHrE6ftTCv
ScnFChPLx4uwt+YuWfJ9avrJet4CUgIDXboJZ01reWXQqMElNqG0tIZ6r3QPgT5wSt1h7ilgnN1m
MFy5O2h8UopWI1iAv70WdEEPiurXEoF3WK0LlYg3Fc2506h1UK4XgyMklenXmqUgK8OtJa7AEsCh
Gm4Sg0rbWiOUv8rijd+y+MljKHv081CaWkR+dyidyPbR0GSZeXZsFiwZIUHuJl7ygihDzleyoUeL
sZ5s3+RVTfrV0q2bQBYWdU8eroW/nxzRuaHdsjmLZZuLEXyJs2qQHMe9pzZ3Ex6NOWSBy6LfGUX4
DYlBGDLyQylN3ACrTja9rjvSu162L1RiHyy7HwqO3rDpjphcaVyMWx2ey5Ea9DkaKvWIMD7lZ4Vf
SruJiPtlMj8sAsKkT4juF8ImO46vnGd6zUuXIvKguD5nWugpryqXU98dqh7XRJNg16+9dBq8Cslg
gSazb5457PQSmZ7+FXLyFtmW38O1V64AFXAa08ks9BPvUq1+5GH+q4goQbHouW9V4jOlTxJW/9YT
JkZNQVzZAquVJAEXeQ4CY79GvQahpq+an2iU/iTFctUaOuvNo5JOXMt+V+FuK3JPLmLs0mk6vcaG
LF+lOMSLeCytfksoZ8G2lKrxIbQUfjZyca8FKMx4K2Yest+2YjhGUblTQgL2mnmtcZ3HmRg57Jlg
0N0qaJElTaX/H1Cv/D9Qr/G2JIfUAFblc7cz7LQJEQa2IFRQgxcxqDequ/WjW8KXwWQNsTsU4Bb0
WxBMYsUmIhUqMqTQTWYAKj2oPwW1P+GJyAjm7Xw5zQV9c3HolO17ZpSvgn9taEFw5e5RjHe5XY+q
waReYM2EqUkrrBDrG/MRtPmviCOTXXmCvuGI7C1cyy3Jvzl5NqAhDbo5gxc7NbzJKrzIzQpy0Zj3
FEWnSN56A3ZJ8Md1lnbA4N4SIRwelSkMpmZ0rcmVY3LPUkS38COd9QY1v9P+LiX80oo6yf7JO7ov
S0yTQMH/0uURV2RfNutRMp6yjqMg3VlPE+VckaLCJkcRQAVxxT5rfAn7yhgA64FuvlWh5YkGjalk
uBIuH75PnMCmsW+YzkGXs+Fu7Fs25lKqtl1y5AJdYncBhe/Y+/mbJu58k45sIAaoJNjoA9aaQ/PF
Qyz+wGtJf3ToooSdrONr8z8Axkka9zi7CxAB05Nl/YjS4YeeIbrsFdVqVTC0ETJtGI6mPrY/gIUQ
yRQngxPSB4iXgnOM7iRrbT3Q546G9X5auHeUvU5HTPWaSkQYK8lnxKgDWSZA6CmlHXjr7H8yrVyJ
8p4QdWlofpj97a1H+UvWBizyU45Xr+5dmdNeahUKdRt/VUzsOMCb9CkXRpDll2pFo9fUrtwOWCZp
i1EFGhnFxS/jKgifQ4ReLZrHfxqZLtZkUwklTi3jjZIdEys/mWI+CZUZLjNOFWs2WULhB8k5RErZ
wt5x12K2H0/9Z5rfpUHzo3T2sw62TrIAw5nmVshjDs2SznY8ifIG4L/w2iR5C9oue4TJNKruryVp
MZQ88vuLxWtsaYck/kKBTs3q3G0q4fQI8pXqd57e7e7fsJUYoD9IYH80wtNKmLABT3qFrrvHKUpF
AcqShUdxTJ4dNBepZjVlX41NGj7uCPmSQR4CFa0IfgT6UUSuYai+SSwlqjHR0mbQdIexC/cHvNTA
djah/OpQMBjxkY+JbgJrp7B+K2gkSy+30CfrWMXny1BO/iSDgm4cnZt2hquGN6O6V1v8AguluNZY
sCwEV6WKpIN7zHpv6D6S68DOePFFcjToALSZiyWz2+mr7RdFFTQj02XzHCeKLxh8m8xCf/VMo/SQ
DFetZues131ULrRoNYGwJH/0Jr18RbP5Xm4qzvqaG/1N+1sb1t6GWkEvQ9qgDUjWUH+owdlqPPSR
Bp3TNUcYJ22v/rZgqG3kvdv3TcAaB1c3O9h93KW6p+wvLQlFoeqFdM/DURvskpO81435mlnLbcUf
Pb4yFfOs/G8Ffq/loGHkqxj5zI7oIJMaTJGctVlhAiP0KbvbmLis/YB0SGqPG/nUUHef9pwc/N+R
ZSxqyC//LFmqVxhUuhKMt5K2ZkWeDAJFeNkXRHDMN2zCOkcblryNnljlUgdCaPrUcXwgZUyL7qzf
M/qYm0zyLX670bNmWjZmGhoqPTDSV1aA1dZ60HT+SIooOxic23zBr32DEmILEjW4LRbqQwuTLi/X
TM/cTq9daeldVVlc9FpldTK0v6VpveNs4vuTK2I1kDlg4TQxnoXFH93SjyBaSyIHg04rc42P5H/Y
zUJeCidLoj5qkAoZfxiOpfwBcRIC5OFyrQ37zLuyzKk3Bs0eHnCXIB5gXlIAhmkPnKyTltleCUxL
FtKS2l6qmEQZVLzisoUgSEVzcYudUkOOiJ1Qp89UkWynRZXVVsGK6mfztIa8MCOvmLWXgaO/y+W/
EYQwTu/x+lHPxR4JuYN48V0Z+mfZNS8uZzBZ+VEszXvfFLcZI9zYvJuECsYGgSfcGCGAvl2ySODN
j/EXow/rhLMI2llQ/0rpPc+mTWMWTACREbFnvVfhIdJQuYwKWRapHJSVRiTQyCWWNDkV4ZcaG50m
cUIW13QTOyPVxlIDy0OG7ER5FZ1zRebkSABazJ3dcmu+wLAgUBurJUbhakb4GYZfioCtAhzt4JZy
TfMKQfAQfGjJMju3LlBSI/1VCJQsTUJPDcJwpB+msNlT+PdYhgt+hW8qLugJtVvaA0fBw5da7XfM
/CvSffoY69IzcS+W5jMty0D6wxus4MWJkBusESmdAjWSdMeLwdhJDm8jv4sCBzuPQVg+w2ZGt6xi
eOquUHBgnn35iPTw3a2LyBmT2l9V4Ws81UWRBzQrELIVlsB/LMkWoQzm4No8nFEHGI70YFVcmW1U
0EObsY1yyA4fc9gRjrBU0NEanjRiVdSvSibesk9ZCFYEcJGnapwuqD1J6o2XU9kg88HmJyb1KsHl
ZDH9WyB0o5Sc1DQ/27hkOuWftWZX2JJ9uEyfi9Xc2SgfoUx8+ZqBbxiCjpSTWvydOsVFKOh1ve7N
duvjbPsbTuVTNRFnIFWPjdlvCt1XZWLR+8lvTmHF8biWh1D9sUtA0XF2a32hKxgSb+jcJsTIIdFO
GkeuKemcotehIG5w+M9oSMlrJV+bLU8drGBb8NNedlvyJ2gXWksCArTUlcNiV47/rSV6xah39OIT
PzrBmAhFFnCZ6GjFQ1DgdkoBh9X0PA9g9Hl5zEv11Fv22SK7Enw+rMkYRaLfV58TmO2MxFoZPwul
csrOfExaewc3OCfpXp3UMzKSimtrzfha9mIY9jMeN9tiM4yonlYih+PykSOmEK1A9NA78DvOiI2V
0hwJIH/lNd3Gq56Lta2tQ54+s4Q2Vo2goRYfZdl5ESajki2hxLEo5ztpzja9Q3+JhshNjCTopMkf
R4QBwLwS4qZxu8oT1Z03YywpODEJWBb6zVA/FAC9elY7NjRehTazwqNv87YBja4K+YHTCQTqrCjR
tefj3uVQ1x1KbZMzjUfiPar1J3JHbUSmL5wYLf2c/9QhiRDw1hOi24bDTenJMXtL9fw4wFT3xaaN
e06c/SJ6WKjKB2xOrTb7/RoFq9YF1qoGjW0HpOAiNhao9o3QOvQ2+yuxXalVfVTqTwhigpNEW45r
ox/7VgcZUI7GiDpjoYKEnck0kmMmEeXHgkcsqUow29wGXVnvmvgjYiZWcCzm1bdE6Sg/vSzGoDRI
xQHn4nqIhsbXZ9sv9TGIovhod6cc007Lygr1xj06ghPTRkE2rqTdVolo1x69koTiK1Vvc9XfBt28
hmp1tefpYhPHRf3pISNBleWmsOmk1olJ1Ck8LCVvPsxFf4NXu9WKfZ3X5irEBYhM+2YzoGC7NPOj
YjEHVtdDlVPrUMxHja9Q6o/hUh6TLoIiJsDP6C5lAa8XXSTJ9uYpPcUFnM+SB1Va+Yj+WwKWF+OP
MQ+ulP01Jqeb+sNQ4AS0kdMbpH+8LKXEsoRLOWGgkZnguV/XvZ59a2QHaHoLjEYwWdwDYo9uWA3u
pJAsmsCHF7V7b1/GgBx0tU8LwENiW04/26eMVouw2kt7LW349NRX/E8mGrj8I+TDIvMUosJR/SEz
7rKu3npzujZRcdkkRYBVU+ziIcFMhsyC8jWBLpEzkbRYpb6rWX1duhsqjl1OvQMyYJikoyC/tMOC
jDMw7jSIUMKYwPPJj2YLJ0RB53QXovOnyfTQlHpRFWjQlwBdm9CbOjpWt62ysCsZvpiNyAHU5+V5
0ECBxZw6Q08TvUF1/ATuxTD/TSVwIh0Oy3cKAloUsycm3Wuo/IX6ROCGIlCzQXnFV9+SWWx82aPh
Dli9EHKcTZ7d+g+tBUAf6Zdl8/XWfygc7QcZtBG+xu0BL5mYKJ2WJkCpsQ00dLcQr9AqDcL0hqm3
34ZT4gyMCZsjw6l0XltCxmlJClevxWvW/2SgFjRWf4zgrMBcRHfwEGe/CzNzi5YRn3itsSYBoVbv
qmmh6y69KU3vRbneFCm7Ivad7Yvc06MlvXRTe2OmmvSPFfxxQP/JvNiLyDdHMP1HGV4ylVh1LrZ+
fOU4JWHYDlH64op3tDI7FnJDK4TfZ+snnRMqJvWx8Yz1shrjW/a02vIz15OjQiKwlNVMLPBb06Mu
ACpM47E05V1fhysOVZHsV6LqR43hAoleay1nqUquzVLcVvkrrQH1IwwQThKLJ4oKdmR1X4nHvAQL
nIGCli45SfbNrr5z+amU0lXPqeK9v4nF2KVZECLXJD0IfgiN77ocE0xGGvzDdNx0vnNF1OL25j2z
UcLqQ6ZDb13HzLrwhhNH0EGX/ID+OVxfh/JogtyFjvHsLG4/efYmYjbIttDGZjen7913Aq9TMI+H
xEfM+NA2k1LoFgqCF8AowkOWbxjbU4FUWttEgE576NpmDyObZYrzFnW2Y9e73JaP/VicqmY51Txu
i2ORBFh/qME4AnWkcElcVaRn0fQhCHIwdmZ8VXCYd8pnCo1gGYx2fdD9UsZsd5sgJie/NeVAesEN
EvyBAXpNPuGlDyaynMUEQ6CyUTaCtXXGhSzObLhOPNqAwYB6aVHfeulzKS3fVm1/1mymZaqlbsWw
kl00+SFI0ajh5OTqeKt8G4XRo7LkE7eMYRQf6o79gZcNmP5Ei3at2dcyS6/yQarl2zR+gcL6vU2m
rVQg1o+OrcDuEyOqMf5kzXpFbBUWDyWf35UjrmRSt1DhvZ3EVbeI05ghXnLiRMvr21ul2UEd3rqG
IQQZnxG2z2plxmzu09xw9U7sG7qvFHzv5eZBnRkccTVjBUS0Hi/X0Jb2ZZR6JTEzQppdPhlXENYz
cwFHr3rCTzziGZcMAgeLs4pJB/HdgDyZfg6ts1wd9XSd0x+WZq6OFl/XJqdHERUvj5rdapy+Y2Td
CxlFJJQw42ER71OYfsWZUBzbDSNuKt4K6ER31+A8XHNKIYTkqi2/DB/igox+YNAeLR38ftpZ+y1i
SoF2mTDMdpBJM+jgvLMn62hOxSmRhlOcipNFCjzCvUW/WKt+yVNxMbXugpyZ8OI4veZ6/hR5/D51
4320aZ2MkT60/zTEemGWnnlzZvPAZ4xpYSUeiic0I88yqPPUTXH7hDS+WTPxyc3oqTFoZE8Vi+QK
oBWJHnldlqFSYRjLyyrMAw5B08x4QilPMnaWrbtlaboW2xX6tikOJknyE8ny1cH0V37DWQiBAA8+
v5lJ5qtoJSO8nHF1m9T4Kjp0buxGoRCsquw0OakJxHONf2yMuFKLnyLBTIXHYVhB0gZ5gainaSgR
nrpA4UT3oQL82fh7kMt+ITIYSlSHoIJa42Ik6mywnGmenKnGsynR05uNtLLkJXlcuz4pjygBTnbZ
XKz6YTbhMcWibTL3ysy9dkb1CwF6qw2bjv1kmrBYIheFirNOi9CP3agEZs0jrbOCUOalJA5y5n5G
Qrk6ySNJh4ddoeyoQvMg9P6lt894AqYeu2McEzY1ceXtpHX1lSTECk+4F1HonUQiEBFlRhnu1QFN
W0KAXJE4iehJP+HbUCN3pHYXi0KnwGLLpt/KZZB0S9BnKN7CX4jCmtQ61LiQF/LwVNpvB+MwrU88
63bGJ9M3+3G1Tpigz80H+bwdcrYJZ+1QHopN2AnEqttBp8bnxFLO85heYiwY0tr4IM92bZPqqqxX
JfsEr92n0lnIvbv2HW7vGkKvdAmvcPVqdFZ4pVGN0dkwqKCaGEMsiVsMDTCevHlLeN5MmiDryZfA
NfLw3PCRg6+nlnHLCKofzBkkQL+3g3RXevsOCH23s/auG/SfwkeK+dWL2ekXqjnsKJBUko/gechi
GMheCHMNefTHyieUoH/oVWo8jQ5IPyC1adevwPYJ76dVeQUePDIWaKBoMbnM+ElaEAqJnulO2hMT
5ERMGDa5Qx28Q5IUbt0QwsrNXdV/22F7YiBSNC626ieWcoRRB3skp2uh8qrWXYPJoYO/7uE8mR1c
gQzItVLlWmvsqqK8FQnSZ8XvJAGcN+2FjciDVJMqP6hMhholPj3WGatqnWvnzss/eg+6zNGTxmks
ho2EbKTmD7ZLJ0XNbayAu0lKSttBi8DnFrLrU4WQ2tRREtU3UuEXfBnZzEXQ+eF+FDAOPX6PXiVc
tYxj4MZPkwyhVsRYxmXCRDuMjIRCooyawYCtZAZXxciyEu9AoBk6lx/7lagGwTbpSd5rWog1v0Yg
F1pIpIV0Aua5TLF+bcroPjWzryFqHVVUSk0ryK3aRymcIGOfwfMBhZBAIagyxqV5/lIq7Ea6GVgy
2ZSUIGR3uYQ0D8eTXiPUZMUFW42ymmSKiSVjCmKVWLxYPTY2+YKpfJLnDxLMXL2mCWduz+gAJXoO
MPQUaXUpjOgC8cDGeLEVKt9ZCeeFtgOGcvS2SHeSFo8RQDYCw00MpyMhjy1GOm5scgewn4vLJEf8
+3//TR3ezdAjUqhoI6JSRleyERBALEQESkVcEqiJGva+Jcku8u9OLc6D4VkopDvHxL+uYYXikQEf
Ai6z6SQlsUO+5wtyni0Du7ohuximz6h+rnl3RkKWkDafOQtzsLwu/NJgnIxjh7kcMHyqz2r/Z0lO
5qgfkNgSZIsuwlGQKLtMzm8FuZv16lXAG5Jm/U+kBQk6GNUpFZpHzJ72JFRroM+qMRAFryyu5q4j
CmuLTJTWlyxlF/Q3ri60t5Hrg/8l8hXWttqkMriXHVnxDWsOUP4fEwmZINUjUBHxR4sDOvQKMhvU
GcEnL17T9v4c2FyGKgQvmV0SZvK5O6HBtqK9Nr2P3cnA+GV0QcdbmdIpvlI+gumsR94Q8cKCKYmS
BLzlogGRyhQKdOxrMpLRF+JPtsrS+0w/ami/oSKubTlobMPKQKNAKnknHmtyCR11Dh89NqIBqrvH
cbRbKGCyUfVW8bB9Z/JqvS95+wLteiuX36q7ohHlIyFRvMMdguRFqjzVNa5q9l5DrvZ8A9ht2u6/
z3zW9uUbh2HK5zQgIRIOWaok8kH8J5I32FdpXryEYi7jq7XfJw1fXtXtK9yIg/KvQLwkdNBw/kA9
tplFUzgXck3icb80Zw0BAEx52nwvXzJmpfgP9g5vXQ6b/KBkA9i15CBkRCLKtOjyl9hnEuCyXHG6
1s9ZCFZQ+348GmHQApt3eeWETK12cUjL6HNqngxgYm2OJAvxQG6iAvyEshrdzfVcmIiFnPLHyFco
pN2kPTJyZxTY6+wkvVRUN7JEvscKW5rTNZnxUbJP0qPCsbtcjaudelHMZIi57Noz8DUdS+UXOEC8
Htppn1A1WfN5TBqViLw8ckfjjS4dQ6QGNtkrMVCEWvwQm2yhlTJXX9OwyONG6qloQv6y0ry0dv8l
MzYR+DX+tM70jDHeTwPlJUg1l7vKL3QhWQO507z8nne628J7S+Eh8xuS4HAodahBJFqtiDPgvzEw
G/cLsBYFy3qHgwh1fUzFS+lGyt5KyfdLf/fLm6jq93TqP+wSfAR789hDpmaYNdZ9DDsjP3VI+TG8
FVK2r5TTiCJo5TW0YvmsWtXFYMDO+z2/ppl/xOyvEaiS8laY/xU9t9eD/2BxFHCRDyrRXvdRll5p
JZO+AeiZ/cZ+/V6v1xikKM/ec15+i4eZA8/Z9EkMujnaokGlakdn+AWEHdNPo7FfkfZXLyJ+XJR2
mDlb1CudBETbWMEs06VLoRGfCvrRflJPuswkMwc4lokj2onvVRbkiaHlkD9TyoEFh+WFMKgb/I+s
Hq2UBwPuJbPd/HIAcK8kv9eSo60E80KXDd1fkQZc56dh5UflNbJZyk85Zj6p/NaRbicmyOVVbU/Z
0u827EZFaf011OkZv8xFdIEk7jlWDEs6EeKInwWTdE+9NIrC5qvkVyCl+Fb5/uAzLIUbTXtUX/FP
C2HVceqO/7+6JyQMlj+fuTTsdc0p+CB+VnO+IuujqAwI8Nu6ZgpEZ4TecGl2fYH6fGbT59dm1c/W
+BI8MyXQgtaH7szgysjgWXzFjNTNFLqlQd6pP6GpMoilHsnhMR4zT9vSvpKaLrJkZzi1OuwiMolM
dus/GiRZQiwG7pqpuIZQxZgGyGbV0/cC30BjoWUrPwRB2mkKpoyfAUJaEkFnIDwCQcuREwj5IvFL
MfmpjHebkMrfka/eWzJuM/RuKU+AXFr4IoOuO2wP42SvQEwW1jy2JSdSScMWOKrg02FquRjSld4c
cx9GfxZAwlJJjo36obN7gmpEI3FCO6SOxENzRGk8CQz9eT08wZ1yZTql9K5Ka/ZCjKhOlDoANZtF
/TIy+dnNyrsFJtTL55ZkJUEXejYGNpcLjctgG8h5YWh1VoQIDU9j/mjE7ubegqtKCPvt0Bc4yxO0
bBNNqkLfi2Y+JsY/gqh2VY+OBUlPvR5En+6jNr7a2IfAjUgHXmHyEwK7qlsTNveBWoVQOdv8vERK
dqdNLJcj25L50o2jjnpbImkzclUeumjPsyuXPzbaJcD/kdLF/jSQIar3j9QaGY7nc0HdNnoo/CPX
QZ3PSgwgzR4kIZxZyG1ikp2Q06FhInsRCpkJ9EC0bC8abw5ZfTZ18AFRoreoNGyVv3QSZSJSWKnW
/VSKXzV2kQi7iI4EVJS/yohWFKcUNuNBEcicWybcGalHrmhKtzIZQlMoKxNx/t96E8fY8yEnr4Mh
A3zI6dNP2/hVmxqzKI5zD5/YX2scnQSSviF/Js2mLVgU+wti9i753QwErFTJvuD84uFxMh4mQmjw
tPxWuQW5aU3QOgLlp9Vfv/Wrqc97476Puv9a+9rjb3qbuKNrQdLx1LvmCJMS70rTDpLxj+aKgU5y
5adClSrKY9oHBGKroqS3Zv3u4UPQH+5nx+Qel2vi6DmK5/ihcy7mQLeT8uQ5gx0GQUXiVBCOkhGW
q1LNTXWiOG9tnbQWyikT+x+0QG+j5W/Hhl/0uNRgp+Ob3aU3a4xvrYru6lFcRDz6qcpLNXwZMyYx
2/ZWYurOypr62tSfels9tl18VKIsSHTCpQSJiINXZ6EL6CD6Lav0WjXarahIeC7wLO6b34UtMHyS
RRg+c8c0W1crFtcUGv4+ExWPzVoM7qcTryWGfdG8/DTbpXXn4J7rgQi7/iwt5nlYsgvhRxcMrnm2
Gzq6Kn6TWo4ZfAnTYGTNNPUPMsD2W9FcV19mYzkpoX2qLAPQevJSgw9u1u7w1PH4rifwA8CL0bb0
Lb4sZH9cNP5JX4s9l0EtUwFYkC/mN1UIZayw4T7H6E+CNDUB7ORzV69Da7gd01fKhqH8Y5Suwk8R
8gstMCP+I3TMWs+zAYZWle6XeY0WiuU0ZmWaP+N6Z+CQouwy+ROS7Lc91FAi9FohETM4bY27Jt8R
6EHCEehJX9b/mjdJ/4DDKad4z7vyIuH6IwmVD61ZPnT9b6nS+phIN4plpeXNYryOD618S41H2Zef
tYrHsDdfxaA+l6V8L8WniGmTCJEX5vjeD7Gs+1YqBUlcM0+hPKrHs1nIKKLl/6PpvHbj1rIg+kUE
mMNrJ6ZmR0W/EJJsMefMr5/FCwwwmhncINtq8pwdqlZd52q5VXl1b/bZmN20ijGqdR66P/gZPTUW
bzBQQyVx0RY48YkjjCXazQAYsui5z6pQsnR/zRAaofJn8dUpbtuIJ9n4rOtyB+URWtUmA0aotE4e
s+JjqRuHhpi2iMJol1qrO9TbZLBxclahAxCwN3KvwumnJk6uYFpGuY0UJMd3ILGdbFmkmSVCJ5I6
gfTijp0gViJEswTzMpjdLRRtqE/DOzSu6LuUZwcYox+zDE4aUFkbqI+CGI6cCVKolw41OqLlCMSN
NYY9Kyt2aJxRCmPjaqdRqBd8bJVGRcCW9mB0jUsyZdISJwrEpT2hgMpxiefpTdbgLZ6y/Jd7nYrr
T/uDEAUqX3Osygv/22JiH7HoFUA19m/1B+jDgp0XAaH8zQgse7KQttYcJfSGzbEFTcJw5EMBogQ0
EdYZvVZDLO6ugHwOtHGm40rPAvxEYTiFOAf0AD5i7ELw3P6dydNl9TaeJthe8t/i92NcUmciWVtC
uvGBrHn0xXtDs9VHxzdzjDB9+RaVYLZtz8FvziM+VEj+xadKl7QwlsnBfMflVeJv8OfWjX0kR8BE
+Iu8LtDIiqR86pHyotrl2VwgJNsVXQwQsHrw5Dw9ayFezG4hmL3P9z6ktnl8D2moUI6KBEih50aH
yRTdgjK8r3ug3M+yaWgNaSz30Fxa2U4wO7LpQTGKMQrWjRZXJ5SSg86QuY4fkNqnw4KYmGXFwa+M
6Ri74n0M18fIGnn+mIvWMxaEnwgID/NQXdGOmrjKt3jWUPvQ78lXCi8xEHUGhqY7fyi0CDLWYXzD
YoD8rROJIqKAHiT7BN37MSnhg3QDtLjFFQPuYVrgicLMzDyVSzkWPG4DvczejBxHJUt0pJ56gv6D
wltQ6I1ceC22xddosqnmNq3baM9hSpQDvg3K5pjxXakikfXkanm15Oq6UaZxVpGSupY+F980XVRV
D8QU2k+RY6nZqZLCJK85KWgcUXll9D7+yIUhJcZVjvbdilOBtL0udsr8qxtB61eEs+eIOU2ihRTD
nUZKxewQSh0cixrx4L96jN2NqBHro5tlCh+17uYzKbrECZKGoE2lJ6Zv4WhxH8OS2BC5p1A6CY84
kSFwzg5oTUcXY6Dl7M7RmxjwYjp0iUvCdudvhN96wNCCI75J/B7Ucfw+syQZPlES9LBcM4fFUrtP
t+IR/Eu9gfPnB0SgDPoV010LfqD2RwGRjopOepsAczNKEKgB3mVQIeVfnllcFQm+HIp0FLursZ9B
GG4ZHBABGFiCfMa4u/Cxg0iaT6x11OXWkqewH9hrnHpvbYiP/BAHRx2OSXKJv0MO1E1tK7FZMr7w
zMBhEYxAvPKrplUBcmANkvNObg5N0xwEJucTEPMBGVUFAIbelcUo9iG1ZsQ22ArqRMJ4NkAXHjJv
BO/W4+FBlJYwUGdQieG3YiCC+EcI+6vdtjsBmGFNN16m72x2+B3nmnhbeQ3oE0gQRjzNNFlh+mt6
5QJ1OpHgWdToDp/shfd92Lj61DvFgJt3ylwDEy+DERKgJsVuVwSPA3dwKDodVofs3BjyuTTroCrJ
WgoJFcRM04RvkvVSIDnq1PYSH7CJPJSOOJ8lqz2zRC6vYqqtF6+yqyBdRsLFUI2/ke9xkYV/TIiz
XntURviyQCUV5Us2akFFRDMSB5kdKqIVfpLr9ySKTDRJhuJVyanstcQ24P6RUCURXYyof3SXLrqp
eX81ReHY0pFbG0IBoNwMmeO27WPq2IvXztUrcsMxi2IVx/LFVNCMbz/I2rnSJzIe1gdAksoGalKg
LKWgQH3TAbB4mjVgtBR3k/XeWtHeLrAlc4dsdl+SjnrEaMDzj1306Jjk5PAju+S0rQBjzcYTrT8J
kCCuTL2mAukVP5I9br3tji0KZHh8KkedAQcTlnI6xNAel1MjcrmiT25SdzUGipTdP0NSHegzbBBe
4HP0EMUtHtsCxUXRfAj/YL2reuUkXGccqQqOTVDuRwUFhoRjC/h+xxwrkCEO0EEOdJCoFCfaAVr0
c0hcDWRcHi8mAn5KzVVZ2mHABT9NnihDyWWk7KxKGDDWPmuEjKMIiURWyKCSrHNRMFwzUBrNkTMv
f0WjvSiRdBFn/VJK6sVU5Ys+AmrdmdXJDVVKvBzt6U6AMpKJdwZb/ji9jX47sEYASyQww22y0dHr
zGHRYMfZYJvgp8YR4M9N5mMyofxDsKl9BcAEJgIN1YwGmwr60IV4Q9ybvTjZLRJgFpIbpcakXxD/
ggRnV4EhE+hY+HdEOKBCw4YwgWOSf72CAwfljSOFbG3YPLS4yhErCzBxoX9VJoHCdrjk2AF5KVV2
5v9XinJXEOeWnYgelgEuMIZBsyvup1D0k+LLAusc4xyfJntcZlcX7ipT5yqRWeDSRxx1GhiZmf1M
96Iy45hXlyHh0GLaSlgZVH638QkPUm++VpthyRMG2O+GyVyV20V0eY0WiCwzrvKFqbagchod6+9u
+CRSDyz+kH2L/2Wzjrh18fF+rrJ1E0TQIzOQsoYuQkNMNxspQhWualB6QIsNniG4tDmgiSYQG0xU
nGPu1KRBTJjRFD5GydvMYJtBMVJJFcGMoLO6kurHWKEhqzJ/Q9DWRJYjNkn1HdwrDWMPw7cMzCHv
BJo8TMlZ6AAD2cJqzjCijpH1aIk2yRNXBU+ehGdT+UlWGah+C6f3V+axZU15Wn4QourojHQD1em/
nCFxKQv+gAMQ9Mgtnw7Dj9m3ZwEWITOABVEaPisDoloYBnrTBr2zLfSa50AoSmHkXl8d3Jp9wSAD
1rTroYbzF/oQmwQAQ8i6YJ4YG28g5bdI9lNfKsfVYCdP9UZ0C0sNED4ooZjvvnf8RKoE3eEdqTEA
4dkCbpK+jvR2zNgyV8NPCDYJ3b1s0XHgQdsP/HB/5tG6Dll7E+7VuWd5yv47RLIX07RbTNIoJxAe
7MX2EDXlrVqGiyF7YzLARzTuE8poY6hvmip4U36uqugSF84ONfxR1YQDVqcudFILv0f+IIZNPUSB
ToZNjnKGWT//FPpkQFY8s2Wo/3cCCl+8XxHw0RIIiz5Kh5brB+83nBFpiYNOTu4jcu3FcnPgJVIv
eGhR/BquuvFttbBHOPd0i2kRSuBq8SR0PXJKKpdw0azhwaT9LksnE7pTWL2STaxK6pXU42JYAjFc
LktiBQOxXUlxiQL1lkKjW0mE6ApO6Ryp+qFDpcORorTjC9mtA4EgD/r2NkVbM45MNzljpoRzpgii
CDhMAzRfrP1JrbwhZy38Zso/KKBL8ZUlSKoU7txEZINXP/18rT7g0hJNEjqgztXF63LRHwGAhlYf
TKd/PUMcnD3MNyZ06Avnh7nx68DShc64VxJ8nFpPPmfv5aAJcp7ztX2g+xXHZ3FWWI43AyttBshq
gkpLuxYMuKpAxySLtPs8cidE0IliMHTCGOhyE1TtCLhtPmACz/N7N5W3MM6vDR+xmclntR0OpYir
AA5aG9qYVjMmnjL1RK3R1nXxDQndLS2Pirft32dVuRzzC5JbfKz5hOcz5+JFAYQ+chHKF4wWD6vt
72amXsdh3UsyA66DEQmnvKHoResdH9ISZcFmoFqZGzKWqdD9KCuXJhWsiB9Q87KFMIkj6uBYC09r
i0US/QU7ELbYtCNtdSr09JRY+jHFwT9ZLZMDRHmk7MjmIYkQZ60tsTbJoTnVIvEirbL1797QkWBq
wIps6nMTEvQ2ioHZo7w7MhZcayIYnKQ16DdKik26p/3U96xgNEf+HshTnc27OSsP1sBPa1Se21hT
GYktGF0+QxUNmtK0bigUbsmAocZkbUEES6lcm/fJb1b10kz9BSgb/E+hq68Tz5iCVR555PAJhED7
1ATtIDMdqbfZIw0ClWYBjGx55RPHWhqeVMbLTa7ZC8pAfC5fx6mozg1hSPFHM/cfczR9pGv8Ue8u
w1lNKCPD7CrRDIi2qP+NzOOs8EPvSY8R0IvBdJR8TrQiSd/0fn5BuGGCnRuw9bczgHtizqrTwhai
pFifExeFwy4FXlO3fjO8WFHL0T0jVd031FA1wGhWG1lJLoAWdKXkrePbnEf+qPBJcBCUg5vXTA5y
FnTekPrQW/Yjby0JOw+sE+GhETezy26xgBIwWTQwBEZelrA4qgRUJteaKe/w2+WKLcgTjc2utXiP
sQeORwsptkCokjKf15AMqa8w/C212l/HybEAMN8A67FIGsHmab7yGOT0bub1lTkfVPwKWV/6n8yV
rNLOjiRh3zFg7+igwWuXDfIQqDPFoDkR8pSUDZCBuuEQm7nTrZ1TaYexg8DQLl7zqjfJZ2VGF23w
xE511No3SpCHCCB2w5t1pXe4FJF4KV2r0lyroZZgtg6QFRXSkIyuhgpJ4uaSxEuSzUdBHhBEECKi
yXalV/YwUbAl/SkfBEQovNMMhhHwVkcNhYSKQsLQQHoM7FelHI3oYBuySu2oo83F8oJ+B3lLo0NI
ENCmM0kgnECU8YtNnFtQkmcnJD5XQZeOyAM9DAu00V0REjWLaKttY5Nnqm1Ct2VHZ+12ZeuSqsR3
OaxVxA5vtk3KaoJ9TmJHSjySPWFF3kqcFPrv0VOClUSjEGAHZHq6Cqo8wsg0Iuz32BGOVA4T3TlU
nZQGBpwQo8rptMELy441Y3mN30y3j+LXJcyf1p4g98+oqnwzYhsGJjJCFNQH5sh5RjIc8Zs5pXrV
IYNjwqHaBVi6pkAP1nxYlsI6YnU7GEf6puGBVRBuAGMsQfNKng+EDWag8a/wzwQKiJLgtst/uw04
Lf222zKagS6HwY4nP7YqN50Kb0BQBIDGArT4XzG2YPEwydFUZZntzV9G3YQUUbLQSaXnbCDsuuyu
moipsyxv+k+3bXMSZHCoD5OcKFgsaUVsR1MBGHnLc8I9bGCabtQ9Rv/Qvsa3XG4RRaVg+UMfBdl+
7YHiozhfxGtuKh4qSt4dyUVpIc92aLCvy0QOzQTiY7TPpedqEf2YKggmChsV7vvYFPdB0x5I0yrx
JpUfpkKWO7lwevHIJ+XRxMkzzrKnkmRPscShASA7eRjzTwJ+r84DKexvctJflxQ+PxQghxikmSn+
Jj/ss0DCa6VQLWvytbEeea3aw+dtmLz1sRJ7QhkJWJt9hHYEXJA49Ex1jAaww383+W3iEskWUlIb
MA7IauvoxLPQ6wFNJKhmeCVvrXlBKAQtl9y8gb4rwp9FNUwTEuOwZZoyMtu/E+ORGfUHUMP3Wajf
Qr05FMxke8eYkqCdInz2QKF4h/AzAZOxgd9lnG2ce4wubaviqSQZoIEcl/vgnbaYThr1kYdGrBu8
ldS7XH+XZG8jjSGHBLGAT3iStc1EMYYBbZ1OG+LSTQvQiSWkm/nElXyymDfC3LMolNQCQwQ0fUZX
zWG36dWRJyCWUsHeP5Xqp0az81N2yqVitnCjg9etyZ9+ct/MFkBAx2xlsfdkZH6cx/bENyBJKQRe
LChA7xpg/BSOVhGo6Z9kYCoPULsrfb0R/XwxsRykMKyrsxKGwNRBeTZ4kITs3H4dKb4HKqqfBrVB
90FGseiZ+adMOt7AfC395UlHaz4+FMLK0sB8sgwHSt6ANP8whsq21sU2ZQO1Xc6B0TpLibcvV51l
0RyA3VxRlLup24aQ2TR5tyFHLJYhQrBQYSWj+Kb+gIwwgQptBwISiRYtgwXQwgJPISB37sYBG6Pk
gKpk9VtB0K6RZrWmdmq0/gnqdISKLz8YxZ3+D2JALGWXSoWmuSqEGzMYtqIlcCX5Mg1DULD8kjnq
EwgxMwB6Y/qzAcL05M+MSSUPQfQ06hPpl1nc9Z2IDmMgxEdFIs+xYn2xujqus+mPR7ErnCbFJcrL
PRe9sxgtSofWMRA2z3nuCDYL6Xy8ayBJGvB1Qvg0ixWrtnVlCbamNyz2F8HQg0xoz1/0CuCFiL1r
FqJhaJxpCotgyo2DrCOFDEqkG+htA9S2wWBu/ctOsVA/AOEwopdO5Hvj/S7AsHjROX6XcJTQmRdp
yUMdIugkAPhdfpFGxV0F1ct/eQ4Rl0AhXPbN4R1sAyKIGm8ip80gvVoxy8CxAzOtPRP6Z3lXfxuX
dNSv2qOXxcv/2yCpYsHWO6vqV8QPZPp4Hb0Zm8NqoaAD/22t5x0R7Heo2gzpvLxBvTL/iSXRBSPt
odaQSLAYqE5Hnp+6bxyFVVati8Bk92IkYhGVnYm0GZHWN39pUuEpCOMzMShFc+tWPvrSuvW5fE3b
+uJdBkU7cDb3LKlmwW3GTZ/f7ci9RF+oym6+qg6CbdSSeeT0JBWSagmvrYRONT4lkDt4+C3gtS80
M4m8yVISJ37TaNHrH7P4nGhEJONe6+xwSNikmi0IkDNXIt8pUVBR3K0NlfzI35XHDDN6YblbAw/V
8RTQxbJjxydtiuuJb8/eiT6ADfS9ETNXJQCK6UuNsI1l10/HmqFpgaPRasq/BoGSGUaykQ450v0J
BCocdSFmZIhsWc6woJYlVMiI5ZWMBx8aC6FWanE0TrGE0ElY/sskE2WgPwsLKRiGaPygfjKAAGJA
foLfthHQPfNalOItKrp7cpwRXiOucbvsstKNxahf0YiDi2ujwWsM1W+aOChUlFLqDDLuqH1rdQT+
NLqv1XJv7M6UkfKbF6njizNckCZPHgOJOrnXzVNELZiZUGNZXBPfsVwlRSQjccGxoOyXgQoRsH1U
1q7KankOMzfOEqT/WIcJ7So2D39VO52F7CBRUXT3NiinnU5JjR6D7qE91QVa5L/zhgU+1KF0aFpy
RYhiSecehSzmnDxBASGB6GQ0hkJ3Vl/Nheqkw62Z9bbJlrJrKUjZUvZsKZXwYEaLs6iik/BVt6sz
OwRs0A5EFcGIREso8ldhynA5Mq8GURJlA5xuogEI6kUpCKDEjHUnKs8F+7KWFMyNkw1kuJsvIdVo
dFajV/wKGOQAhproRM7rZVMhMjjWiWQgGm3Al5Jt3lX0LnhNZ56G9Izo7sxPEJJ7X1k+d3SU2gpc
bqsk4RlwqTjVTniSLnK3HAm36IdNSpwRyuJJRDmk5Dcs2reCoA5Wp3iXzeICdGm9d5p5rCBIWX/q
I9YUu2eCYYCwjjnlKtPRr8Z+5HEOww3yjLKR6Q0jZu2PzFsDLCxjoJ9OfwcLAPhfEqQpNeUeN49e
4rk1TgWaND7gE/JEri97wG8mfJFPOzbgNLHj/EgPAzFmx2Au2WvHgWNJ2VWt4kGuVNBLVfctwM+Q
GYcDbGS0GTmb4zjbIZlXxsIz48yfZDL8gHEU5wUFT6zYyV6aHyWJgbKS+cYi+N22hlzGcxjf5L/i
TXVHxgBoaQmGw7TjTiQ7957IKQJiHWgl9sNc6Bz5ijcUIEC110DWparC9CV1Yhau3FcaOCX92v+i
hERRsgrCC5Kfu9y6iYgGWfeLsuAbMM123iW767imfwFQrup8VbdIgrH/qrY4bsmZJpaq8Wu/6G5U
oQAG9FWg71NAh4pbKw+AJnoZabQnPSPXtLTnzBknTg/kD3JHAg+SZeAYrHL2DFq65Q1j9asB1NTq
xWdkplxxGfsVrEg9IKqGZDwZ23v7PaIUngFk5ihn3qSOi6rdMQtOZsXTQqaNBw0jDskLtPmzgpZG
Ua7jbF2xz4IV0fGeV3nylmvya65mryyiO5j/nE/AIvoWN9udjOLGOFhYPVDQXdSnLMFJZg4OwzxZ
1IBMkIucoupd0tOUlzfJUm+zgHCF0Im4RdFW37eVqPgxivGHMnwvdMHmmr6gmdaM/AUlIH7c/laI
5QWQDMTjBaTzZBBstwCuEka3U1nv64Y3WoMvhYYvOgR8tTnmLe09y7VDklHoLNoD+9KDbAhdvpYJ
zIW5vNJcX4yboOzmltUJqj8kxSiFBgfYFiKl8qBjl+ylmoAhLrNpZ257iuUQibvGN4G+J+fYJl5C
vcxKdIMmHYvjJVnDe3ycxcieVKdNLDdaMi+OU4/hlDdGhRcLFMGh4Ean4TvMmlfUWIYh3PJK2QC5
D6ilCTSsd8xnCzz+FGAMTIQtLegB0LcQ1X2SkdKJBBkegNfzzRbGw7TKzDEgoiqdq33OFp1dq5+m
GDxFAywfI6vbphqplmQ3SRGia7IAVVQ9dsOg+k2jrJBlXp7Ub95JcUmqm46PTdZCLKrqWXwc0kL1
5iFxLUcOGszLoukutkI2UGKXH+tzLdJLgsHgvZbLt2gxX+YUdObO2OJN5D3RSsde2Db/BCwyTN47
8pgERW75nIOAVDDBFF8p/ynP/gACHJIcO72j5kYwsXUAHu8Ck21NkY9v0uaa5+eKICCls1iPA2dK
C5phMN8bOACM6Fitl4j3xeabBXNCbm97ErG5IuP9AnjRFvvqaJ071GnD/m+B8sTcQ4vpkwDjn6bg
qifv55XxF9jGKD4qgNIIwMhEFY7OZx8yJUqoiQd4/3yNWb51f5WOhccQbIT4toKlGO+AbaqEQ64Y
dZmz6eqpLAaCL8HZGugW8omLOj1GunbgNT1o/xCSM3VLpAJUoEFUeHXHmc/kSnlmzyKdn3rDY7JK
ryWcnMxeuQ5UNWZ9RFQ3u/HJGb7zoXl2NY1fXtwqHk9IwQimlvxcMv+Z9bO4ES1xMPv+X/Wywlu2
cMtU7eSMAngQUsP4aKEozuIbeZ77iTwmlQQTxFb/+i1sQ9Gd9scyJ584x+fIgbco5m5BIIn/XB09
Uz0xE0nd/mC0H5H1pDM5FLvxNLJMB8Z17A9BzUi+L5J9Yv7Rx+KWZeHNKqa7ZqKGMWpnE8RHlqtF
uvtbBqTl2I1S2PzJ+HOm2IFZKhOv6oiAnJUmcxaMT/cex1SU1kDL3ycApwlPzRSD0t8wYohpeR91
pufTXe/fBIKUBjTr/Cobqrfwo3L7/CFRqRN6uKNRzN40Lz4+QxgzQ2qPP81R5iJlVow0izhMRqBF
aaNpCFlf4FJc+U3Hc/raEtM6KOYL06ZdVEf+QK4MmqZZC/ImCyKDdDqWmfmMuJ4z8q+go5q2ueR3
y/gmKRoSgOhMeKKk3oYeE6t1UIG08qeTMH2F3S5O7UJ6lYBPN0q863/VgjDtcfRzAmwmTtAVkpUS
M93ocbXrlpNsybsIdyZ8WnAccUobf/o1qGR9p/NHUa1AV/Vbal3mtnGkRsLGg8kUZTCSnDiv3WHC
kjJMrspXfsm69k1UCQJqD+lwXog/+WtVLNBrkdXAs5JuWM8pIdxhYISBKnfN3tiRvxiIevvpWv3N
1N80w6+ZO2DM/3tFFBQPCoZDwR4z1gL1eCf856Ym+RUPp8yrh2JQx0EP6xHNlPwD54t2n4+tOY66
4Vgd3JMq/zBGuvB92w02AfK22ij2grErfZLRMarJA2uzYQ2vpC++5Yb5RuUr1Z8lPopubIOoV7lq
zDdAKFB72IKCX/SNen2LeELFnYycYYVtkwXlKNH6czSay5PkhApZfSTfODbZYxqC9GGmu/FbMGq3
kRMXGPIqf1nhvlJicPry0Zztx7QyiosYBcEQRP9RT77wIL+HyoZ34zuanJ7UCtVA0j/jQGGg2x+0
cL+AfNoIhO/8fzm9POKTVEOKy0iZW+SzUpMlOaw+4QFol5LhLDWWD1dDA6NYW/40AUoX0WVGMnE+
WeTb4JSKgaNrz/ccSHSHtibsZUAC6qf8GfXXHnzcjhSfXRLIGDGU+NmA9aBsx2DROjUReBnZpRi9
pv2U3Kwj9lpmz9RRy0aoQ4zaorwqT3NhsmE81iSxD58Mr5f8W4ePMVMpk2USpvDMcyelaJyrlTh5
cIoseMj1PKGFmdX6lJgsoEsW8j0ErcOoeRGr/IqoA4PYkpEkaxquDOCf9QUfJiPIFd5ziXBs+FQB
kemHYfQ3hw5jPmaTVrmRsCFE37GkgvfgNWz9SRggr2huYrfv6aRfh1q/IFc1MExO3IvN0LKHstWS
/NlVPjW0bs4AbVBLgx4kcsfYe0ZJJq0QklMmyBxrK2xRKxg5J2ZyiyLsv3hSN6XJCNMLu3sQruP5
YZA49SdnQI+vluxjUUo8nqqeM7ZBo7q7ESPA2Tz4VL0p173Ruet3OyTwWogMeB3C8AWb4Uuxl8L0
Gf3rLPgG4aPoySIUqU4V6abK70wcDgZZKlYGgJzpyfR5m9TlwrxlV6PHSX/igzxkF7mwgmRcgqTL
AoMSB++obpRMzg6Fjr49Ivk8+4j7Xd+TDbl1HuwUwr+akPDfDfO3KnnjScHWAT8GTBP9YCtGp5wP
WtPuP6zUV/2T8LSJpKQMsRpEiPg7wcQP/CoCQjHHLzlphxosbk8G1Njvmh/R7eb00OivDQJyRMdH
+cnyVYAgceOnkVl/u09S0KX4xYL2wbQG6E/ZPsjK+VpuPwmI8QEiESoA/hZ/EWww341AAzzj/OP7
GzFm87h6umm4YovVaA22jTFr8YlpnnKZa8ktdcnRp49trK0ees+yVE/dEdaoB+rulhu7nGi29EOX
qfjU/pQwN+6H3v65mYdmli9F0QbTpyXDjWdHWPOwoi8qcSq9oqCnNIAQmf2WHQGZgfAvlKLruL9l
hXwc90wgw+ZDAZK5i9xsQd+XOjkRUti1N1arkqAfGF9j/B0ErAgI1FpKFY7qc/SSdkSaznoghwIa
sDBAmr6XelTxvxBlUql/NRb9EA14aCgf99EsvoYfRPmOOOrx+BVYKpgEMTH7GfAnG8BVLJnA2xp/
58cCtdRcTuNxpgeYh/jGIJrnieDld31mGajvTNJ1zR2n8ZzMNymdbwp3AjNfi4QqlYSq953GBcT2
eFQuYfTgljtJ4XFTOeC4UMN+J6Ysi48soCjWzuLPorRoy1fQI6oj5oKDKn2LCst2n7jEBC+fOf49
yZutlVTYb9zcDuOCzSzoMuZG4PMps5DMRUaDLCOBeROuSP+ElM5cLBzgQl6eqNkl4d6thVMtEmIF
8b/Z0hBb5zb8QDpyMnD+GYPOgK60SDdr+CTW/tQhTLfVhXRyWNacZSIqD+OIJoyNQ/dDYIB4NxrU
SyjJkUIgwDlzoLeVs/FtaePYiyWiAbn+jUbZYdqb3yQimnI1f6vC9D234NHDxVh96T0R9ZdlSl/T
00NIhjsA/VIqHhGClISWn2F7dsYrlajVy6DdVBwxDZGsxR5ZIOq/Qnk2bfbA1ZCZJah9UOKMYXNk
48RLsYtBeIIvRYbIOnZeVhwlBbcs42/0RrkGyThBAD8SZDmyB8CCrVGLVDdtgWu8Kr5ooKxdWF/I
LyUXdBPNR4W2Tdyjd7m34R9mOOg3FXmvBnFyhst6yPg5FeLdMsQgjx7kEip1fC56eV+TN8GYZiEL
UUEUV2x+m/kRxeJTb2k994WZ3UHAoyFluoSz8yubdHvCgXOAPDCwJp/GNWAzzhZS3Px5Z2S6U97f
+8y4USGV/GzyR/1SVRaB4KhFsVQvGqMTOD49hpUECiInMFHvmnrkteQYKjIgMaN+1Fs0W3t3LhVI
DXsWcoftiy7nYqnhtQR5AsRdk5hOGyeT1m4AAWkkp+m1DwnZJYFNsKaAwm2CPCTB3GqKQE5GEk+X
wGrEYFWq/RBlWNf6QFSebdo6Idt94dxkK4k/7ISU2tce8SaRFHbyZzZvGVoHrqyUAe4JHhdSicxn
h66Er21nviaT9Gpk8Wv2SsKYizDhGLV/aq68IceCCAAfBRx9n06GGl7aVZ0ChV96lF/1ab/KEyHz
SbBY8cGEfQVCB5oFUSuyjCyGEToTph03sTSdQ6zm3lKww0R7BV9IeENAtql4QnpdxCOgwQcWPTFM
KIsMbNDZRzBcxNnIV+t14oaMocBBw6iJ9oD5n5HHizzwn0UZxXhnEKIAxv9tVeTrovIoRsihjjNt
eGrY0fgp7FUtfoqZeU+M8Yau/ZLxu9c8geNwoT0TWAObyYEXiZoDDLDJgMNOv3sGUPajMzVURoSv
Btk6+KiiJNZNm8RRpM6JjhM6NCvaDcKjVlGsQKzf51Vxof4Ti8UTxsYbzITcHMmtv1lZExxgXdCt
3VXUJWpnHanyrpnOJOycEmBEvI83P0J+NvEvlxZlR4+sSo9kN8ZbdwV1NAzqqbV4aIJbj72xQP1X
bNYR/NoigVmcgNKCd2XW4ARELh1nQ/BADaWoE5VDPJI0Lpn+FB/7t55FRJSKNoESLBtHlo1apNrR
SofBdkSlpQd/oaH6S6i0s8mZo8iJLRw35d74JUf4OnbCJY/oRk9Ld0+JZL/VlvnE46Mk8V3UzQeR
bY8oOXwh3lvF5EKtajHdbNUzn+85byk/2SNw+RGulWrBSimXwJKTCO6oWnWX8Azgj6EZa0EhjzvE
MhS6qdLa6OC5ewgghmyqf06p3awGwDj6DUhUDmqgKCHpZPjUKW1CKnmTxOUhfFSwrqQYqT56YcME
o1+9Gznchkk8DvIF0nOxZu6g/ZfTxEjkPBkusZIW2EHTL1fXahWiOgEQlNrLiu3QGo03nTYWynwV
g2UA0ZAt8aGizZnZYtv1W1uoDntwm2LwX2l8QgDSsfWO2CNCL5IOiJjrMSGJKkPi+werVJAzaY85
J0jlwy6iXud6uA0q5s2cWMVXOV78yq5X1toTyI4cBZuh2fVMgBqSdphqbCFBh/q7IZ4foK8457kC
zk2TkHO6whsDKmRA/VMZShK2JwDfIte5YV2ZWL+EKAD4wobCXFTfgzngt1mi+Ei/KZ+drhptVNNb
6Up+JkTsjEAgfhmnO/HI/hceNYXZk326J5I6Or+TOhS3aF1nW4Ec15sK6IbTsLA9hFWDWx4vzpYF
vSMpQ1GGBzFxGD48QJwRboCKxF3U2TP6SrFXDgZoxmmsYa6yycHAJIJsuEk21ZoR0K7w6xsBe/Q/
xBqCSgQCp4JvyfUB5gaw7By8rWTnbwmOmfytsBALeSbzAwLJUThl92oyMTSc9Ei66sRyF/kCliq6
tX1y00TioaT1mMXztRFzBDrjJWRRkNxaMb1mODWhz/6Po/NYbtzaougXoQo5TEmQBBEYlSeoVreE
nDO+3gseuOpV28+WSODeE/ZeOyPRsHZuCspzreRtr8ErZ04Tho74lIsSOz4+N80FenDQJ2wUnQZ5
v4HFJ2xizZTNYfuLm0l3jHstv+S0qKtMLOs9O+Oz3WHHjXo+1A/LjO7cP3eil+7hclSI/F5Y0OVp
xxTfsiPhT4bMUtTJ/5zTc409qwhlRhyM5O1+lE5G/asUBsl1sd8agvunf4wotBYWINrQc9mS7zfi
dx6ewHAPVo24RFsOYKn0/MxA8ZwXhQsg1a3GyOtjxiarkyeLFxa6R6mUK6whv8oQM5olOFpiOXtr
W53u2KuOW0ye5ir5guIcRKRhnrN5+5sA2an2J/GEn9sZIHSBcWAVFyG6tWCUr8/8QxhwfJtXHZ7g
0nxPFLiqxQ6YkXB3kO9isQY6xldo2vCZr510X1xtl42v6ulNZvSu96QKIM9mjORTgFytZ2/PucyS
rcBKNLqo/91GuE2/IwMKYQpmMbuIiXTRtGbHg8R+eyHRe4XCu06TT2x1zh5DZWzmzm4fwU/dkRQ1
ZJW7gYesprkWi3EVUXZM6XhbKWfVOncNthSDO7OMb9+6RXy1hPoxm5prUUmmHozco7mOx7gkj6M0
D3SkaFlbhSQXIUd7XAYEZpH1JPD3pfj4IxyWsHDmTj2ZRA/SqKOygitSv6fZndt+PzRfCQdeEw37
ftNi0zFylSski2i44E/QXl+x2L4WJ3UMuP3OxiSdNRrzBE4TLxvC5AxCKEofxsJHLdqJXfbQz7Jy
QbfLcWWamfeIxR31/Zo2jOHWEyJBkKJH6seVejx0dpU8BGVqeXgUtDsNGE6LCFKYjIx/DMH+jeDb
9oxjN+U76bwGsTPTwqGMp5D49Ur9K/L1omYfgQTMYMVJnaeB0pazxRCr7V0aCQV2YCsTRDvv0a6z
60GyXiBZl1FWo79CU0nE7nApReHUEjAxLvjYMk+vRY/B7mhdxihI9oPESQIcUq7uJQSEqtra7a7j
AP+ArEJ4bLd0x9CAVcLPAv6Ts8VAz4GHmriX6Dzr9pa9pqJ/Fa9/N64sg2D+mbQWXAbMgf6skfSN
VUxAM8VLDasJS0iNFCOp0BhCl67gBI/HTkZ98o3g8JzH/U03kzvH3v1zi3e49Ch/Efgc4mi5RvDv
DWybXX5Ry/LSd8W5LZ6FqQZaNAUygQ9DMfrjjNANGB2iyAara1SRBY5nTTx2oyPry1PU/YSkWXLu
uFozvk3GMVrBC3nKZdWZjcQx/Qk5H25StTiHY+1ggkecOZ1qp6WMO/5IFd5UNMZljJp5y5QDWMVK
GPJ1BYHqU0JFczbZ4vG0kgcU5+U+fEG/vwhDoBD2hbwvRKpbUzY+zAYmDZOmRPLimbE5i8sUYlLq
407wxM9GQcEb35ZI4b5DGoKbysRMvA9JpEVyaIyMP7E8mFXQwulzLPhcqI3qLcBLJMUSQxfsaTT7
OjggwntSVNerbusSeX0lNg7KrzS95XAAekQqyEvQchioHvJjgaJjgLrYAYyM8CeOhDJk/8tjaqr+
UzUCUJPtZIY33PuGtpzaP6eKsIsUc9vfsX2gSvkc9FdKW5RMnbqyMwYjg9pCzY+078iScOkS02NF
qlOBiDBwnQ02qds5gWbOjA3cUkf22+ynFeISmaXN4nImac7Oi2anwa4Re+Df4rbAuM47Jo9sn0+C
iH32M5NGXKQ8WrMrENBqJIxMFluIry3vas20ZQXLMm02Ft4mluPo+OovcLWQxPuamhe9ob/WT07N
UD/wxhEvxSyuK33L8qSHLjPSBNye7Ln4xlQ4jjxJqLYymQwfvCIw4avxPaaChzKcZYuPUCllVcun
CwnitHIoVyTPACBqf81MO5Nbsqtxu4nN4BoJqvRSc01ywBBAY7ZDkW6LJhkEvV/mHbML9JNKdM4f
5Vu6kSEsExmw4oei6QtGHIC2VsLjpzk/J/TQjdT6CBZ2q9Iw+Et9VFIZHbSqHvk3xdAKww5SYX2M
YVe1TBnLZkVLuS8WT0Vq1jL8ThfJQciI0IuClOllC1G6YX1UJOyWTuuKjKL4lubw2qXATYQSqvl8
De3eWq6cYKOXZdUttKarFUOAbpZga8iAF4RdoBvWhYxbfxTSk3Yw4T2TK8D+Bl2ZZFDd2xrBatWB
PGx8IIR+0BY5K2K5CD3/KTeSg/Jgo3fhi8n2FbidSn5nLqa/MOxO0YLBYWidU9QzhbxprPTh0Sv5
gaRmrBJ9T2rjuHi36uPE2bnSYfNSrAwe5Oe2+RdCR0p6EiH7ji/vyBmspJ3XqoIHEpAl2/SOMLhH
tkoR3JfRcRqIHT/Khf6OEvajl7UPEOcfQ3eOa/G5Nuu7molXZX4txOS1xAdannVtCLiy6IUGiLEl
y0VDY2yi1RCyDoV0RFfaZ6wK4T3AHMqzZr8Y86kiHBO46JGzF434qQGetBPMd4ZF4nCOmRgXpOTy
i4ZHBeu+gK6Ui8YC16Z98UmCi1dHFlOFM40v7UpTqW4EHzRSF57rvvXUf6oQ8wtSzTeO2lGTVAel
/xceOTAtPtKIaxyp4oq2bRkOgIO2MHf+V8oMXK5hMTOjrPGSoHHIEN0c+T2IjkEByR+Tt2smx59G
lnkQPaC2JhLeP1i+2YYdln8DID1NF49ovymupzFAxlCQ6gPfNFZeTSFGIaRTKnkjSvOY7ifGEZHS
/cBoORbAslRfsVK/zdmpCaxLclTKuzWcLp2qET1KllSu+PhwMgTOtM/jnvouZsisj09mTSMf1hII
5ZuuISez5kvmE0o4/UWcM9GEkw+OnRcNoYw5rWkdtN8YbQmkJl5gRoRt9uJb28ePkdHEXmJpMZrk
2OxQigTYfLRMfuC+R9pIrEoroX/8EyfreyNVHzVKyzt5Ss8CBDPioGNpIbKaQSH1NVhEmj9Gd9yP
LPhx4UXGbYiNm5mtNzxoNz17haDoko6CYUtiJldEWqB3UUBan1fUoUvfz9wPpHn9YerGuWf4V9ix
qrLlpoWPWmxr5IQiXRAWPnj5SN4okq7+MubrJbEnY4IUsZwQoUI0nojB6pBVNyfrDOyfzPrLoGaf
5nDDuPMYDP3DyKMPwQrfam16NdXlmtKJvltEXWTvtvGPXSHh2TXdXSiCAEL7uyqPaJCeQ3uaIhSK
Gr7Ypy3NqltKhluJk0OEStzgIk00oLCGmw6q2zJMwG7pshUszYuZFhdzqoMuYYYdNwfSHj2R8tEi
zLmBKjgwYmEXOymAqrlRxjO7t7cYU5wcxTbBcZkq3WopJlAHS+OOFaA9k6IAOl4B70ntPbMeieGZ
fQ2ys2Dx6tEJhspR+Tdo7syBmBqHmLB6iXOLCuegVEFChYSjwxJ/S4t2lgtWrNmJEsiX8QF3xxVG
aAe9qtjhx8iq0Ic3GPSGY3ymwbQJ/aX2lIR2iNtoXEVHfSiAUMxxt/Sz82fei0imUJmgdBnpgNvE
rszXkOHvyIkK/91RE8Duee/APQDngNEDHowFdHFK4b4x3iWIADOJoXyKxmrL0sA/CJzB2i/r4ouF
4SXLlsYDSfTlMvdAJkPFHyUq4Uy7bhnrtJJpYgsNuby75qmL5f8PUJ+PzMuJUpiZeuJcXBoOehnX
Iu58qVJOkyOudsgUoeIvceSRjMDQQYZcw00vzziX5m41HKCIkxYwaglCtMi5FHuC9a/CqflPZLI/
oKsQC4z/pL2YMV4cZqGVi9rVqzraGtS6MMc/I7IviJEjKdgH1EFfeSo3poDiTMggVL41qPxpqCKo
sv+ZLNksENQ8zKBxyUnGUHZVq4NEYgtH8cKa8Nb39jjiEbAeSL1o4Mgc0ekLzd9oiPzCw72WiwOe
zpBh2amW/BE8AQNagLBK/MXvTwUYsUuriGRBt1EswCAKT5ItN5N4Cb9GtCFYAQaGdfp3AqcuPnv8
QXw2ZTRMNRtlRHtkKVnL3ZCjp5Uod4AYeZW8Mtblh1aZA7627YyE5BRSjOh4QcdbpmMSk57zKDoj
MMiaPKydhuU6xk/UY4POgbWG59K89hQqABmYR2tccOJvz7WSME0bQiBs85F/qaoOZ2DLLvmbMBBw
ZgKuXQ46BcxINlmetW8l+IjloIAFiHLNLaEKKwRj41mAu5mtpPQyEY0VE3obK9aOF1sNqkVhaosT
QHbq8QAw5CK2Xsy9QpSuYhaOqEgn8YKTxxu4prN2VxAX3OOGWQNzgr8/2Ruvsf8QkoORQQXEMUMB
vGKd2BKf6VUFuqGJ5azgj4xAWvhypNWfFTRigoG1nuH5LmKL82ed0GpQgI4EPuIbs1d09oFCyCB1
JJqbASFpi5C0Bv0+7GAPxPXBo9Ng4Xeusd0n+Nuq17ZuTvoBrSnzIZPBK+J+k5ocluN6Uw1KJReA
HNh3B2CK0QdIYkYi3xsyetuGzJnrCoruYUyxw1u/a1UpmK8CDYfJ/R1pm5gChm8+uC2bOrphnmRy
p6l2xepSRfktWogTXK8Dc2GIF3FWngjU4Ojh2JmzY4iIOaFxrxFAkicSzOstbsFViKTrud2yS4Ax
AHXTtrDInXmXB8UnEyLAhrOpiyS2LVgqYOGOSJ26dE+lStTnshk7HAlZSKtT+6PvwSFkz7eK43ep
L2hCF/Iu4E+kBD6kdiIigaNuB0ROqxuRfwEMFGoXdsg2RPrO7ZOcZoagRGdI7JH08kKSCb6wai8h
QuS7NwhoTHE/w+FGm4xeOVIZjimLayiA468d7oB4MP01OswJXW2R3kAFyZLLT26LrlhMJE4dBN1p
pNLOmAYuSBQkR5UtsiRKngd2GRqN4DGJTPxpht/T2L4r7VWNJDb9MmznXUFeiyyNrlqP3oovFlGs
CfulO8Vqh8UlItvomWewq0bjZe75r0OmMybxjf3MAPmHEL6nTM3CLnwfTT+/k5fl2RnPNNXft8TU
Uhs6p4xLpqexw4szG77BPio8aJ9K15wWcA/cLMd8PMucY8ptNEr8/9weEix/mg7p2UY2TixcXVxS
QC4tT0YiW83XMURMi8WQeVFP8knImcLPrsbTiWpdXFqy8OZjCjrS6q3juBzVR0l5ODKYIrtE4nIT
NPTAvMLIT01kMat2lJleJs21YWKw5aoN4G2n3da4tG4LbRz5c4w8tkAQZHYRKjn5vGhe/5FBB7MC
cybepvKiJPXHY/EeochjZ3M01Om6ctcJ6wCVBXObxBHJnKCTdhJ+KZomPucovZO5RJqCYwUphMdO
YYtFVGefMaS2Br8FvUU2lDU/2HM9MRHFspuAJ5sG6mSVi2EsPUyo3qI0MLz+5gaZDwuHdSH+00ci
oDC3tBHd5QCTUUeNqY7vS05WsclgJ+LyZvVzDDXhqF5D4lAyV5yeZBeaIaDfhgETamcyHgRBP5WW
/pPFMdYZZPOrQ/HcUpWAgD2go2ux2m+C3TpFaGOp6H3PM1COZrl1iITZkv1tjPGq1MhOOhg9dcWo
FVx1la4bv+NWC4jIAJY3fyFnTKNXW7flqtGzxNNyTNujkOQBGfTokY8KIiuUQxCuZu0K0uEGfH9/
y2mL9DtweCQ9G6dGQkPbHSZVsBFR6BYsJ5bymYIGnnqXHNzMJ6paZMu+qTQoypd/Ef5ATnASijFT
YINR1/pU0IEQQoK+WVd08hAw5kNwAmKqwEjAYGrJdu5NZumX26BLFrD35ClRDVxFERcIenZ02+N7
wpOjBAuttFBCMEkH7FlstijPey5YJZVOu/Q35mynZm+tm8nmTCezy4YwIKKZFZl+acae6FdyGLbm
h9kte5kS3vZag072Y7X2S4RQm913ElUykZpLfJHrnaFjCf2X8KPGrCQ0WDkksibrHnWEwDfQu+gq
aKVFnD3ZlaxhS2HXUxKztEfqNUNahFp19nudQJ2B1R555t+L8hgwqstPqhdgKxk2JKVSjpWcnWLe
P+tL3el8TsvfvzIbZalwbjxq0jsmiLmYgT4C26MoRbktgxnm5zIvuMUdSCwFAxtRkO/QMkVi7K0y
v8jmKUOaB5QwygQniegMVxz/8O3059zqwYpmGKYJjABjh84H75Pu70zIrkM1nuiKy2UfA4CR2kdS
sNPHDgBVCiuamrBXA293MdrIz3QHHAlTlHcZOwYA2fVk8ZwKzPyi0CP70yfxa36M/euA1QmulEFb
PSK6YgoytxmCwv4Q0kB18Gcb9uRggDD5M27nwDxlfpJ+zW73t2/xlxEUR5OKBDxC5lg37X6WUUay
GYUpaEy3eV//4ihQr6zO6nMY2UagED8J6nQormZS3rIBrgm5B1IXP9I/KeauyeS/YJ0YtTXsTDYW
wAvwUIaZIV4crKSct9iuQcXHQWqk+Fe1M1k7OOzyc/Rp/Zqoloi7b/P0qpfAAWqDICgUUlnpjsZ4
SixXCWlvWKeJ24HZ/crlVtgGwhvuo8ktLXtunp0mHzSsccykDxV3Z4TPSvdlwzoyhhIS7HOAmIhG
UwwBodCrgTC3it9kcjUAcoQTOmz+jz3aLvIqdwQIxGyXZ7wzZFDGI8GNLFwy0sJVYLwNPXDVnKqI
L2c4MMjkD8jCEVIdY9oZ//3ynbGvRWhDvZJq7pKz05+/KyBMbKTQ0uAoyh8yyqftNaVkpNGfwq+Y
gHVtYF9xkM0gq8qdNXUuex2vAyNVhF/N+OQLv/T08MqG+11277FY7Tu0QTreRJQMfPsbFuB4s9BO
MnMxMRKuGAVOqs41vOwmKmhApAh6QPfBhuiOGu+WzkukHMg5RmcKp4yZBg2pmBr7RPyYGQgA5QE8
/jGSxJ4P+nGIa18vjUOHQH1UT8lPgwdlFLKD9ZAFjVzIsUEzmL4wIJ1Mqg90AoJ+T1gH0vGzPsMb
b1a+GjosFZl8MdDtMtHWFBquIgsKtrADVAiGTSlSKHRnOSZFwcQwP8+YIOEdr11N54k4NihwfCWb
4wvTJv4Ldvk44GGOztZ7zlhzQHNM3+9F+l6D3qI175EZQw7oLyhPMHGf1xkM7ewiutuWHC0Zy8Z8
78H8Lg+8j+cChSMQuDSc9wbfbTSi7mSHidCMj1yqXCCgN1aDZ5ZbKwLN0AyUofHlF5kS06Do5cxf
L2Rs0r/ldLgs2+FV2thW7flO1o7Nim4lfyjqmA7uJryKj2TaoxF1FUpzFUtfd+vJ6oBZv1loJoXG
B7NHA82MVsPi/TdGKFgrpm3oB3Q7xNTLESbJvVlE+5npb7Vc0DzRlkz2nFn3Mi2f1vAnH3W654RN
iots2WTtHIsRREjDBtCA3YIFhgn9gSZmOFelfC7WSz+8MlKeKQbFlpVVB+5AdFmgRDBFwGbXUFDJ
ODITAiKjQGMXKrIJDZ8tDo0KFUdcYbUorUvcvJG4fS7M7wJHXc7mSvcWgK9kSEFNNkn00rysQQN9
kgTsagZGpuN3i25rR8ylPNGR7CWBle/y2VexfVwCae5BvkiX8qhZxYsS8mOu65uFHSFrV3/R5PfS
st5TvWBB1V66SHhThR3pCUwgdTjO0+TAVHB6J/wsddkbNaaDhKVBD+z0XUGeojIUL1qmPFSJHR6S
gSLDvDSdHj+m+WYy65ik0f8J/5VweqEGUK5YR5CYfGm6Hf4TcZOHUnmPvzHhWvQkygXFprme9X+m
DWOBhQXBvt1hYZMgDjylsRdlrBeJk1Zv4TlOY5tpl1WA59jNAjKt+R9bzrPAPs3AORHawoMUMaei
NEt++u+1id+zKXyV0UgqeCkYbj9gV7HWWJNzCG9EkV3Q7KgP8JMuh54ZjvDH2DYYbakf/6ovLFlQ
Ve1zHqx646nA48HwVWfSYcDwpaKuNIL0DU4fUyLRhcqEX+VcshorUcBFbBTuDC2fU7WbfzHbIVYb
3aW1q7P5d5DNh5nHHiZxfuPpEc/WHeZomz+hXXN+d/voxbprleZp7EGshZibUWHw/xepYMN7HoGp
xHiZK+0z7EWctsuYeXO5umtI1Joyo7921URBsYtQJ29YQ+YnnL4Gy0+dOZ8Jxc2cmCRowZwSG5Qy
0+u2ZacQdKIWgCoPMSsoT5kp7VhGXsG3IBMzNvbzYaleK0UgUZRIvf02707G0a+Ya26nEV79QT/T
rCNNctga0A2qq+QvFA5hXF58Uu5Q7X/kEN9iW1qBB4MMLX5VBXrXYU/Khz8hVlv31t0EtrEcKz9B
vig13/HQn6Yq3NRgTpOYOzymYbnL2BwuLAO58kUcU4nu9Om6H5WvtZ2YeLRembxbDUxXDTAYxQMF
pcWGon3dQoCrpYFU10KQm+h5IMk1EnTWb+6w6k4A3S47zFNxS1ArsMS8i3L2iA4NCz9kCYGVyDdA
Z0GzonsPq6MqZRdIukIvAALaraP6AgYMOWAuTWQs01vPJHE36g6qUoEjGSqAHjMMQCcwoat10LER
5edLxXzRo+oiqdj/kiLQWMLoteoRE7FX4DciE4myG2FHF55KvejPIILd6FywRruupGbUx5RftKF+
jLXKQ7LQKwScSQSChw8RPOVOqdtnEj8aI7rOAGA7xY+iMpgyKZDSMOg1Lo3klVHeoS0yWzNIHM90
agPW2DlnzpDfhFP0bwFqOPmwgzbsEanx93mlYMZfXnSmo2kWxuCBST0LN/zQ8YVUoB5KK1BT18At
bt030LFm4CCwTgm5FWNOAJAQ1JXqCKPk1BFHkIXCLkEgXke7kJQVmaVM9b8Z5iQi6zEq6agr5HGt
fyg5w9S4m09slZLFlgHNN3bhwbR72NCVySimv1ktFKYENIgQ3soovm9EnbW6hml8Ja380ub1pVQ/
S4aTDUZuIW98DRKrcpgGlvdGBbqPYUEH6KxAZW8Ox9HkXyMjlrYXEfUUwEwqijBJEQniCIIemB4K
GgwDe53ZxGwg2bMjCPgLh8xv6WApw61Ec6m9gmyQdivTQ7EKRr1CBIEolFxT3Iak0QNZJoVAjGZP
UI+qntyHBckHCbd1e5Q3ZS5C6zdk59HwIquCv3VRlc7HLr2tOQH1XwIb6+JU6Gwkc1vvWWVr5k0B
nyn4uUV3yN0Ger2K/owJ/IsIsZCnVwzEjIz9kxEkSuUjrEFDQLlzQFGQNB8DGHSr+0NodgsiRgnQ
mqP5LqkwpuxIJpmrDwrxyRKoX4ZPEjBa7LIqKXg8ZvHF3FRAT2bpARB9mRTWBEL9HAXj2qMZmP4n
XjfxpqoS4eziQ4YKlCb7xihfWsF8CqetfnTaeEISx1h/g+qsHAl7bDmerpTenPXuWCzn6tNCaKga
W0gdwVdAdIW+9tfXUUaUVbG0lIxgtAhzDFGd/2gsTboh8kq8hpHi1gHKULFxaeHII3GyjtwKUEZJ
WLzU9UMa+2tXqSTaYfBoo4/FmRr9rpXqPQu12+RYU7q3YFqpSXNLjOWar/LFFHmdzyuTO4A9JpHu
CtkCPDUq5UukO7m87FswGl2NIZnYAQT2wDKvNea8WCD5FN1+ty+0YAInkWiqExIqJRjQgiz5yttx
1dmGZgTGygj+hdlNessbcwkrU2+91biuxogOFZRnqG+oQmtvlH90Ccsru4VokgJxloKSjMhoSm0R
kLu8k3OLeXRqkyy0ac+2dRub9ZiSkjGFuFXsZiDJ8BhFIUAoLmQhoaA1vliV+EcmUzQ6qdtSjKsY
dNeldGDhR1RD7QE2ftGKXOhYoHaoEkFeMjGnO5efQz5cQomZL1rnCnK6TKCVirpNp5UV7HeqDyap
InMX1USaD3tBr4JIl/z0YoI8Zw0tchWq5iMD1VCHQdcr97zUbq2gXVGIX6y8DpAPtLgiGxLQ0Mef
UAqD8ag6xe5woUssFsP32m2ryBVrnQTIcafm+QGgNIek6SewNEW41y0szeQoWrI3VxI8BtJMlpOu
J1xjkhddJ0cT6MhE/WT8JgQFpVbkyiIxIawdjeYimXYp4F9oRLr1YE3U99y0Q4oAjLlFcdRi3gVc
3v0+zidOSdw0eICnP8JQfZah+FEX6bOxzpUuvpVMqASAFOyTl3FGgZ86RG+f9ObaWU6lKzbY7dxX
0UpDAdZzVgdKT8xccgqFvYbdYcYUs2W3s2rttQMBL+UlErGaiaHfv5gNgmaVF0ps0Y715GI1DvIB
s4QOp2AvYWCaT761iIFlHQsBkV5+sRBYK7VxKgoZ7ivDUeC7FXpBPzKZ0KLpF4bkBAU7SlXqT/Ht
i/KvE/B0bwvwS10lrFCfhijwUwGnj5lcAFA5C7tS7a5yXQd1ol16zEF6KwDRGeSPbs+6N7tEoMQs
AR8dl3UI7ICYuns+/4x9xCh9fMTl+sDxpXXhXU1F1H5TkCLQiYbbmt1VDFX19/+unFthTlf5RoAx
LVqEQmwz7o8wbjGgRckeHWyBJ0xig4ScEwsJgkWF/BGmEg36NqbmyISk6hLBoJaGxSnhwagAnEWT
44OISr8lXRw2sDm05+wLZacrfZupeEtj/TaiMccyMETibdO+gEc5Ry7ew6eoDU9Kg4KPkzTo/WZm
Dg/nZN5Zrfi/NJxX04+fUkF1BV8f2IWR34eou8XReO1bqK2YcxsQYyp0xAhB1MSEtdMO49AeO0M/
9sxpM/RFqfLF1GB+1M7ShHtIgwUOcV7KH8FiQZh7SZZAWPrmEHGHZgQdqLpykXv0VEai3zTtxNPK
kbZ/DLp6HWTx1BTfTXbQJP2qACESLgXL3PE7+zHpN+g9l156NUIvZNi8ZVnjeNn1819BBL5hz+/l
mL/pE6WSZcX3Iqgb1ad6qX1kEp5STJ7SYFjusTDu+HJ3ZnqjLGuQkitnBqMNUUvzd3RfUkjnqCCl
DLNEr7oF8BresOxIEtNewaD8wyCjAsTyIzyaiAX06+hhaN0IbZjzgaXJkUVuMgsNC9ldY5zHdF+9
pglqo31yJ3fvNsbyLbYLCZmfDHZY5OTOufOwBUwKMl5sAUYW6OWwowPq2fUWPNn4EOkl5tRCXkMw
QiafkO87Rg05twI2qb9nJX5OAsSHUd01uJGRX5HEtO8JYijQJJZYbeCKDRoE/x+YQWBfT3OB3B63
c1QxNmcHONLlolCeSuUE0XkTLaHU52M6AGSq+arsXh7eEr4BZkMvhpE+tQsSVUmvQf0kxwd5K4ce
hXI44HRugyZXvVHc07NrB3y5vhz9AD85IYmqF2qkUt+35KjKUe6FfFgkOejDY1Tze2bGtqbzVjJ3
CmgjkU5K+zr76A1woAsFs0JgcH3WY4LdJX8l2wkiz/JZqgHThL/LZwQZA9Y9SrLSYSHNzYbXGxEk
shmzhpOd7GoUjWt67zGXoC61u3g4lyB3u3L/iKXXGt2QKJxkBFIJznNu+wMLWJNgBPGMl+8m3hqW
saaPyG19GMg/LRMxD5s8LjzsZ2cmUUxm0SYKeKnh8qwdK3DwdMYX+LDur/Wq9oQUIdqRrwNDZGKD
O3s41m37zN86LFhP35yeaHeYSM8aqoL8oRUMeJgdhNVeb+nRxoNgXMb5SpLFwWofaCu28fnfDAI5
whHKJqSwEVPgfbagAS38nULaXzGggmdwmxxGgYhlPMXIjFgiX/52sLPEPgcROxB9t+Up6Wz2WW2h
qLTb9MPofubHLUY5Bt2XSLWJ7NXyZcJ7ryOlIUjsZyu4OdbAKK4tv+yBtJ9JuqjKckN+wuJCYwwV
7mo+CGWsH4iU+DMiC3tSaXahJFMu0yFfuk/WVzksEUyozVHklDEtV56Ps6z7msUqhRGl2CIjjYPe
ug3KX71H+M6PEf9C/FqRPNVAig/ic1eyT9pTgOrx19I2Ox1RukQXrgWR3+PYvTLlHreB8KsB9nPc
q08VumJ3rQEZxQxzki59MJ4+S9MKrmUvfLUoIfotyES6V0TMcL9jbp5I7Ft20awelFTeUd4w5S5C
Dy+T31AR/zJaRrX/0rU4y2rftBjI7JpCfHQSuKOTDFUQH2WF16Sw901Z7Q45yqYH8vwd3KccfEFY
C3YVsQCh2AbNcEbqK7xKX1TQEHuGECeE7oj4bYjhJvMPna708l4xiu6R0jNP2qiI6JMlbFqI8BHJ
ASs7JAyZrEBaznxp1QumFT69STmzOddlSgl0ZTv5mQMjy2CWQJRCLEU0pPpkKwOz41b59YGlTf47
sn3XBH+RUEywVVxS8aDd0RTji4XRl6JHnDEB1r9MOQjWKhmTXwtJdwvgvjl9olm96WX5jgZpIP4w
BQMAbUvkL42Ha0I1p/xCxiK5QUE4DMzR3uKVSFsjzAxEMzsRoqZOckcMKZ6xVrgNQ+m1IIjHefTG
rQFl7VKRd22qjWcJuVcR6F0j4a55AXatUPsGmlhlkxkmhjfVs6cO2OsbGR1p5yCeifZxW3tCgW9I
KTl8qKyBelS5eWKW6dQ12o4e+QaOQVzo7b6YikDMm4vqIZMo7NQjdKdj0LGiSJTOFlQS0Y8M+QTR
E4FoVb+GbfeyZep0iIwWf2xkr94Es3plD6J8Rp/P0Dc9J3rmAmLteOLy5oynLeqRSYFotEJ3ihtP
FmQWO6iASKngsdHfoRWfE4mFnyelkVsrhlsT46C/LmXzlujDGybEN+vWRiQV9plL0sSJXVWMMr2I
bFIp4NH5ydS7JpfWXTIOBpIUjHAKoV7lYVTtjO3fdyftJ9iTUYw3Ymec0VGG84KD2EFhTqtjGyQc
hQAPdTa+TCsxCLGPB04kx0+O6cLy7CyJPDQGXXcxIeyuyAsKBABcEo6U7mLc633d+RGjbrF+Z8Hb
cVr/M+wIpiVRtETN7HtVOxUoj6rvBT9O1O2pZfGRcweJ2IVggBy0F+1fIf0xXuBGXM0OLPM+MWqb
WuM+pHcNxUMnyPawS94zLfXFZfvit/yfWyr+LuY72p3F7Bz0lB8VzA9OhPe33PrpsUcYu/HT8o2a
1w2JowUL7JBM4Fd2zH4KLyPPTRpAeUG11T0bRlfMivhHxPq0z3GTkEy6SqSZNR8kWkzLHuQGjhA7
VdilFscONwTuTPG3lRCBh9Epre8SE2qfVYPU2NO3Gckf+U+twCibjQ2Y6Mp96TbvI3hlo6nOxBkq
5XCw2AGk+nQ1J8YR+PS5NMcNtihBh47oEjPYiXn/GX3Dz0mTi0S6ni3CQU5X29KbI1j1kvwUzgy2
ENV73uL5VQ26fQlWOUKl5Vaijs5+PcKBj1ov7Nr95T+azqs5cWyNor9IVcrhVSAJiWzA2POist22
cs769XfxcKumb+wZ0yDO+cLea0vKVWAYEmbxLV20ayyh+KBet9da4kCnY2U/mOiqgwLdMeoBaj+U
IaH1C2biQLFNU78sQnNdKqSvN5uwNv5/gVCEpz5BUG/LvYY6KhyupW2XNqoMm1g+I7zQ3HVF8hCO
hCgNFcOB+t+AvEwS1lMHBDkGggwW7qT106lqypOAWmYXkpg7C7DbNFIR+O+dCpJQAOLCS4zI6KmF
0DXeicAGCLRGa7CY46M7aB6qjHvTafeBQddiFo/8pJiGg6knTjZp8y8/NS+hNwpyE9s4foVG8AVT
8UWWc2qc+zWgWZPTBfqXoPvGUPuKucfO7QiF6i1+G4xYaeWDRcLuohS7EoR5xjdZj4Pkpx1qsr3E
o8hbLcgq+4x+n+nnV3QcCYIjqVyxuB24O+diX5FYOSyz3bKeRNk6uChvcx3dV/zgRkALSpsx/IQA
QsYQWXWMuoGIxRiBDWxepCUxjYcX4TbXwmcLcCTDj4i1qC6HM+Pmc50il54JAMvic9cshDNVtipk
XqsVh+yf7irG4i4yqMmettRi4LplHsr6vUI+FNFbaoxlqp08IHunfgI1vRiqN0/YHWrCskgkkS36
id+GK0HvAyMOOG9J5ciAaKw2rfO6YF0RxoOlyodOT45EJx/LzdJtxGpXzx0Q3nqXm3jYIy8yIvev
T189ZeW+nKqANgi63jeiee+h71vTm6rV10SEmY4gkECzmVvrK82VOxb7bdq1Gxzpcbo89FB90J4u
vd+110pGW04ygkWQ00Bz2iykh0okEuMbl0YBKudEwDgT5pWpDfakoQlPnZafYz6haOM3j7gXn2qK
t33BZKo3z1kgbSGlCagdAYoPuHr2ZCpXAlziopCClB0bjDX5wlrEHNWztRF4Nzz+KtZ61yA3GrHm
TLYNoqP/NIm7atb9b/60wBK85NL6VYzfu6gHzNkdxX/iZ9v/sY5S3pSXWJs/e9GOntYy/KaUriNS
kT/gNbx0KNq9yGbMbj8ac6QGZ050Wq1vRfudhS+q9Vc4VWJ+6EHa4GAwPzoed3Mygx61MLjIla+9
9mbisxxkZMvNzIU47PhbxRmRnsEEghEF5q4D+0IcuC9/RtFhRDNtiq8TiTlpPe9SieTARGLd/dUp
yV7GZYAjZhvBPBhwpM9EDggQ5HGkwuYZ6lNTTnT45LnBQMiH0hPCzJv00B0LdsJ7RujXIsECLXvh
OJzlsDshGIvWLRW/tlGJ6xtODRCJNiYSogKi/jqrURO36aXn8+u/DaV14AkF+BvUcNyFZb8TC9ZD
KLEYiAQWZtKw/Vn68kbOSouRrEAnxUinjr5ZM8Gdtjs8q5lfKMjaVoqG+GrBDhVqQMnNyZiZm/Jk
2Y0e+Ubv9ANCHjHZ6QJqQsYq5ATW4xbvwhbsL0m7mg1OCkk5WLDp1DQsoRTEDp3u5HXqKmDZ6wES
lU4C/FGHKbdWLYviHL2QxqEh0wiGuFVHbsUWbfPCOsECKj26sm6wrbP2DD/aSjgAUMWHeMhV5B9z
0LLse1NlBSYMw96GHBLQvNEj70+0WYrUc410ATqtZeJxTH+iGZEWInPCD0PS40iRW9HvpWCQhgqv
pXFTc9RkdKmxYd4rQAj6pN+7db43QCUX2myEecHQwykPWbmJHyiQ1IydwK+BULq75Yykutmmi+8M
KrmpxbYBRmrIjvM+l7CLDwplGyJjzE1j/qGZn+NSH9HlzJEVhPe6WLfddJVa40hPeRwm+dBY4b7F
5UyN35pnhL8KpuIJVQPGSsS/JH3vTDx9yuD2FHP49CVwNgn0wU5glNOR+Ex+nKtiiB6gMHRKvNf/
dahordLwpbcVHq1OF7qSf504UvVKtf33khrRywBQrof4ZPwnIi8oGmuLAEZA1MLcVXRKc0LmzB8P
EjHZczHeBsyyqGFpJC0uZ3Q17MTDHh85ShPKdYQAsFrF6ZlqQNWJ5uV0Rzt37gUCtKzkqsfj9ZWT
mvG2KkoQ8mtUPgXsN8llYt55IQNyrpBcC26h9qDkY6Z200GOoyNtj8haglsJlgFOUtOZqN758cty
6lYd/R0XCTI9nMwA7aeNWrMLEGe7JLWhJr16WQxXh0Mkg6cz/71WvAuou1Unk5vvKIsVfyabQEUl
hWQdPg+d4GVKQBwDGsz/YNbLBNvM5OoY/42kV6LdQ8ZLxlGDurqbyML6L8MrjZ6nB1ZG9fiSyXDf
tVWym5GaZUj0WGuMqHUq/mMatYBDVhZ6+xrXCFvG1Mq3LSmZbYHaJXRy8mpD1kocTNCt+FNYniR5
fUa56mvp+iwa/cmxlOX/RbPlyinzl1F8CJOC+4UhGm3kcO/K5WYFo+gnbCQm4Qi/5lRyAIQqsbDi
WRTa3Thvy7dRtwOrw19j1kHN66aZ1JOvNtRZrhNSNDTbrmPx3foiGdukC7MNSaTpybz0YxUuFWBf
4TkbNMhmTDRTgSKmCj5BVHKjO86SPhoQLjhn1AkFcQ9N+mTaMSu8aiWfJTtUTOVJYdTeMqGARpNv
1pcGyUA5Vv8L4y/8jJSSWTJsFIgTGtKUcBa9AtecuZWxfWjkgU3TEbTIAe+tYybfVFmrFdRifQAH
YJsZDGtLPdCLvgCSFt1iKd3HhiDGDoOCTXYtvMo0EPhoreO0nJBU2iP5yQM2UHB38u+4hm9GHN+j
+wF48zAQg5zRR/Zx6AivqC+BrcAYOfp8U3WA8n27AW82C5NDUioeEpoI0AEy4JQSRuUrFFqXCaFM
/Q4NYNliPsDXyTpLZ/Afn0IsnSZbtphCUARBtpK/F9f7kR/ShF+VFSJgchLlIE94fghlzRF11q1F
0kYgMha8J1xf7IxsZO6g3FnjaTQrmjNp2blgiZix7g1RglkALLQ3MDaoorEeWMxXpUNVbIbZItcF
S50wOh2PgTUThEO1l94q1NNYaLBS3vVRQfZLMM+K3eoPM862XchxR0lu1Jsnn1SKabH8040Vv0jC
vHBDIE/bKiyMvR59YVh0WxUWRcl7Cb9ZJLFUf0XnJo9qraDkOhZRlybSnHAJVPzXpQrmCi5PksWg
0/616FLeZ561MMf8qf5G+luh/WNgeeL0TtipTCgUSjEh4GUzlIjFM1Z0LrvlaHVP+dzsWgNfB1M3
9SYJmHoX44rs7aJsxO4uAnujceY57wPcmtL4ZQkH1fBNRv2ehLhuYgtaGDs6nGXpbwXleSZerCY/
TaZP+YXUcpR6fy0SdmN+VWdbVWS4oGNd0p3aBDLKB1BN3bHW/hhPYcVT9vNoGy2DH7D1RcJVZuLj
Z698ArG8q2PTm3FZil+ZZpzWsWSMMu+zqbTTuXOzmmKRxELLMeWcxBQ0s7XgmeTqNZKyC+PIX6qN
8g2q8iR9zK24p/XYT5awlysMBgJKjSbERqBx6c57gzRKqnTet6L+i8cNL2tirKAo+8xY9vBvpsKC
VaYjm1Mp2SYPbzeWmd5RXJaak3xrbJSX/O+SoTvNvD3qf+norbLNuWEop6yoT251qgtxN8yEQXLR
REHFMYAkYiMMBJSk5gf0B7q3zkPp99q6d7DHnLUJwWgzroz6y2qdGyCwP2le2TEUWZ0hH84WlZtq
dLbGedUHL2k2gEBrdtITf37im7cV0dQ4MZJXb0ENdixleTeMjyGWrtFJxuQ/OMRI6tc4094lZUNg
F4zsBUsnPXmHYAnrF1u67mNiNGeqBDhfqX3M4Rpb45sh/7V1emFvxWsZuznIEBrN+VskdqccUrkf
a+t2+UPj1aCoy28T52THs5szfFPmmayC+EgWG7Vr9ddiOTK+JkK8E58nUAwUpMwxhRlgzJEBrAoO
ij5lIFs1cVSSPMXElxmbvcftTtaWQOc55/KZfxYgij3wuNr+lw34JpZxk5XRTrHe4pWuhLGHphNG
WpCssFHFZZty7+uLL4Oy15nr6ml+lM1btTBdBWcAkcIzua80vDcRDksyr5kR5S2Ddw6UIfUFpfTF
ovZLn3NcFlmVjza/Q7bMSyZk14Q2RaMLHpLdmgGRIeYbHRpGlHbeFamxK4Rb23CwhEQloAKegBTP
iZehTO7Ga2wI57hsTyV5vOMFhldYJrBwG7eZNJeGFuH+1sgymPXumk7n4itDlqzVgURWMFib9Sh0
Hzz7U+OObOGYWL+DNCG+OLwW8nQomZuP9CusY43zLBln+N+xgXG12ZFr0rsFDuXhUX+0ABhQwjEt
GmEVQfNhmg/VumVtiHWvvg68Wp1x4YQqcblE5qZ3QaLBxZ8/UWnhr5ZPY/9pgI1XSy8WZZcSoFZi
VwegtjJMrvBxkGUkyvZ2uWqDdGja7gTXQmmNM98EA442QVhoZn2dGUVSmK70s1fn3kN7V0wLOgiF
ZG870z7kq3KODyprG6G6akx/JOnQ/6gDwLiX7UXj9Ubzf/C4JGDb+urleBoG1t6A+5d23M8qhz46
G8yByAsRYlLNEiwq6aCmCBcFSkRYXOsN/Ar5lTM1JceJd22iausPrcbNY1q7fOzOXNEk14ubuQOl
bM4sROVDLCj7V/qmwmryled3DCNr83pTORdpDRbRb5kCYwcco9HdK2e95qZjZ0KKlOJrUDTSkUwY
MdmHZbcX0nlvyi/nEwsnGEEoowpG7pqvZN1TIa84zrVHsw73QqDlY0SAsOYqNOJZdmTyJOY0Q7VD
yIXxBFTkGAOlklFtcDeQdZthqtBwIGvKem7KfdlYD6tEvqCdtWi8JOsZuti7CaPiHqVyUKIk6ghe
HhRXmG9dbwbWT0RShPE+ILs3yIHeYqMf9GOuNqfW9BUsQvGd8GaAZOERgCTLCjOzELmKQXQqOIqi
L1pSf8EZzxwwxtcDAuBjW7Kdxd/nAwaOmp96aTbVVPDwvOLmyYwYvAiODiDkM8pDTWBGgVJq+pNq
toXG+BCYKRlsW6DL7Cs4wj1qrWJrNUlQnVY3wwZZYoPMa2G3gslPZolnZ+ByYaOFbCVcFddg+KBV
3kBohIZoL7ZSPNmQ8MPGERrcGK42ZAd4cjV8lJX1djtdF4XCLjRu/VweshKBup4/1l02b9opfoZa
+oRshY0Wkp1OumvF4lXLAXr3uadHIZ+Y7o765PIB1hp8i2MkddseLANSXj2c/PRbOzFd2dCrk5Id
VA3uPcCXg546HTBNivxCRpeW2bJm2QbBNGbXgdtOdtUDR+xaB8ai3WCsSkP5QXNfjqq/iqP/VrCP
t+NtxCzhWGC1ItS1JltsyD3UnOwR5ewzQzcnm+84pvghIoAOzPAwXdtZPalNBlfEHuGARgq/LcMd
c8dEUcO1BOM6f9eG9Uz66jlGzXsfxw8Q7b+C+p8cvlnqUVJgdQu2pJhuR5UlXupnY5De3uFbqEVE
9jkgFelkZblrKvhN930W7VCB7VaP03vdwLpTjAaQ7y/WAcWJlPyVPsPmrtmK52m59GzETO27wV5F
UGiA+JG/FGPjZCa0tbxk1oruJRoVJiwJwFhW0Tga5ek248iFgMAXmWd27U5xRBTVndhxpLBjMXn6
CAZumvHFnQRKSDwO3gu+W2m/vZJ6oV0JeqClU7D0ACKK0Z9Eczcrza4jZG7pr1MZeWRlLeu2chWW
krkTAx8aIWSE/Ia6z9CEIfAuku1wzmqN34U9J4gncspk3vqhOE6igWelPzWyw+r8kOs5pkdcD9t4
tpc9EVhRcoYQfhb8eWxuo2S9GZ8R4CD4QUSfK+mTTwuE+Gpjv5D3Uide9ae442f2dZAn417f9/+Z
xrEMrF9JWg99Bl4ptm8yHVrrqPI/xvocoqCQi8m14FDG6NRW/MhNZvodYmm2NEmuvWNzS1VURmyh
+PDZVTMLZAtleZWfsDpCmkI+7iY/aZPCF2Lw+kR5J7HIaWDCzw7+83ynGUTe38HKgcvovdNKyrSA
0IK2g+BpYwJnBUbBNUpsCQX2WZeh4MKYlIVRgZEDPyQRwUF1bB5p3TwWoNLdkD6Izrm/CadSqLf9
N9kPRry3+lNmxOfevJfqi9zLTz69YKwPqP0CwAlD6ne/xD0h8/31I02GNfAmCckuORIBx8oq2tWE
q+vFFz4DlKeftQFQr8qC8JDUjWe8bEXxxWSuCtiHiA3xFlN5xNVlAXiHXBuvnEo8LoCjN/lf+myR
bET8yfoUQ0mv3eKVHczMeC4MxqYMyn7xf+SL2ExbqZrRI54ydqIt6vyErbgI/XYFIYmcOcoDho5n
NPENFjoDfXRH1mhBsiZo1CqpAhaIlPoSRqUfk1yVqYcSgWRQgkBXo8gdnZB0Ctbc4Xb+lgTtIkQI
DLPmEmri2QYtB0LJG0Y8A/NWjuUN/rkDAGXL2nZgmmL49Cb67Rq7ikc4QVKT143JpYWpOriCwTzd
jsfSlcQN/J2pxLZCegrxk2GO+rnhkiA6252IFWzB/ilHcifY1/zyz6fSkE1/rJ4NcbsmNpXnECrX
xCPfSlbLY/ltSPjXmjd89CcJKc2R/eKJ+fCpgCHFbXJQfTNFBPmPvAsT9ZDGT0unn1ae3GEUHO/l
+qJotDTruETbJ0C5jYEpCIuOX88xK5eLZZX+f8XAjI6jW0POgJMrhkMIMycnnC6bI7LOV4eRjCSz
W3ozwhkvO3NYQPR6013byaVf8mLjGJXqdkaexUydq7XcmUwKLSaFKurkdV9l1m62ZTXxEc37qglT
jKfWGH+NWN61GqnTiAj7neBwrX7/mhgbqovadrREGSjZ8jSBDTIcHszs5AmOBk5IJCuAN7mmTEZf
P8T6TvbJE6lWAitWdglwgd6Y1pR2Vz4ohn0seAGK2pHDNKFOGHG6hYBHmRQpLyNsiWCwdYx1vGWs
npVS8qohdZSlfobnxQ0Zhc3VbxryW9PxWqXtFRQgAey9btybHmg0ZmuYN2+buKmvXaae1VK1Z0Ph
FedBgmlWwxExguYUVOWhodLB6XjPMgc+jITsJiOKjdRNtrSMS7nRG8I0hoecAt+idiV77FomblJW
ewlrloFDFjIzajk7lTbqBU0RaQ53s2pu6mXq2DkmePIkR4lbR/bZAuDhlKxt/s3ulS3MT4fXWb8L
ohOh3kI2w2wzwMvo9JQ98jkSXqLfRT+M4t1EEmFlEQuvyO5QHFeJ6EDn2pK0m4n74oWWgOl8YimL
fYbbTIhAvCAbR4sY7kgSXPI9cSCXJnN7MIqRYzxY+U/Qb2BTJBTVi5DS3JRuBSdvqgMSBafZHXHi
zuU/gJc0xrBlzGClm4Mtm9T1DfDVZTIAYGj3RS8e/TsK25hsMElz2UuMcsC/NocCxAi8xbV/CKW1
kQDfk/77EAwscmEHtg0eBpV+wUAJN192zGF0rt1Fpb5PGtVZ0blbpeJ2Px2nTajMW0BYTKOq2PQb
9e3/6uNeEaEXkbcBAEqhqXslGqN3WNdjTAZ71Fm4AUmIw0atKtbdPC8fs7R4EvET7wL5dPBTsucC
SpH00UPchweDX5NiHqoGS5c2HbJL4ycRIegXto41490/RA5CV1/GYTiX2Kp7LO+SvB7HaD5Ucbuv
Zb9Ej62bwNevq0rWjkL1sUHuXTjKDDnLrRMdEmrF9hkz+y1l0j4nkb+ulV/XM95m3Sdiys8yJn/G
cST6UuhVW1lpHe6IwlT84xtU2SbJBS/nAKS6GotwTq4U7bAMHBV6wRqjzJi9X9RzfR360OB/Jwbh
I3C7PoZzJCn0UTywNbN1PLZ78YIm2uYKx4Qmya70BqJbIRuyDHfQPu8x/w7Zex3XDfEUkkXICshs
4obtGLiJ7ajGV/VBhnpOvOSCPr35SP9GaBOsLxkqw6sZweZghm+N+SwJ3QVZ9Gvi90ZhexnqBoj9
XU1kwl0ST78VCw7nAokEuWWNNZ7JW7mo016/LQn2uTN20LWjWKdQIOrtsnysQdn8rGZHJEGasGMG
z/eXA6aGTOzDkgwO5FPN/U3TgQ5T0oOpfTAcDSGSzcWhZg7Inl6NoVbT6fHB4ao+dButQNHGJybz
iTUpQiXJcrSJ0jH+K6LOLsxb/6PxXZT4LlrEhCuvVqT95mF+N2h8tFnZ04WEoABVKT5BMT4RoXtS
A5rrELewYDrayEgRdYvAGjpW3+dtMVCDe3gF8ksZ2iUTuG5OdmTlUNpj5o8a7PoxRYTkCjUzp5TQ
ipfjzldAGYQiOOakwKkZ+Yqm0srVoDmNrT5V+9wFRxNMPR4SFVRGD3timPaztO7xtTHRYL+nWcyc
T/OuOopC6fFkeDXqP4tkWwLXS6G/zoZ2sU7KlD9CaFtCco+OoIUxM6JeafpAW2p/vkbJwft5AdpL
0UMIQoz7f2KGh/8/KXl6HvatM1/fDvNliG+RWHsv0wavOKi21uPjBdIIJQr3EDLMU9o158Vaz7GO
2Sa+rCGCMUKQCKwxCfxizbn8dEnrRkMLGDTaxzJ44Mf8HNYcKCmZZWO4k0t9R5ADkkhufciZJH7R
ZHgdp9xizbuZ226GBRnnDBa1S5pkvnEyoZ8bB4V7rd1HzOWRUpLnQuRmNxxl1jbSxO4t4sFLc1eF
kq76UTPs8ESMQYVfXYWe9bSThRKuZLzzkMxsF+PyQNGfikxyyPeKeUsbiQWBiyXcLasCWUPjC8bs
j7rI2NEuWCWqhB6pWEIak1sj2ig07iyK9nhquNSGbTbaIlGMEwMcVIG618vjjlOBBRPoKBcjD1Pf
hkaOxeUGy3WjlKzX2Un3G6shNnKCgIq48fNVloBDb166QKZkZMln2Fi0/5T/8rjbv44Z0fCkutk5
aPTIexP+S0NirSPQL4ytl5g0nIpSk4nhYsV+jUCErzxOHIYaGFLFATGRTCuaxfij68nciu4n4O4Y
F1yxvIWGchYxoC3C1SqAg5cSVE/5rAjKSXIEMT9Wwncxya4eI0KOsA52etD02SFDVBviGVcYgI8w
OvPysHymfbFvwRDENVIa+Ry7iq4cib/CcEvra71noFcwSMjWbRirVzrqRCJGYiF8MO4vniGqfb4t
Anow3qL1MZsRzEODcJBuSzmIwmtzib8NnOvTcLXQHuGEVBfZpT+WGMFIAMZoGc5dKF+Npr2l7wvg
Gn1RAtovJzdvo/jJYkvvZr7bG2QuIIJTnj820mD2rYUGLUWcQPaTzNY5+y7Te0GqVdc2noivspNl
F3ksWl2VVEOkc4Y9kY+ES3Obciyr29cRnm3yJ3Zu9DkYugdh2HEEIWbodiqwuPmgAj5YRIF6jkcH
/pR2rH4sGSv133pSRSuoIkfE5ZH/ZYCDMe9ivn2bNS0QYRJy2XHTl8OOKsiv8y21Bozi0F3+ldkf
QR74G12O/hHOB2u/mMCAnC+3TV3G3Q0eQOiKM61xclj5NujmWWXSt+Z4Jo9Q7zBzvRy5sSkf7Qq7
EhVIl75OLzhOAxueCf3T6o+chy37oTEkI00AUmSyln+8Am5YVQiPhXkcgAS4pSaGZQLk2UO28FCt
afFC4hokAqgJExy+JDaJDFl2XSrs+j+9Wv1csvyYVIWqqoLwvKKbAXdu5iSSxM4GjkzEOMqAmR9N
R2PMj8afEV1x2R7jGouJCNj6U0PV9msyZlHRz6ByzWEhRbtqEr1JvaQwp7rGCFDHp4aJVXNblijj
3Ghdt6DiIubHEwQHMGUO7nanQPCpXONC2spwpaGt7pMH8d/kDkVuFM9+aLG1B0Y199MOgvdMJ4Ra
aKta4H/wWUuQrMQbQVYbUZ63bU/u4kbMzV0vz34tdY7Ufg/oOgXi5NbqpMQc+kZ2WKv+Ze9rzSBj
T1SyHF1wrEob3jEWimhUX8Y4T3ktt2LE3LBbMMLQXiPP8CrERKfkH9/xqz4SGvfe+YAFvYU5tJyy
XWGyC5hcqEq6N5OopgWXSu5Em7ULbemIkMoID2HL/Dt6jHN3wT/3ljpVl4FAEe/sSx5K9pNa8qli
KcdCFAe7O4ZIkPeGoXktv1bk70VL1whbpXhetc8OT6Wo8U27WMEBsRfb+ZgoPhPb6Eyl1EkgCDit
ZHaHHS4szUS6FjpmTkUNJsxA+mmz0hlJRx3ioAiZJQqy/1ugfArvInKCGJ2kcaLWz+jaaarcNO9c
E/h5u2/19GbBBix2ScbZy/CjYfhhAscYQD6nuXqM2grHdh8rkFiGC/3aYu2717I8o54hx2yaOhKG
Ovr65rDGGUHU1p6zoYfOLG9MQ3aSNDzZLbJOqMZGzcIBtVVuMCinYlZ285zv9HutyRvRektAvcim
eWx3aQdfnikxp0ehWVvpLabyi1VsVz0UWnZOVtDPom8Z4J4+GGA7llW4xmsW0ygucA1GnM1JALbU
FCyd5SvRfzftakS4ecL5HN25E2BgiBrxnjJ43nI3oBEWdYbPTGeaSeAkuxavcF7NrbvlPe6NR4W1
TYc1WubX1ib3stmjT9eJQQlxhTfoP2OSleuGOauBZw8LZuXjDgzG9oucLugs5yh5ZV04mCbZnDen
KM7OgyAT/70c8RrKxXDREvEyJCwVYkDZQyaTT85H/woq0zfVMqEJ6XYo2HdZS+e6ZnbbYXRmuzMy
1h3nPWaboNqKwA4IPoMloQV1BXSrYJppPZIVLNL0lZZ/CKSDuiDyKXmKcfcs0g5Ca/Qc34twemaC
cmZxVs9bc03ofoebuihXKeXlp8sxEEdOXKcsMTWUOWadzhGoLIE/bBJmYZN+GJIQeRQxiiMupvim
iANJy4xvn2tZv5NUdm/U3i8XIFttCbA7PxdJdpSn6IzoJI+dl18uhCaLzEip2KVHqMlFzGczA4V+
dasck4tgMlgQ3LrEubIEKUxEaXFGHkdShtgoEvP10tkN007+nGn43vJvZOeuoEzu9BmCDm3AjFBH
lEnvNMpbh2lQtZczPKNDY86IJqif7h1AwS8FD2DbvYW41OYxRUTYe1iO/WehANwUwXttxxXekQmN
cL6V0nIv5+wxdCDEqB547DcKi7ImT96xZ9rlgCi/BGhZx8e4w+44Y/OLRk9GLTpwJMUshVrm7rqE
vJ3Dpx8jyq1zUtXoOYkflBM8icxJ5GGzsqnMO4WIV2wHLIVWlNo/I6plV2JJjDJS3dZNwjeMDroW
sstUsQF/1zE61ADcqXM/hAxhtMToN+FrqEBIUutr05Os3GD0oIrSKv2NngXyevzyJlvwi8iWRxjT
bXM8tStxeiAx+YdQlGureWPyiSgCzCkLArjrf3w84gsQup0gXcz1mz7ot5ilSQQecsKUEG2qmc2F
HDDFaN8MhdSpPL8pTUm/ZPe4EMN0cXRTOVdKBQANfKEAkwIdYl4cEVp8lmPyFgrj1TI/Tfz/axue
Q/Wic6wMzX/y5wjpeMIr9hpjRHqMlwZ7Mb7AZWsYw1bCNBod9EPcQk2hfp8gg4E2XK3X3GjZ1DI1
qSCfGqT5RpDRevC9Auuy7AErOaWU2ZbEkC78rEpp3zbTnk0DUc96V2NiFk9yYh3xUq0sLubhN0yo
nGq7VTmZGOYLGp8akCnrS18Hj1Q4+/UCPLsCmntmwsT3vEyvOrMNXuLLqsJnqpgcuth7HFtKJedi
xy900tqzMv9eM2h/qC50qmuGHmwcNQKbYy8E6FEgK5wzNvRr75X2aio8k0v8VYuR3yOfiCfjlOvK
aXyPWFJpoQjdkCKR2FcQSa27oPdAvuG2f3JN7gcvriv3ovmaM//GJ9ugcIYA668bUy0egig/umI5
RfVnDzwIcAOPYa/sq8E8DMjwZ8YZFO2TOhyqYT5O0z40HgT5/lBSTsZjrt6ZWPuS3AFysIJcPOqT
7BlXeVW4jbjWDRxcItpVs7b7ptvrYb8fGJ4PXbY3263JVGit5KDzE1QVAkuHlrrdaA8zTvlOoKJd
ND8niamC3Dowi7dyv6zTgENeqTliYjtgYFpfIeF33VUVooOV/zBZtOb7XOts0qR3M2yeCYOi/NAN
5WEX3SqANUoZIdGllMYVqYvs6kVzG4jDaJffJSUygRBNx0bUYHCMGp5YUqU7jbq5LXmebBNLmIYl
DBCxZBaOxuPZ2yqaxNhOh/eVoghS26XTQ6BToXeJvFhutzYYJSVd3QI/w6sL7Keg46bNS342Mub4
OCFRk2lPsdZkmBEhH8KvHF/Fu80ciFpYFDgf1M5kgMTOId+C0T5GtK9ZeDTY+vdMmdAzLStxwiqM
PMYNovnU6uKDo4uySH/Gb/VXsQA8XLZJTwWmTNsLWTTPpaR/+axJY+6Z8ak08DzbyxkKkqUysxP5
GzYpScVFg/7Jr17yKOW17aw36Ts8LShaWCiJ7b5pQuRhZPdSPKkdaPDMX36GLA9SJPnDVpfSXYT+
XsvAU1TzDjDPLh4ojhOR/a6404KYcsJC6KpfWcXqfPd7iuYtcWGL6KhkaQ+fI4hyAesqU2AmxtzH
A3KCa4dhd3S09DbizJhPwoPMm5PJAcbCfAmj3XNBzPtfhF4AyH/44nr0BdQKmVFK+Bql9HhD+gbN
Jckh51EqggWEuVRoAblGgZq/EuC/ZWpVBWXES6UXh0GjOZmFS3zoMY1FBxRQ+xB2THzSjfSYrslm
CddtpsTbGYKyUa4PFXMKAsSjqXO0iW/UhkELDcAsxgBhYsiEvONXwtygIHGD7SXBUKg4tthL64iL
s8cPRhWGIkohd5O9gT5ee16NzWK9GxESMZlgVzDutWalVGbFbPMPmepHvJAarjDJR/whDeFZzSEN
RDtzvEZNdJl6vimvC91yZHYdEoduCD6uokeNSAEMMUFmBctt/9XFJQN6MnxnIfktmBKdEu9doQhH
XWTahE/EOjvTpySxdXRCEpgyaQOTUAPapW2BVUmWF4aYslIypLItxzHpqrGyi9fv/7F0XsuRY9cS
/SJEwJvXKhRcoSx9vyC62U147/H1d2GuIkRJoxnNkCzgnG0yV6qmYdcZ0xMudp5YwMjx6E8l/E7j
quunWWihj77FIkYClVFIzOalgawuOkrMeZnzPnUvwEJe04xCL77FdffOoapvkO6Ax0/dEObYCbFl
2H1chAvWCkOazjFoG0JrWEn/M4wh5DA/b1edj8my7mI837G24uiO6epxHUlT+UrvBXPPAzntrAYy
oqNETNGg4sWgbllxR5bSvglyqoJau+jv0V0kp42gjP9GQ/oX+Ba3HXqvYfE2EvIqsi3uYaEwSBQz
m53pKDkpLUQnvSHVvWxIm3IuQo5IGu5CavyhxV5GBArB1tj5O/ZI8PbaCvEuKXLoyYzcJrbdbkS3
xvyhIsE5jBCbEXVKmIEi61wgKBhcwkiaBM+LagVr8wDgshEKvim+BdxniSmptxQLVn/OYsKfSZNF
j3w+bSacxgWB10wPBEr7riBhLemqSh4J6dJX1SX6PC2qeZ6m/lwXUQDTKFipux8qcYQFId0c/Wqj
hcO7kiqX6pqlbdgOGMgzAroVIUCsDM0eIB19fcFYbcIzb6vYg7irdiX16HA0Py3mZnhp03+TpLyN
Sv80ySAlnTRXu8dmjLe1WC9tlV0gC6jGfAaSji3HU3WPEmpF6Mim3kzPxJpYCKzJKDMusx5f+oIh
n3Eo67cY2PEs+FHopqQmpXF9zvdkTgvg82TPrBbZ0fegaVNGXfgYzQ/jjc5YoTqqwd1d2jJ+LkKB
vu6AnhsUq/iXQfoxQ9a9LKSx2iqZwx041mmXhu3CpIYQkQ5CHrvO0gzIrWDroMbPlVNBZeTFhZsT
U7OgIYIciJZ1h2rACydVAB8EYViBRfEVpTejEq4bRQG2C5H0Lxb6Svs3nlM3LQ2uDaJL2wnkHp0x
xanAqkY6FVHkqNFhULymuCTbHIgEnOcoL3Ly4haoVuYcqOripUwi+YGQmI28FHqD96u5K+nmJIz1
uZmagzga5+WJfjggdis0YTk3VnQ9SQ+KSpV6B28BTlX4qHdx656oLxgD27EPj40NSssOjYmBhs90
6CNQZ4As/0ug7/rWi6vFM3LV01A5y58V4gRQHf0atlhpiJhWoFyflK1mJz+ZmiP2lQui0m3kzBXR
6mY9KT+YZXHgTDpoBYFZcIqhsBVOG78CNR6hYjDkQsDQwk9RnArVq2Y5dSWQLv2ukAltJmtgNK6x
sA7ROcutzCf7y+ij0+HZ0qx0dTDXaqBUkY9L0yR14EoOlswyZMkvB3yiYvJYt+QGLp1Ll4YNl7n8
n+N4CFCynVzrjd+BzOjU5FidNtEGACdzLeVhHKEFYNRF0D1pYBsaBQNZxyqox3hTbCxq13gGYJ8w
KBFeplV90fXhRex9CRkn5cIjKoW7AahEAFQi21oHAiRHlIh2neE33sCdial/tfF3Kv5EY8vIA0bn
4jSYC4FGtX9GThFXu5hh8iHt2d9UurnF2/ZtKdK5HEzwLHFzWXEXMd/VQHgJ1nnussvU8TZnXtrX
NxD1G7x7QptZ5BWOpTplKFdENnBln/aK0cVjZmaYl5fmIlImqNxtEzo0loSH5k9uhBZDCDwJ8zNS
q4fG+H3jzGdlpP/VcN5LT+V578uniRnJ4ErGBAXPERncqYFYTmIRzMoq+4QzMFmA94l/5LhgAssF
1xHksIiYKLhtVR+v84qQrwO5J5NoHvvWqFyX4NBWJgAq2Nsyk4LqK6M6aJA7j6oOP5j6Nm3O2bUe
G9CO1QurzYhNcRpwJxZIAvqbSZmiPLpsfSadjKcKbSeSsNad4RA0OC0T5J8dRv6KmtWOanxp4HmY
6neGdYpDeLT7VK3iAckmDDyIG/rqptXvIwKzqNeu4KKETqHVsJwK+V/UVC7RoUV7nCA8LRY0EHRt
yEpkJRCdhommGXNtIU2IwiYxwn5ew4qYAIFjuzfbc5oY9OTktZrfxCr3zB7MzBkApmQox0RFsLcq
5tRCSkz9gzJY/DsmiPSM7cw79Yeeg4NyDmQv1bazWnEQgGGCm4nUJyUrSCCNLYFWozLLAXX1Rpzn
Q671R98fZ4/IJ2eL+d0njxmISqPdJUPw9SuIUL6PVHwxF82XD9nAxG/BYVwcW+iwqugkde0y4nCt
Cilu0x6K1vJQfPq9ZPhFUQbZo8pZlLtNod5lmIcW/3yC7uP8AdYbPpM3RvZHHPevqlK+EbGomM0r
jL2JuL8My4d+VPXJFeK9btU8sZV5hf+lpeVXOBCHkqdgbzK9xmIhtLJu62MUyDFok3N96RFAxazR
f6Hd0cZPAAfLRGs44Y4CmFpuyHpbIEDCWRH6M4EKwWp1gQpKC1cMopaqYdpuPfmozvlxJVeNCDx3
56HuG6EZXfeeNEOdX6IcPTA8RS5WHYxUOuWgngfmHxFCMSkq3EgdXVE23F2JBq0WqRU0TKUleNrB
HteIb5rb60wyut4dRHh41ujuzwsJFq9TaZvfJWMQsny08n1Qh7dCWF/NaACRmjyv4tzd20i7inF+
GY7TKLhppXmyuLk5oDOBhyFvzzV92WbICLHY93lAEMMp5bcjAntQPGtdIWP9NCTIzeUxfdHqLRSq
LSxGtjhyESrzsRikN2laXvWr/lxyImIuyldlhLm1z0mQLVn2JDOanUYcVTdSSoCGgjmC8nqO8sg/
i2y2y+yhvI7L7Hb7NgJ9Q7feyZpAoXyzAGI0tAIz+s7FGSCVNaxJFlhRKXGzkLkzHwholp8x7QD+
w05G+cbNVHAzxYXq2dZtNmwVKthaG3ZeI+gge022KCe29zGBuj32js6ZJkZgEqC2WAkjZG4UcXJF
T2axTspxTXXe1f9yjklo+RhwrAYNUKxclmi6bGN/MYSE6RpIE7UMTeku/VItIIJh2DI/7TnSAS/s
4PaMOS3GcuBXPftOEJu700sUcurrkMf5Cp1iP4OZMXDIdfBJV+7UKV/fp635kCTzA/zjB2+/E7P6
hGPZ/Ib38IEhgzCSBVk9A7PWfJswBIv4t0zOGwza4ijchLK5Zwx8/axUIHnGb0KtvBbLW1FHl/jv
EAtHZSRRHaZ9Os/szGs4dQ7Or0q5LzlSP5DyW+r2k+xkMjlzgPbHkg04RC0QTidZQqWl8sfxbg6H
1e4cW8Ww52y1rZUavnjOFL9gOgjhFO0YJg4a1hP0t5TcGht7YTGbiDsgk6NsWv7TJRzFdSCiyET9
1eGkoMVydD6o1pAccxIYxGlOQX4VYWm94iaV4OpFhuQYxtNiukCmsRN39QTatPcSvjS1YXVOJIL4
h1QaNbtNzXQdZu1STf1xIx+x4ymsGRFsTyRmOw83Ylv2L35TGTFmRK9ON4a9V247EqCMe/EBAGn7
IwMRX5iMmq0aSF0V9HT48gJltO69PobEw43Rf90hxxLvCq5FJ8Wi1/nJWdCVM9YUGcXUC3w6Vmzx
mXWQkqWeKGQwL0Zub5mUHuSmIYZRNsoAEOPTTE3aUJNmfYo+Bw+UOTGe0+85Tg5mAUeVe227N2WP
5kM5Z3PqyKw1MiAm2ZVHWfkWbyhqhFAm0zyT4kfFTBZWG86r/hDheVQ1BhtHqY18paz8slT8SThK
ZhymJ2AgTmHwcqSkVCyFO8/IeJEGiBPbPuQBy5mk2Pnf4o34qub2WTaWL/QrOXv5k2WEaL4NXfmx
Zpz5HFtazV7xtQ3wnKC26kCxWfNA/KCK/Fm89PHMiwijIepcEYKKoO0B8AXNNam0hkF8AUiVIOpZ
/A6Jb0HVHE2Slip/iBp/mv/hot7JLf8t/5cm8fuEHIZ64zEYPHhHKLNTjPU4rHKMLgamPH/YnYxf
4leh0M0cpI0eyrQcunFg9/1hUP203gOyR3ua8ExgtzXloC0njzlAMbdBbwp+w181nJHLQeZMAVhF
vskzVP3pPJiZPLYsmLHJIvMqGFUh2rLxu9sjB14CMAbHkb2mYRkjA/3hr1wgzhjiK8R1eEXKSReK
48cA7ybLkFLBLUfe5uFo8xU39ufmgQ3VDd2YBOmUmySTyLIfWwd7lThrXrXG+LFLCmAC8MjFSA/G
rIRFEb/Ns/Yqpe1rXa606EB/xVvUTg9hbu5Yqme0tj0RbppmlwTH1YfuPcsKbzrlzIPi5tZgOK0E
fgci4RkrXg8j83rAncqxfY2YLPdEzIzXeDP5fT8bqFsT7jYc2TAfZ5yQDdVMZQW6GgUmClfQcSqG
/ynWcaptQRRjRWbzIz5mXbl3yNb1lEQEKIjS+idGtA6TjgRFN02hS1pUgF1jrxt7h/WeCti1ioZF
o+Koh++mbj0xFjyxnv01TYNEJ4+0eOHgcCLm+yP+B8QrtpX0vgy7tBDiR5pUjzkR7uA6w07AP+9r
+NJlTGdGroM3Jqo+QUdO60YkHM2czewxIZFIHS9bXnGbmkEDrgNbbRLVVJP8Xvh8EzYHKL5PElLZ
jbDNfihOSprbvfzPmGI/KazjIn218jv8BbqMbSIF0houPVPEpeSArIM8Bm6lfLD9DxtJPk+RCWJR
8Osp9VV8GEOdHxqE9lkF+xLjJqLL04yLW9I7v7M+xCa7LthtBUQcokFgXTQ/FkDsuCUsojAAUkiv
JswOcyG7QgMIWQeD0YRDIoaLBXg/jy+1b+3xF3sfhVZpienz4jg01PYkJ4R0pCMqciEA7x3U0Z9+
a+2YgFB9hSeYSf7UGF5Nom1c7HMmmkcLXEkBgseeBAwCfXybl/IO8usxr9FDFg/5Hn3bjYdRNp5a
Xb5Q4dZrEG1DUKV9MNVhzyBryhFVydTqpzjObyKnu3o18MarWodAhxnahtOZoUB7Fn4i4SaGysUw
rlpDp2EWgF8AzbKsiaxjR1KbZFqnksUNw1BDlS/Nz/ytMLPf8M9hGINuCT6V1NMYl2qNflDbfBXv
EFKFLCG2HEO86bcmWZKCO6eJl1wl9skN6+bEITWUX5sPYuAkQkTFwxzM0j/mofTXTIKoXnz+Gzo7
cbywmhQW4bziX02gGPdHIkJOuhjdIV9WP37jKE10b3uSp8XpuuW3vhRerdl868zxvcnVd7jydTY/
cF5Uk6dl+J9hY5skFnU1GVZu/jZvBTQQEugsCWHMz4RJYuJboAONW6JwmTCiIchpiNu9HmOpo6Lf
au30uGQv8nQGabYiuehdQsjdTJk8vHu+XgJ23rKgbcZg6/9kNe9z7bYtIw3gMRtx5BNXurwYpwXO
RWUPrR40sA669UfqR6om9IuJii2ivUamfI2a6OoXL1UR37b8tY9RQBKtqQ3GpXzD/wrXYCFwWxFZ
N+nLOaY8H5HgzmDFq31KQ4FOt8bQraBytAisgY/DgoolzFHpcaBRh8+7XpHIiDLm57QAq9S9+Wzb
+bXQ6/fI0O8o+Z84QCKyXqscFee5Zyf6UtR+dhtpkVbBxHD8A3bscyjXx1iKjwV5XKZ9xCPicdO4
W+mtWzG+KQhp1eMhag49Mo0+cbqlvo0qQW8TaJNvAG5XlfQqasQZfofRfrX98BVJ0ecU5gTrYP6c
if5A9SLcIhqftXI3PI9YD9AadCTIonH9pHZpkyGMCgKsLp8NJK8Uv7zFOsDiVviU16Nq6B6Lso2t
E1dAQuLquOBjlVz+wYxbguihlaafKjFLP0ZZ3HQAaUdUeZVXUL0sLDCnEkrcI1sNNn3eAEpRfUF3
/ka8UxFiL9NepGZxjQa8Myshm++hGSHKsVtr0ekTGx8jfcGnLjMPI0HJ1OOHAq0jx4glSmgnhk+9
QmtHJ0LUOc50ZGYlsSwJXi0SXFYiO2kESsXAUe4NVM1qjVfqkPkGW4QxHbwElyySX7EPGhoCdmRn
WWsI4lqr4hIxm2FxjKJxt2nVoo9uKojm9ExjKq5xsNJ2H4q5wkk2CN2rpUxvmVi+c9Zo33LafRr9
+skNyGYFZXCGgXxjb7Zt2UUqYf8uxSkdMF1MeHs6LVzULowRPUSOKWiO+dP/JmkMUIqQTaGw0cZo
/8xSZnZJ2iT19qSJgQ7CnX2kL8qSl56HDUmijzIfU5/s5QNwu+OvGpPKNPHhk71S6GjqTt1cBwqz
5JlwjTgJcM74lkMmioi+oaDYL0hVPsqb4KotBiGId+Yxg1PUCeBWUi9RMLyiPsxAD9SMUlLiu5ld
WBddSm8RRu2pOun905g/4t9jKtO8Qv5pj+Qz4RPt4G3dIxmhbFFdJ4MVQ9pcUy0l3BFRJUsvImQx
CRpAEsxA04hV+ULxlAxBHll+Cm9JHlWPPt+DunrU8t9Aj50tTd35FzbvYYcQm7FfKXb1V8YrZ07I
DJg0jE+9Wk7DJLIFJsySqVZL3wEBPW0vWCK43vKjocOtKuNHPaqEQDCCKnP8wuNLBvX3V0T/2hUg
U5VLpwnPmp8P8KeeS88C+j7XqwYvOcLpmy3fFXQQ5F/QQBBjbDGjlP+pfgs7LxUcEOiryTE3USQp
UXbTu+G25guM9elmIBeqrNfEpqtxzS8NZQnmGFp98rYVUkUMsglEWPDUhfRQEC7RT/q6Lc+pn5S1
19EKA72dK9qu2pnhYQ5IKnRhOw04Z1AqP0f+dzy+ZB02KJgiDyxih9qa2t6xRoYE3WdNeEsjVvxZ
0qFQuInkkCkll6Tb0xqseCfBxYkVdxdvfFJBjjxA0R+av9D1Seyodrot8DdjRNsHlwr9y2dOLz4g
6kd+f8oL8UzQhJ0v7VFn9axKrAbBLA7TOeNYUdVT8Z7p+AsPLfm+5LWisj2pLwyfnQqttvBrpMrQ
b3wLrLPbGHW9cSzABAJksg2SMqPh6IuoDtDoUvHvMVWwSBRPIjdbhuBm8ri0BGqDRBhJekIjxxAR
tgwDXJZJrBwpPerBXzaW5mQjMkqVFGiDKCBJ6wNA7mBB4l8Sbz4hEsHUmNBxijM/zxC5PeNRKS3A
E1TexlfOucedTxVXJB7QLOPBjSa8y8TJIqmKDBqW8qsxRWcZM1cFryIO6glxZ60cQ1bvh0wUbZlQ
r7mqkGVj8WMJ36+wdnOxcZm8ywwGWqy6Lf6p6gcV+uQMUCvYbw2AZWvAsgR9+5E+XgQZyo9ya1fj
bIoad69vHQEnCNtFViJy4CP80wWCFyiyF+ZCqKxXV61fTdIxd7689Qv10koousbcWuM7MflOTgRh
xedRG84izIBGflWqIZSC/d7EzjG9oWtmBq695SZ2W4XVA/I8ICKeZGnH7T1p7iVjQ4IucFaiz650
8RO/8edQcWZOBYHoI+y2Ysv8eTE9JZ1pxFgkOxspATHwwe20yTXG1cynBToxm4sOfTrRYVZuwUuv
LKgLip2vp56IezlpCtpUGUm/1KWeVf/Nmvnaycq1Go1rNaEUV9FqUKNn43yd5gJP32TKb3Dem0gj
dkh4Km3xQOb1t5TVEwRuhuwNeNFa+qcyHt+WkqkhHUpxXfe6yjblf/j0iQW3FOtO7sKNXUO7TqTa
7aB0BMA0Bgjmo0954T3leYgTGQsIC49BZilQ8/iICDbQlKvs4Z2lVV82thTQRFeGYOSXPXfFUc3B
KnYefh5OAkzYrBQ6kiDJW/uYDeiXkBSznsRCEpIYfZimq9Rsko0tTN7TsF+lkBdETqr7Ab7Q/7uD
DlmjuwpC8H2/LQzwz+X7RJL7DLOhxS6DqBxCidfSMMUAAXtebIVuqfhJiu3ITOBjxFazNheFq5qq
ly4hYoADQbQmuotq+ktcDDdd+ZvB5SSspudg2KE+F2baboHqqaD4SKbajbvFVaRAR5cEuM8RoQYs
McotPiQ4wBNr/SxMkLqjmva7d821rPSFmRX0kwWrEe5TQvwUDYgsQeHzr2KpPHH6gEpyU2kLkjRI
iart1OKcRXDYhyXgx2rJkdfcVCOApNLCGf6ydh7hbxiZfO7E6Yy9sjzuzCTLVTTLB5hE6yMY02UA
kJJUjZ/P6JqI1haG8lNwkzxA2FX9MMIza+FGJNjCz0VMvNvoOMmA7lksaOtrhDNNJRs3XUZvqv/R
bFE1L/y28VHATlP5WksAdyVPH00yElRXadHNUCQD2o6wn6X5E1r/kcmithwT5AHVdN/tqc64dd5M
B5tSYqcganJy94ztGjYRdsvoMBp+W906PrmedU0LwUnWBYdZICiFPNo8I2NY3h5nmhOx88cNOayK
QZoBXbGcRXQEEBtUBPhpPd+gmt24BHEaayv9MU/UgX8TG5vI9nWFDeR1WGPH5NPss1fe0Tg6tKHI
eJqKwG0ZTRfSQMl44ixstUe3gBBH0yIdZUkM1rELUPeIKEh5KFhTa2A+qOYFTM2MAuniX/p4O0Ty
4Ku1cF+n+VZE+qWRspBd8FLZJaEU+XrIWtZQKBrHtjkl0nySC9aYKgtM5IwcO6QYkCsrqeQTPpb8
BLmIbO3IaVHOjUyKWEFaTurkyUlEPxJFVsCKDn3VCiupiOCbN7eEVdu4me70P9ekjmtybXBV4Jos
+eKxLumT1I+4Jrq27fxqyxktk65kwD0ApVznOLNYXZGoVUzS8RU9LuMDOfeMCFBH/9ZjI1pLUHSx
GBhGuecdnVHnIdt32AM+R7F9McarQn5Tz1ZGadPXNYtfy155WYf2pUm3J5Rna3q01W+BmKS5bm6t
YF6MGdLbJfugwEcAlc4JdoCu1B2jcNdasAd42xJvELMFFM7nsVzDAWNVEpP9fsDfkOtXbhNEo+T5
tPv4cfd5GEiLVNTnHE701IfYWB8Kkp46BlfuJLNtLjn4TuC+yPXQxp6zMTtPigffLzVp/cfqoICT
J7eU3QhdcVV5N/5sqlyLFPNzSaDO8s/cFK9djhkNxcKlj2CurzgHb/3KGa/K7qgjoET7kWUllmzs
h5LFmOaPwZQ7u+GrvBRJfZObmojooO4KuDxoyObkbZX7d2sWP9BfMM2fzNktFdElTZbJrOZkcL8l
xBh8bdrMA+nPLXMN4t2mabiWC4lIpPGw9cw24bnK1aM5r0zUDOXXQDZZA7dxI12VYa4aGRc9F+BW
u5nVe+J+77a4H4ZDXWfXeDzmmKGVvdVYbzBZzpaIHOkFUJhEPgjEwhRUYaE5JSGxa7v5m8qtnuGt
SNwaDEen6X5hKH4/bj6i1rGHh2+t9A7M6rV3kX15TfWemCLfz+bnE09g33hyCABZTdNQbpWAXKdw
XYBq1CxyQQcjJMvDCWL2yGFSgPUZRoY2n9avmgBooRhfa/WvgIMuYflmWfW7RrjkCL7qxJ05m+Ir
S0x0vTlmnj10MiEiOKmS58rSTzsCMtGYA1PbQl8wqu9U+d7A6lKB9WD8yJPFN1j6rbIepWcb6UdL
f5WkmcswXCeahOo+pMa1l/R7tvzCHliT1QIfm/jLtjdsVLMyEJdI+AVeHEfjqaXQ2m0Se5yEKr4q
dO66dZPNEgtR+WkeVmdkl45Os/idw1foN9k1+eqxMeh8oTFzU9TCRpW4gjuGEchQ5X2xSga6YMzz
7vzxbQx8Wh65Amz6eQeI2htxD+jKU63M44F3oA+pjvjbdR5/8B7rjLwJ6BNYETcIoT4OCUWFAigN
tYONkXV0akRZAhdrcfggDODJ1abjDmqwdQ0D9YDiYjjTR4qqzHJnXMoRXwronzFc/2PUGq7skNP2
JitPzSJsGY0dDhuK1+VqvKmvQgtU9s6BZ5dMb2IGjxWQI3lPO3wb0vlqiNKtHo/4OA5QwgW21/Db
CLfEKUmSLGI0z5Qb1zR3RUNO49AuONIuYV50BMscWtgrSSqGUCRxJRxBE9emV6WNP5dYvQnQMyVb
kIW3pFrfMWnzZBK6WJPJhMrS2H+Ilkfawl/Ar7yBD97i7VFjnxRATXVmFNrSO0tlcFZcOIrwUKbh
XlP7STNjzd4I6VOeYz4hhi9CK9CU2tXphjNRcUasJSLEvUOu/1NHFi4YaVbexFzfZci818cacadq
AjLmVJ7ls4yxdl183Co7JfK4PTQOvjxjiiUT1Xlh3IUPJ+YBq36oexqaCT7IFuGcds7eE95h1ATi
WOC9RhMk4VFfEkIoE9x7oPB4Faiak/EStyQa+bnfjOnxREIWtPM0FdkK/5u1PytROfsqh46NtBxz
cciqZPqWgHngUZMJckKnVGSCA+juyAncJeW1Iri5GZ2Od6Gt5xMxDXpDbQyDWhaHE2l1FuXnHjLU
WLSitCM2G2XDWSZ+9/Ee+UroN8oi5FH8X+nfKxyafWtLC7b0fLBlNNRR/2WpUhCbN9HM8TIdkMaf
+m8iaYuIBZbXR+UdVAdGdpO16vQh7ez4Pogz/g4KMD7dLWg8MwPsCIO//g5E1GLuDNnSfIGYXRwI
uziBdhs1z+Ifucps4UdyzSTdH07o2BzcQS2J3WYSOc8nf8lFHCx2Sn1Y0/+Ke8jEs1GluzwUNxwu
oJAaLwYVEQXI87A+E+MEH7Ki50vtotXREue0t/MpdIUhRTwyEiSaKwik1p2NoxCAy4/xnSHxjiic
VNavMRLv6j1azafYNy9yvL6k6foSfe9Alhxdy5Ht+SUZQ/J3utk+iAn+I37kLbrHbckyZPUQJ4Tw
VV5Lumlhc/tCc786pOIlL7OlIgfMEk/gfSjheElw8joc8FO+BUTFMNdLgwGrxt6qX8MInU8r/eAO
2MRjM/6d70lt31XIFXyAjY7NemayIO/5rbrGURhuiuQmS8LQBF8QId5ZtmcXzzwdCX14BxdKptnk
Ed1Xskf9hbcPFx8KHLupcJ5Z9ghxXI6/yzlopZfi/C2q/G8UEMujTbogl4azjuBc68FGs3DHqKKp
962yHg2BoXVWvMjtZQHNIhvzUVaGlzUamWHGTOqZHgMDK0Jh1M4RywJlZTZEqBedtJ3Pmt8oGWbd
wcNGP81uTo/faGDuBdSN+m+YXZ447PpClclYG+T2aOo3NYIZNrPLZdItfy4D85cYkBVJ2AUFPkQB
sxoxJFOsWAW1DnvE7tDJMLk5KhigMUzcI4KFwi75wak6uOYWbldqo5wws4HcY5jaCfQQoHQ9t07b
2R+ggFMYAeIn7pjI3G4DnmR8X+JnwQdcl4gd+EDFc6avZ4OvOB7PApOxr0ECNQqeg8p6ZsUOh7dj
K6CXYQ9/aCqGYCV1CYGAmA8oHWCjNkh2bBFwYqpEfr5rDvm+BAnkjI5oU+U/OXmy7RRBao2anvHT
fKupAQiW+kVEGGHeKL9cnUZ+WIc3vqe3pgSJjahA08+GO9uz8t4jnd7qc7YqIXEWbYM8iq7ISEfE
bSi7cn/rcCWzK12JMqJpx36YnmdE1lOnBRHa5CJoDoFMO9Nui4tAnbaGox1fep+A9FTJ/56l01E7
du2ZdTNRX9u5qMHb6/m1OG2RiE/M4ngmskXzTGUk/lzCEak7q5m4L1OWuTBVkGSMbkbmFs8UBmcI
ff2GXy7YhASp7+zGTj/iALZ2v4XsZynTOb5lvcTaV25esrMOUj6asz3jVyK3wEQeaSK4ISUOKsnL
wmSt+lzuM9dC00FglEiMY3CZoXC+0DXjHl1FNtHYS1hVmmw8VPd9BSiWlqWPguJ30i0B/notbjyl
JNlR/rKUze4607Num2awKrQxjPkXXEHDvcdQMzH7KZ6KUj07MXsudpPD8m6rULtT+wZRp/pSU/ur
JXmtxwrJvE3VcYHH1Zlkv9I13peSP+0KDEbobslNY5VF68i6VNU1WicdxL5XZPVZ81d4OAbDhFIH
hBSzfhKBU6PzOZZmFBID7uqsDYlXFvQ38RG9rXV3RF//tWzCKXHFYjhV06OoB5xuKb8F6SSibJZF
g9CcsGvp7bAgKJgm8x/RjVmQ/ZEG8wbmOZbnl9iSHgbvBiezIksXVlJW5C/4L7Cdd56i4FE6nNcR
pj7J7JCdK1RjRbGGKH30XxLD8OYYdSgdeCd6Bn2qq6t4T4H/SX8tefGIlUAQtCc5jCC6EmQSJHZm
yT2O7nWiBZkwn0fuFwMYQ0vsiYmqC6W0O5App5Epx7kqr6cVYPNPws6C0rskblebZ8Q/Jk7sHQbM
xV2jJoNiOji7n6VKpnOVz2HJhoJfx4JAJUhqWDTY5yxlN19BseGZrYga1RYs22whS+pluRmp5ke3
irnqx9aVYs+Iy1NfYk9rD/GaXjsYZ/IqoTu0wmxFWUWoSNcicliJwIXUPN6We/uhmYkzTczvMNtl
DaoXweFy1ZGq5wJrhaPy1ROWxZosGIvNa+ajEI8+3IAvoYO9nGP/JHQURwEfo0Q9TuTP5t7l8qZQ
76AVXoULWhtEujgz8mBMw1j6IZeo/e6G3wzbsZrESX9sTnCkFsvtZTCMkGjmmegOXChEsDM1vhfQ
KD67eD5bvyMAkhnUFhQNoOKVq06uUD1q9k6KqoT4FYO22T+Yh20Bg/zX6h1juNydemZSBht8fYWH
/qOroDIPfBv7dHu0LhQ3Ia2HMNmtrf0ySVIS2Q6xvaHaKFjxVfU3480hKCl9J0rfCBc6a8Zj/b1v
4UF3abt/RyD7V0aUyrBJ7J4mNjogOiyeqr/6C0uc3XCXdtnVMq+UhxQ1jkXeKRg3HSqJiW4ffQaP
Zcm0ZSBiqKdosEp0DTBNKbF+BjR8Gho+3A0tySFQHS70dPj/zDJ1d4tflgdmR40JNfkos3FWrYtB
4WQK9U4pPCw68Vv43wmhbm094ZAE3IAQm6V4cayYjxNZbxwk+izhvZZeKs8dleHCDO8EDxvXJecQ
HdW9sajF+ItkfBr3GO1tIXsyRN71ZsbfLWw/rZ3stcaQuwvFwZbD9yP9sKzOqG4gFmeI8NhYR3vi
bo/6IUIchgau4RZFMg/zlPnpPDJ438OjOmaO5MdJBzL/ziz6znKiAR2XLhECafKIbrm60x0PjND0
FwvvYgpUtkcSAUv/qKLiXWiIFRAtIgaf+FVNpruYVhfcxGQqgppN7B6ZNf0FwARAngLGqfh1LQTm
MqnftCVVATsnDVhsX/qWHExUagyVgRTjLXNHFBuN+YkxGfOo5FjTDCcpO7BmYc8O4Xr3Lk4oc+3Y
XE4ZOgCZKpGYIAfbHnxciaB1D1r7SIGYAJ4ZEFKXJ8QQKT2zpTavwzS8YSeyu//j6LyWG0fPIPpE
qEIOtyQIkAAYJVGUblAzmhVyznh6H7jsKa/t3ZGGAv7QX/fpTjpyyZB/Cr7/+JKplEJJ+r5BFlyt
kRkl7jTqByb0wL7CjnSZI2yeeNMGTEqjryUAK2BBAICoIlrLop2wRgHBY92k8Ey91eTaiEUyXB1P
tK23ZOEN+TjU+N0a1S3UxOWO5wiUvQiwQJC08HVxMYM83RNhs+BpwTpaCi8UCU9NbwPTIQ3C75rW
JxUurATPAtvK/MAPpU8RqXEX0PSwQ00o9sgkDtYlHJ/V27KyJ40wuOI3TiAPsEJ3YI1C2V6tIrkp
hnAZAfPMh4y7l0qRPUF9231okCjB7xKAIWUdI1GJrnZJl9XTavwhK23CeoVoRWQL3NPEdAQ9GSeZ
Bt5KnwReVvhxfQ31hZez88KFRHnxRQQvzWJPIxtX6ivWB/O8kJllCDp7wjNhJAS3e6eDp2GBcMWv
GcKdbJjHdMqP1tC6mOdLlWDsiAWQy83suDwRAqJFyDIkXgGpFCCn6EbTsd/js3Y6hcMI3VgNL6sO
dUWtzb3Ch9iusm2Jsk+egwdkYLaee4zSFtC0mkxsvEhPwU+D/Tf9XTEAY4vlGpK5Rjy5sFN0fhTV
3vwiGCbRsKdam1Upeva+FNIToQa5uEP1U6JL2LS4NrQg55RQqbZ1SBUcYKRrzBX/0SqDugIMkmC8
FToS5Pq9hbbJ/FCbOapT+2lGFZIBLzgeWjcOE5zdjADSvyFyUfopKZ0vcvipezQ69nPauBLzzL2O
tiNaziia5gRdvFLzsiJxmJxtfmjf4b2pKovfltWAem3A+d8D5pb8lzHnmUEb0zAKeQ4FiBjAMxGQ
wh4RnjgOEV4d/EqfdE6/yTtYJLl3KBYx72CeR7alncAxTE2+a7b0Grhul1ZBr+tB+FbuygnX14su
zsIX3+R1A8qK95RzbT177syi0jga6d1+u9qpjwqCjnkFV+cXAOUl+MozRnyJj3FZYfrDz0g6EyU0
WUg02hZdqZpqMj9gn+a5X4gw4Dug7JpHE7YW5SY509/CBM73LjcQRJMwAKymSSMPUXlKQBmVGwSX
p4XO3uMq3hmg2iCod4YV7Ycf+Woyu5mxcNVuXUjY2C03jfLjQThLgvCOioT2ZhbacxSyT8pBas2j
+sPr9ZS7YsU98VJKcPNwo3VjQn+l6eyHYl+Rh0swJtODUZYnOeQ53zzGnEr0O5IU1lYds/rE7A7M
mtg8Onz2KGM0XVLp8h9RNyUxXLGtTjSZmeiYYjIeE3eFMVJYobtgeIsGw8m0/UN9Z9eDRAa40xbB
SQwYbUzajFRttOVWsxXaQCupP1gYVt3yqCe2+k7ePXY6fsDiIf4Uu8FnHdlv3r1120xYUtK3ZM/z
NPDqrVs5InkmSe+IaLEo0dBF3kNUf+h92IljcyqCMLIT82MqvzSp5oPUPXZfArJ1GOzUN57duP2r
obMDlmZK0k5cf/OIktfKAcbhMB9psvLG8YPnUo8ew2umoeYrak/C0F14JQEjIn548QpuW7mQieGF
mKTfjdMvDyXrA/PJyBNBe3FM0Kg/qNfjD+UgndgQzTmMBkxcYoDxJyws3P+5L2HrCnv1DBf+Dlvq
IL+td5F07MrFfCQgnxUn41wp/zR1OAyvEX+L3AMtwKqIAuKkf9S0pE+7oAYBXdSwzYpOyWFmAACh
l/8BnZVnbZFd3Jdym6IN5lxMoaJBqJhJWtXrIVsdJl5cIkVUuZ0atTe1ZCzDJLXQ7oZSP4Rie0uF
objGSU2bdUI7mHZHHa6fJFewpWZQsbYhwsIcvT0uRFuiUyjzqHHOCaf+FEfjSXQWqQ1qY/HJDbdp
YCaGb5HqlCp1nw/VXlZFL8XxUv0z6vyYGLKrptiJG5wb//RdQP0znSN1ON1WxryRSp9RrtxN3Jmp
Wng0lD1aOX/Uo3UnoXvvTgBE6qHzi6U4mhYfAJQxK/KSL6FugQ+Ezkf5p+zkBxNU6sxlBy/f3gJA
wRKP1pxVPoF9FjVijGSP+MDBmfEXWq+6YUcKgAdiOpj/lIFxW/FYtA4Iq/leV8YprsiA5I+Bozo9
xqCKiWW2BE+4A3B8G1tGTeHRjHdjU2xKNiWn09djAzwq7Ibcywgb5XbA8mxFVzKeO45tUrvX3xnp
s3D/ZW000nvb34acprZ036f0roY0GdsLWbeb/q8GcDqlpF1tSvFOLv9YdZgXEI/bOMNLB0cktPsD
h7QW64veyKAMM58sAcvUZiQekYA4Nw9Nek6q4aK/bdNWrVWCuezODZ1sKy0OcizuV0rZuFNcmpUs
iZNRA2VStcLiA67IxX3qNieMjhSuhUSZzGn2dIRqrfIBuHgDAkEHV5dtELekkwp03SrDUQ5TPL+Y
mRP7y8g+lZ64TXEdheQqgVkEPoAR8kK5GWkDVPBxdwsw2xOxsOnCVFCiEjf9/5CcHEDsFAIPUOyb
GEuFojmCX6tmt7K4hCr6LUGa7hBBwbPgwRAE6ofvkWK4Awe6wQ54bH09ZottaO9SqUOpMsWtwSsO
GBpkUNFyzRFs12hIqvRpltdkLSn8PRgx2hU/V5aEap81GbXA8ZrA9ZPPeVqcG0qms/8vxcaj/QtQ
GFfV5uMYO5rDhJTD3Xik194lWCaFG66iPoLhrKTZB6CS5wZqM4pqEJbaZdQmnJ9k/tfL1sSy0T2Y
LtLC2JyQ1hwDLDqRTi3fXK37YYI4BqxuMQIg5RlDUCLHIx2yyK7DwJnkSyECHhYNzC+BaRWXI7bs
qAUEwtp2+1k4WuVcvWige8Mmftqa2xNE8ghsfgUhzcbYfNhagvC1Atgg9aoh/rel5hPHDDToUePB
IlAXDupDrMWHFUNnYeD46qWzJp5kRuttZytZeKhl9S2S1YfW9HfRLvseNBEjeXTP2M7IkjX7wiru
cZNS+MpL31n3akX8Rx5/cgxBoJ8+RfpLSZM5/Ib3UJVveWEBv7UPGeI7KZfP6L3C0ii/dkhiucqM
FVWOPAunWcvWsAWAwiFQPl9HAKZxPN9GgXwXiCjNWTNPMHObahXrDzopGUq8eATtKdwDO5wyeZyd
jnspbA4DAX/7JmBB8AklVLCAKYDi0ZGMrhXlVO6KIvFEkGKxXnuQKTdXtYeUtqO20I3hZpWYPJE+
3WkFYIw4ODRfOh4FXWocCXMQRW1toCycvjoqE9uL9od3OX9LJOH+xZ//TsywgXLZt29W+imU0mFs
fpRRIF2Y+8vISRA8HBQTgA4EL5ZXXucXLBZslMnG+5rs0pCfag1yRIrsct3Pv/JSHiTdL5CoVX5t
YIVeh3dKc0lOc0nfM0fec4J+aKt175cE11hLBHe4ak/JK9gCerWCTMBEJZvvYUb9RJrfVyUiRME8
SIxvo4nisE/V+/xHIdm5ySeYyHZFrO5oCs6MuznsGsRz5E1MJ6SN50LzMc6sonXi8k5m4DBTFtOZ
sx0lOVS+GAlA20flclFggSx1SbYG5W7qzkSQo+ody9hOYEtYmvIuT9M1QyB0DJyIQ8RBJ2SkjzLc
L0TBETi5sr5n4e7GrHsXgqwbB2D9r1iy0PfbzcWzzyRQn2DCARJb1BcRN4Ntf1y5+TWUzDXiDbrv
cehNJHBuKKdQ1I4T6HErUj91Nflc1+wZydp7vZYghs/sJEHXEr1IljPQkkVxE5oTUVJPb0ppnY79
96JY/pKYwZKq54UxHy5H2Vek7iOzR2o3CHK2WA1KM7yQBekS4150026i6KEIPnEf/f8QAW3AGZys
7FwJbMkGALFaPPjUF1krtTt43+vJaYvhmmjK9QDWJ3yIGGF6ijLJjXX56LTP5L1oEd+2QLdZuwtx
7nShozF6lSS6C/YBE5D1QqW5cVUoqM5FfElJe4mz+pxXG8Qs9eM0POFpEqt7XwnANQRfIF2OOIUU
xEqtRVeEAp0Tvce0qvoRU3SV8qm2cOKo3+zoLDiJ14qOF0Jo0K4OlE4AU6LzgEmHyEdBJxQtHYC1
wbr7FgiMutXPKmHclnWDfy0HnENMr/XiPKwNNce3vqzJz2HHK7/aRD3mz4QB5XQrxQWRR9v3h1VP
rpa8uCINYgghTLDSzIbeiYquzjwP6jWWCKCh/apovzNx+Kk5l8+Vf0TnLGZau5sqDm5HjYih4sGm
KivHsD1EJ76RtmqJLwJ4/UWyDKwzITjQQ9a38JFhIYs3nG/rEPN/w9Eu50gA6bdgTURwCAYOkJcw
bjP/8bI686Op9FV+RTclK0gak2vi18CPJH1UkHz7l0kLKKdpiplRZCTro9SyD5O2mWq9CeA21QHS
EPoKGIk9NcrJHBRy5jdK5MPiD6KfMMR5H+IhXr6UMD72/XikZu6Yq/lJ10c2CSqMWTK7FwO1a8mE
caAxHuzKVZjXV/iYjhHhnvQ/eSkeIM1g0nRf2P6/IluuxPMyxqQxMteUDS5+7kqStMBbAcUS/UNr
oBgTeMxVgfo0zNdk+es35R8RWKLaatw5I/KAno8H/aPw+0LhR4CoAZRxn5pQZUj39V9qR2abiz7p
xapL3ZbhK5SOY6TrR4M4kGU3uGGMZvbKiLMEGbpiXvG/IrrPcQAGPGjhlXRP4GhVkr7F7dks2pcJ
0gpmcjcwfmUKwcMPWP4o/etzdnNjpy2xH8L3MD/yVybeE+oCtQYjg0PKOAuYOfnpf0OOgLdaDys3
75ReePL4D3D+1eJ2OTHGS4UfPUt9tIe1QjOigxjrz56iEU9vSPJf29f4o73V/XxOJelSalvVSnEa
epQfRsQz8xiDxPBPRVskVBM8BdrPxM8Q2PelfTUTbuxQ8kihneQIvZ/jUSi9Cyh1VcxuzBkJ4ehY
juRNm/saiUdxv8A0WvLwTPaACTKMoGqkJuowI7YKtsgZ20rjay5rF0loLgO1RBg/oyWnx7IPlH72
hV2emK6RAt8KVSc2I6RN2trlnkgjY9yWHpMGry0WLOmhWMV7eZVRDK4wc+3V5rpz1zCWS6p5LsWn
hUe9tzm2UejjZM+wI2J1jf7o2NsTluX5VWcaCjsMDEoBZ7RCw6DBE61QQiucQa0iAe1IA4oUg9Ky
5s21cGKwxf/V4wuXQ81hd+TMxfcU5Ve5qi/dpaSaqnY6QB05NmcdhJxEclMhaLrTmLT32Bq6Gefz
/m+aqN7SRl5Zkd7fgu7C6HR7oRkfFPi+L9KLeiNlB24LHoZrfmgy7x2CNUOcs7mU9pgEZQgIzLrJ
q8g25eFkB8Qg3+WzAqhkvR5NWiCypTsZTENyDsF5c4obM3BGeCDM7UdlOy82riXT9A3Xeb5I18JP
6HIoxdUxWFs1QXW3qqMQz0jy2QKcwYfQ/G3tddiFAG1RngtU8hHXTWJSGX3tUs3rl8YvOPGlFM4a
f02WIZzggYorRMNxKVVaUJ9M98XF9myg7Eqsgy5/wWT31HEGxLEAzXUuCUpxHTAPL+tK2u9kXXsG
csZRZBtdAdsM1BABDYiYCG5V2jE04jWyW6M/k9QIkZXSVbnWBlUVnqGNz6EZPttgwcD/0SQnxAHo
v7wrkURrURvoSP4EoMIPA5tvaxTnJN/54WiRJg9PkoCfQnqKnem/tLemsa7pqbVDKDzKQmRS+s20
7C5iX4WwaZv32q6N+SDwdmU7W37M5Z5SVsBH9lTsmiPN3ZVv4tnQoWHpa+T0kLAwrRmBXXPqDsn0
YjapLacvOhcbqlvXxbHN5yNfcwtk8O7i4D+dF6bYFOWC9eN2SCtstDckzLY7mShgiim5pUyqb7h+
YbxMu87Vs0+qDLDwfGNp2EtOk4vB8MR1SUO4eafOLcPfPo2jT5SUQWZbVAFljxpNCMvvQvSI/MyI
p6fiFrDsyoDyNwW7mKSeI1w+EAqt5UZQBJ6r15ijR4KbDhIMlDQF18J6DUGzaGH6av7wY2zRi/jO
Es4JXdnt5PuIqMpCfjd7aBBgvxQCO31Pu1B142vOrfWRcxy1qncjJ7M4UACGbe0wAyVp0pPIJhvT
/WKgU0QXiut0ubSVH/OuxNO1JdyOUCvKH7WgfiCoTjG1p5Jn0Du+7EkNxRHtHzOip1yR0icOXd31
2rpLiCtUhI93pTbur+rZ6b5oXVSWujX71pHxR5s0kYV7Wdbh6TGDKDouAOQHiP9MoR6s4m0Mr6P1
z7T2ev8cSt0VRW/w6CCLJAoAPUoZW3KjEcr997rJgQsgPrwISS945+5AXTZs44OQQHcAWWDxow+l
u1C/lxT8/n+r6ss4wM3JC9raNSHB9qF/c73vKAHJmPepuA/6fc2JgVmFBF6yap0aZCL9akLUetaG
MURb5bnvV3zaUX0qFutEAYAzLumxzFgwgjCM6PTeyYLp1jiZlPLa/ErXjnxqc9DeytgAfJwGsuYv
m3etwwDAsVEahiNlg2uGGkGNaT630CBYCAbXwOhiceLhtE6/9V4i2ZYciqd+ZyrYDbq9/ix3BA+W
opEaGWqbd3pNKr3wB48V/6xiTpv2aMyDv7497eWhgZUsrQoaEzBHnJetN3DB3VtDeVr5XBvUZQjn
LQO5YqdcQ8B7eEXZlERaK0gzVUBhjCsscuZNooUvU/Mr61IVfRAxmevq7rzQbEfjWAdWQ6EZVUod
mQamFr9KxQlJ53pmIXCYxBhSTMrWa1afpMH13wYDphgXfrOSItTPktqc039GYdzEJydgkNAYmkId
F+dDHP92XPKW6AH8BFbnbkl4FETjkf8nziriLbhSgMUZMaHuLwehofQMmhNDWyH/vNSHRbZc4Z+R
68donJgKJQy9uWheCKxchTS7RJ8ZaEknYRorXpZHFEsUj0KVVPbKbthTWAcFwqD05ntI4WTGFDUA
nR7wTEuHiMMWt3DAxTPu07hD6aBiawQiHO7tClBRTIFmayKpcbAZ+ElouLjwym7okbeSo0hLwIaN
2iASEJ/YubYyWBpKp+yamy7ppZnHjVeRaLjfLzArd6DqGL2rDOEL3C8/xlo8wSTuZZaSrI4+FcF6
tkyNJM5lnABL3K4WCNcuZHzQ/quguOZQpDVh3VO5QboJl5yjjDJBco7PtXAXM2bkoWGXpsZVejoO
Bk4i0q9CehhwJQuQtIwUbSDhaEuExEi8BU1Nb7miJjdaHu+UkPVMrBIudzWlxCq43SP1oralHwRr
4PeZTsVWj4yqC6awgKof8qpkkPeR2Hsn1WEyWbBNx2P12zPY6TVqp1I6GRfqszi+tcWxk0LHaKZD
5VcMPXVDR/gYGBjttHeRWhyZXjs49Fvga7OkIDTwbgiNdoyJMbKxlUA69iGWtpYLUZvvFx133VA+
Si18W3PZMbkawASVf1mqtehQIGFkz4mdpNrHQSaZN4WmwpUvbM0PldgC5CKusj3WJ4obiTKwtB4X
CJA9BMg0FklZwgnFWa/LPH/bIY8L4jnV/suK2rVuOc9uGTQxPZ9q7edQMGLhH9ebs2T915iK026u
k+nHzJl1W/us++1UJBWaCnLabzdXwPZBg1zJ3pY6sV/xqUjUvYCtV8SvFRL6KSfHQGqK0b5bLXMH
DrPFSo0U5qvkQiSFDQUTsfIZ9kFlkC6hV7umca07mHhcV02/sX3+CJjboLzxDDC95VdJVyX1Iruu
/Vvq40PkCcWzV+kMXQlKiHwNln+xT08SgvaQABua+5P1Q7yMpGe1O2fWeJ7zAW8Y7HlaxwQ5PVuE
Poe0CQZLP3Uz5BPWht1314Xn2EzPza6wTF9PVDJOqFywVFc7ohOX26LMbZFQaZotF0n7a+KzNPA8
lNMnqMQ93FYKn3ihMSNghVaru+z2SkcDGUVJv72wiykDSM2n1OLM7PlOSDUwHRdbiugyZMXexl8z
scRSZn9d+a8FpImkCe1qPU9tsm8K5LZAD6sbBsY7wrKYXbNVuXD0GW56H14ten27zEvdJbV2VQtl
T58epizdcNVeMo40k86qzuFsujOuUVBI33EGMmwsXUGPjhIBIVPlHvebscOcp/2IhzWPVHK2qrOd
wCSZVClJAonjmoXkQ6gmNkeyxv3ep8WDmfPOlpK/+CTE9QsjjMFkV2VQVeELLqGVp4QsuZyOir99
TMYQ9GN6flXaeLbG9MJ2RTBFAjlREkxR+BWyukes7GT+VbD7aOw1dSPYAvFJwwBcSpLQzXFgLjBt
9u3XhLklxOiuvMF+oHwbDBGHYY3DsEUHUUGJjnWY6XZR9TpQIzGog0jHXI0dMLko+X4u05tQMzm1
MkedtiEajL54671hmVQSxL2NqBPCxTfRuQXiPAZp0NRvSCjR3Igajc5+NJTqpPtWkWKs27ElHuUp
PmnTxtBSeWMEu45xMIvgZ7TJO8b3lgCFukqn8iPO6FjCSUwmjBnF8EGctB/fyy56aDAz9fiN6NtD
5tCaRz4GXE8YThWvbaPWDuhHTrcjZmBmoTE/qo77NA839Ezw6vltzveK+ceGIEVAW8bcOyHkVzif
rQx/NxPX+CG8vUbS9IkofKTEyMGyKfTeNtYnX3TMOTsU/E7DlY6uuOeHBf5o4e8BildypguttyU7
zkBCQ2oHIUoyIOtwruaUfmvEKRIaqEhqyyu1Kwe/FmJvJXdZM5TL8Gdn8xTw+yrLxXrTP6yK54cH
ZMIQQdYPzwEvCofzitW05zg4IPRAL1Xe5tKZb/iwCFDjhGSdKljqC0wDN0upyIjuRP2LUc6+2N4q
t4nUgL+Shsqe9ZF+s3gvIMfju3aiJwR52hyqkKG7Q8KZsuL5IdMJhCB2X+gAIfwB3hg20jMt0akG
bi7Im+yUNYICc3oKZo0gxuPbQSowqnPETL2O+Sb4UzZme6JAAazQMUToyq0/Ebf1X+ITem73MVFf
wnJObapB+5Ni1a75OrH+t6N0ZLTFFLBYnVFLc4i2bD1fPVSpHRKEID9hNDyad5Z0tgGDT532lPXG
aH17hAaMZnr/X2cVh2FnBZBUbvMth/ur4A5OeRwUe5GSvQSEVsErZ0UuUZPOS6wbEl8cyJFJ9fro
Tns6nzAdwsGJeqiZRIyYrAg9xprINUgH8wdxVOwMp1ou7hgBa6x5rXrAETuowFvBby87/RwxKW0K
nkwOfjIslZEQF0i5ZqEFiGuYAleLtTcdGSCvTtQrRHMtfu3HF0WVWLLI03G4A3UPw0+yce2QA4V5
MDAbjUaNgO1OPvPT9udbtdggrwas1rYu17A6tYNwzOEaGIwCZpK7pNJ5MPWzSOxxIfa4bNladv7C
3Ee/Fuckyg8oHN4XrQOeaunslkUnB0FetPA9OH1RCY+UGYrntNUucSNc0+accUqdnfA84FxIFBXt
hmn0H60bLiPKXyuggTuZBftRmAJZFn15N6thkDUMeJDrKLwnHFoQzl/6q1SLOOXle8TY0Qy97Dro
GLvBy0u15Fu64ed0aEQwSNJJRWiXfE21+wHbdchcryJwSlKYKGZmuBF3Lnh45kXQt7HkNdemD9Pa
4CBembcnuoWx+peu0Uf4BN5ILWIkvBTD4Gj/Mnyk+DgAJI6H8WvEeZYy/hxHnfzRjnoTJ8EQQwvV
Dv3cwLCOSTQTBb+hCH5piaZJBx7sgy5lyBAcEc4+NzQEgZRPpeJsc0IcTU7Y8XaLeE9JO8OBkPiP
znzjfsPmFYaqB0rI40Z3VjIc1hKROApsf+k0T0zm/7dF8oTMcbpDHP0BaficmRkVmxmlOpy1Xc3f
NL6mvcXdKW5P2nVNjTtrlGcRYtDvlaifBuCT62uumXImMtNty5PlxO8UYj00qDR/NK4V5vod5SZe
rjVIS/zg1nvLNdQi75p9UHP/tK4o52vGsyaPdo0BNsrPI3ccS8CF7KVYmgq4Dsxe4VfNqZNyGLAI
sy88JdCF3C4u3HlSIQrbeja58buegQf5Xu71jzQbbvtT88GAsXKxapxl4BOgclGXLOJWrEf8u7Xl
O0/hbhW+VWRxi3t7tf3egAy4rhNzpBSelVSW3gdQAjm8kXMjW4iSJfWC3UGunwsTL67WIXc7NB2V
JquKaG+9aseVQa3EUTb7VUI1CHVaR3n+pF3PHwRW708cCpTc6Odz9qzUBDYjbAQT18dqBk1G3bB8
gwzCkqyw4hxKRlcFofORmG+M4JS+owVRHJsHSaLdM3R7ibu79FP8GtstljWL4J28Be/OGz9w4h0d
IWvJ4imiYWjmzNB5MfS9a4+TwUComikb0vnOV9741j4L10SS7fRdn7HogUoO287X89pvaIDeIUhx
hIEgIpRYpiuR5wbjlNTvhIzx9D6l6cU8UKQ0iiIh738FQ3voFQ04HAqmOqCM4nrskO4MwJVHE3Jl
JnMIgC2sWIbPnKWhLPZvAeAOCYf8cwWQoOLkyBI0ssbBHO/AaNhl1n+2Tfesmui4QCEvjeWNqe64
HMaUHw22FIHXLk4POA8LX9m1GqCoIJQliC20qPTPmtHvRI7IYFGSJL7mXayp4uZ6bVMcg9Cq6H+N
jOxZGtSwoSSOxCPTzgUSG0zqMKr9krFtfHidEwNqJuFuDfjchCxIYQqGOJ6c5DSQM5hNKZjozUac
pyGBdnNmpZg4yrdGbw7FQxnZ3xPpNNe80vSdFkSnVua4QnfthMRRH93xX9ZzB1Y4hA+QZzLV61sF
nPXotvEHYSQTEk4mcUyX9V3BjzrlWRi5iEWy4EYX9a5DTlORMLBkWJIPkJNJDsyI6JyySzQ92GQI
zpWZMLioriK+BKrZFwvDYR+0zBYT7vx9XBA5o+vRMIMWFJUerT41S9mCk1SPfYNGjxxiV/U3Bq1K
hrsKJWf8xsbtiJrqThJbgWdMxZs4/y6RGYiLCS+bZvtQdsRPZWHc0U9+1U3+KMz+nQwfGVui3S7P
kBtPuFKazwo7qinCBxpQzUPF0U7N5xLBch5PmfmlTywYZX3NPs0JM8M+Y5QwxrcK713cvKL8Pysr
jiQHvmPM+xGrr/49ecmY+MAnnNX8E3Li0nifdMLvKwxTvbn35viYhvYtEg7o+F4dDBxP8LcrkIym
/J3uo/csat6bP1JS3ocWLz2Z1YlyzCqRr8WjIcopHyHzLTjtTd9i61hoGSnLILI6P8MFquMCff4j
95bS8uCk+38NzsSeRJxIrmmviQpeRLpV0viUQUmRKj4GMLEcGngZnHo7H9TnlHaUtlT2g5LdF4/y
CNyL85xdw28pCf0mXANVNQ6SIm9yzLkJq4skwkqmXnLRLjIYCdVTV1LnYNPHcjgvPJ0cVgv1vhT6
vTHyOyOpuek5iUJ8oGQ8S+gooIob7iPXXrNJLjw/2nuHIoM7cVeZDMzJTqnn/FXwXZYvCV4J3Rpm
7lJweQTjgHbGa57lr9LtUqbASGwd/WiDyhVIOGxzMSK2fmNpnmZWnqZrp3TfHSP4MbTkRcQcpHfj
JoM2TOQ/rQT1BZ8GYC845oF0i6idzQEyr8bTBDKptSysFL/sLPmHOViODqdJxBIwdeNJnDzh2E2F
Z5iRb34r1wlS3ETMRbuWmFNjGtJQbAIYF96yHDIp9RK19rR28MpF9OjtYoSePnIC/z0b42RiQU44
MFuvUWJ+nvafcps/axOvomXYQvAvr8nOdqu/sG1jU3maB8oH667fKdvsNVkeqmg+JBpY9fSDvjGZ
6C3yw1LgCdfNYAJHrzAdISy3cIvFp5JpdJyM076mzdicdrXFjcAwmdR8daLxNjaf7caB0h6UKEUG
pLaCOxQal4H3lGbeLbkhyrRKrCfGUQUwD6AUwEf2lqIfa25P6FsRpHtChR2iJFWAaTH68W+8iHYy
8ZlagBK8YdjN3Bgj/CEpJ1puEftK/bHO3ORxH8aUWaS4+uKVWD9oaIABjoScPVoXU6tdATfWZkOu
1dc0X7Zsddbtkr1I2HLlggLCRvue4M8tE9w0LCctnbbpEx8D3XF0JYVeDJEH277OCl5xVM5/9Ug4
Rb0I1eS3Mp4lbxleU667a/nU2Xx061wl3RV3bmlMQOO1uzqZj2QzUcLnAPorKRfY9wJOSY2STq5b
Jd+1QeDhU7+2TCJiwHcRk4h0IYm7y/QfueX160xvECyviKjiMIEwq4qnL3grGVvmbIF7pf+jc+On
CmnBxWgRw4yMvzySm/EKYhH4bA3hH2Dbacm1E93PpASJ15a4Y74xJdjk6xBMKl5YLCkGZhOxHvcy
mRDpd4r/wGo5dRVN7ngacIPkQ4+LhP6C46Ts1xl6KRxKsfHFlojehc3m0NlZUEFhDukFjNCC8Ekd
jXuuWMcYE5IKp+5Jn5YXm7kf05JDCYTCrTEONlDzFvLggNAxYpQrCAZY/YWYSw6tDFr2WcWESO6y
kNzlWbjOmJsGnPo9DVnvkYuBGHy/QkTD5PuDUAcshgj0LkuWQDSLSyev18y6Rj1f6dDC8eiAl+jE
DbP6tnAcEsPkzspwL2OAVp3ml9GdrpLr1JN2g7oWH8sdYG/XImU6Yt/RX8Ur7NycPZjbywiVTcSK
ToepcwNxhQozKkA/8YKBJh6bjNDvh6Hw8dKLodHEXpUPxvM3va6vQ/iQWIcn4v4iyx6balYgmRBP
67tLohvM8yeSJf5kgdS5EwRlFNlQn77hApflNhJB3jcUHSLUUGKu4TeLnBCrdoXXdXsrxB/UU2d5
TY4MTFDLqXoh/6xPkv0z7sHLMWjjPaEce9EMu0UN5dXb6kwn6zhEGv6QyHQh40dMrOO4fBN6411q
E5sUwCmY9wMZ30GtGexAK6nwWgy622rOqBuHBWjj2jM6fv9KOKvQY2tXKtP9CvbKiBheqyBouTQ3
/VE20yMh85qxlzL69Kdjx8jAfaFvsudVooeJWWYjYM8gp8hxyYBcpWDMbHrDEfoFg90E1lShOHPJ
o70e/JTpW0i2YQpjr/c6Dv0bTYogQ6U+qB+giBXhDppmhmvlRiYIZA/UQugSnTbco/VG5xAEhrVg
Mhs7M/v5ytohy71P42aQh58ZO97kMM0NVh3W2O624nEaW6fJjDvJbDQ3V5fsnB8mBo5Kt55RAehj
vUg0Vmj4sEpig1buw1fGApg4xne/Xca4gMSMMCQpyE75tMD0jOG674R52HV8QfAzJNOwHXSknu9T
Njr/o+m8luREwyT6RETgzS1QBVRRvq1uCI1Gjfeep9/D7O5Fj2IiZtRSF/wmv8yTNDTlKDDFp0km
TEBloq6hls0AcPZeHUQPLWHtiAJakVzXHsGhuFbvmBpMZpiiU8fV5Jhye63D7ZSMOV1D7/Q6g1qw
Hli1xGS9lpTMKMJyY39CPZ2dVra3Wccuqnvfhz4eAdCkOnV8sGLrt72rZk6LsyCZb5Pf0OO5Rj+t
3Phial2KJb3gi5eymFs13gC1DMp8pNrlHPXcnWb66g1nraD7g9kii3bQGc4Z/cBFOabzV0JJdPPs
18BFk5eOIECKj9mhhV25pIycrdQ8duZrBDs5IpRl8WXCWE0hoj1JzTP7XUAoSCgQUksh+G6beu8S
qVJ8ym4GnioJtwZ2EvjVcRHcwiQZ1ixnjqVn2VD2biRnWQxbdCOgHdJBP9JrSjgK460ceUvfeayX
kjvSaWvNlbt4JXR0kHKbdSHqiHlHvRdG/tSXv5H876d2KTHdV+hUJBvH3zALQ6PhUPQDiYhPG4Zz
h+ueRPlWBTq1GNh+e+a68eyMLp/KahRHIm0ddvP4oqDOYj80b8WohCCB1a55RY38KlhgK9VPJpKl
agUHgzLLkh2oaXBQ0hAuCuNjc9jUZ7fXAFh1gDLqHdaG8ouCqTxmV10gFXf+wlA9QVksw+0hEzQ7
cMQ8Q1zdGBBaVXvjaa/Yf6cNMELzsUBLlycLCBpqHHqxxolWNUcPqJ133Rji9pcExV/gizzGZd9s
IMylErkenM2qzvhE/GUkoMx4o+NiL5flBAatLi5PKV9yREFNyuyqwaglBYk4BQJkJgPVk/iO3KOn
G3ejqW6wc4gIWmMBsJksJpG9O1wsZSb+Z1fE6/BsA5hYJMbZxxVFTER7km+jIiNRdaBmcETzMSjQ
uwzapXdz34ZHH0uso+EFmvZLDvW2CvW2FSb6Bi8q0Tz2MknEqYet26w0T4sYLkoy+8XqXbNnDtE5
WiJvj5UApUPO9QBC/TbF7M0Y8fjygtfRqUuiYDARzorfsBr9LCowoewgtZQwNRrOK8+65wT0SH2j
ivFdXbaPsio/Z7P9LN7nznwvm81VpmeZumk+048GdlKi4UWnRaUb3YzKth5BNrUGl4JMlVAIpoN1
IiDwcApVocm5DlT/RTnykNsomvQkLRJZei652cr9WSj10ERU7KFWVD1Ot/k+9+B+Vw+LA/eivReR
fZFUbva+dfHT1ItHltaIvskNuL+Tcr2fqC8gNz4aGOLhtTMJmloq6O4EijI+685Zs83ftVLtTT/o
0CaSw2yqLn6wHtEQNZfICq0r4jn/0ZohqPEAKrc11U6KOpwRqaeGrBGgcQbrWtG9GzdsBIbomI9h
18HeVdwdRTDhV8AQ/qBbB1twfJAmhp77WE5T7Y0gBOsUmJ4VyiEjNfmxYDDZ6GbmIpQKuT83tRPh
PJDwhWbB6iwo9a117acyXDp8hYMv0Zkw05kA/wGrngExdKNs9Q+BgGQE4s3XfIC5ipUByaQV8M7s
1zk2oUok/WJeZFww86GQrnlb4PiSiOUVXi9wlkc7j/6mnDsnNvE4gZaFtRZVpuzDJO9OeEMgZlgX
6rwhXgbMqHSPecxUkldhsjaNA7KOyElGD1LMWQL8GNHMuDQg7LOts0NP3alpl/s4zLd2rq61Bu+s
NX3NUu9QamoSJBYGMLXpTnM/nibKifowf9Oxb6NHiH136rnXC3BLo3q8pLzGsv5vUbShxbU+J3ig
LCfMoYEqA7vBCS70G/MwZmJ6hH+QsP68nqaLRMVbtHBUur30OFTPKHl3urYJWHCL3S4gXjLpG4mC
kI8zQWkxOPDiPkdMxu7aulY0OepLwwULdKb/X6pRskP7jhK9HTfiTzXJ02LXc8a3sfqWELtBcx41
tDZmmvNIap58UEFYI1q06/aT1sqjUt4WVfvSTqpqhk0lhjR1nlIOgQY7RsVofQW6JJIxQMA2EloJ
Uyj8IL1l86SuzBjILhac82NuJyY5sRmLh4qPcDqkE0bJ5i6S+Egw0OG5trN9eASYNCvNA+gajfgT
2eSeSXYKi8pt99MwFBLiYZP4qJmPFEMc/Mc1obh1Ta4ZJcL7AZcDOvfYE4Z/MvnJlbVeW91G/5p0
5TOdhy929Bkr5pjQR/YTd28JmDmlVnnqRb+XFVfM31Ev/bFKfLHj8AFPMv1uRAn8GsYnynQMVjgz
8zizNzoh2QynLMO2lWHbVPEgPnJwG8204gYszsNlsbhYmePZUkGvYX024rBHnIESMlWhrvGQKMCI
viewZ5a1oHOCIokrP46osKIpsGRYMd456q4AZ0HkPQdhvU4kvoE3Qb7JevoRkj+KVpxcygdIFalp
EugHKZit4rpPo2Lll2CwV9HuUw0t/gSan0suyoDBK+tO8D51an7Gy6Mms5+y16UQqQQuFtbBqu5m
WpzqUTxR1UYImyPUUcXUaYL0xcBjJXiOjOHJOsvtrLVRt16z3gP3Ige5CKca5brZBHj5fdBAvofi
JxM83GicJWFgMy8tzd82QuR7YXtmzFrJLk8XPa/ovWbAN0ARopelQCkGlWMoBA1apiacuLHwD2np
6ey4Cw42VgFv+ykDieNNDinC2m7WgyxTGdqGx807xCIyRTx6DE+bE+vLKW2xAieHNYneLGt1i4Yo
vKY/Kz5iGb5FLpTUfMFmm1yd55YzmF1yR2DigPPU8ppctu2Un5JxGYqfvS4OH7ZJU8tUevzZI3V6
mpjUEusqkbmBpRjjPkupbTO+QApdqvaiqv0JngQ73AOdHZ0b3yfwXke4SXUdTg1vKjlt1HTx7HLD
Y85Po5I/da4K3y2FwxT349uihEbf36wMlyzSKHNjGHGjCMe0jK9JBBm3tzszCZcxOVu8jjpTKlou
rJZysvm8ULi21mdZWy8yJHiOrbdGjm6E3KqZLAzA8vjFkeuhCMljkwd7MoGHC9t9rHNKEuYb2dZ4
ezZa8/ibvTbNfEvogUl2asAb1ZXsr9lwTiScoUZyXnT5pAr8DAwhWOMF1dZPm+Eo31M5oQAJJBCa
GHTBYzPjOhbUA2UGxJLpLuGJeTP6+WLEEZFlO6vuIQS/8aAq5mHmFlNPtCvjCpNCfVLckTt473Lh
kaFUZ7JqL8BzARttPvCEAVcrRBsgMlITdvWHRCGZ5HGyxk9Qgjlvftr/6rhS9aBYhcf5x1MeBJ+A
nox23pF2oEmFKnPa6lZQmR30jx6AjN1z8NACMAUpd0JtD2N3bJbKgwJXe/wKGaJSykP3FOYaR2Ly
PEP3SxgVZn1oVVhsW4ExSkwzK2+Ibf0SbyPiy8R3H7/uKY+RoqHvyU8R/VT8wziCvyw1XFES0NeS
6PwwJTcilcD0tdbzoGb8EDN+ODAQtqUTfjbhQkyLPCsbusHhVuTPXs1QjRcft3WXV6+VzBG15Q46
0pYMcLn38hYyOF8J1yHiTSZlAh+Y3v9bZtHEgRuVlwrolYTlYsDhCOyKYr8czX5cQGnbiKy0PRhB
2UN42Y+esnCmmOQi4Qfcj5iE5OxS/FKq8rL4Eq6COInf2r59lSpEbb15GMTUFT9HIkjgpjSdChUc
MvE/TREFYjkEk7Kexh39zAA2cRqhJZ7CTK61jjL0uW1bPbWFyVITN13/LBxfVBySkLR8zJzYZe0y
g4Tdp26ZpIHOhc/F8Xcwp/4w0SETlynWWzRaQzpySDpWPXYlEY7HuZ64vymzX1Vg1UvLz+iPidhy
rZJbJF8R9qqIhUXjjU+WD2Gk4LUSL5K84Vhi8J/cejG+xhGX7wVXYqWCHjNznAojGvtEBVGOnojJ
nwiRDl+mby5jkbnGpSJD7gIMqEJ20csn7ayg9rIVCIrJVIKGydExcFZ34KXChHlv+G3O9DXBfU3S
014/gS+fRApIvt4Vpp4i28iOyXGUZ91Mzl0nOLUUO1WE56vjuoR50IAgl0ZX2aquvVpdpqWlr8Mm
36Yw7Y7OWYqmm/o5TYizRqsR8Dm6iwWBniEu00Rb19qZYlwukYqP0TylOKzeYUfs8/6v/o8wNU9U
Q1P6MfHvx1Pie7BG12BSKVBfnR5dOQ7hUSNBOf1RLqozyZyMtoVEBKLEOFdjd2qjHa3L7PSwf0kb
1cCXsQtATjG5kLyaprGUR0fhZhn54ARowiH4WzJrc9mB6MvdbEWLHFn3QYo7eYhIkXrdYTqV3LRr
vEWRZlJ7iF8Rv62HPq+yM4MvTQ3khT919qtvgORiMAsnR8G/gi/jtIOPP+9jJh9H0qIKpkL5qHjz
cdCm04IdrsPtPmGSVk08OY86TIzSqT7oGfD0tidpkCHQVE4/wpBYbBOhbYAo1B4kAVQYfxr+yiul
7yW6iYB42zI/yxncChcZc+BBv61fa/E938sSDUdjJrPHDI8j7z2lTX0/+nW6K/SMCkGlDKxGwipT
kwdmbXrnygMHE2+C/B3z8gJoHNv+1tTjjeqeRiI39X8y1vB/MlaB12mqCrzBrbeG9R0bYTEeC6bg
Yw7ZAU0W7iH0l5nQZm3whvWjO9+2YfV0n0EJ6aI8kMzMZXRP5xezdU5LOd2C+lqF8qdAt56+0a47
gwPh2jXkZKpWb6F6t6jqO/QF3DNEH4db+w9PDdst3VcKl/8ivce9ehWftVZyOvxNGxvhIG4MzjR3
hwXXBVmQ+DCCE+pXxyDmBVtjFvLDMtyYvUZJ+76ZwiuT+uckK3ciQKSndfRKdXWBjngNvjkcmFYD
LRhQC80vXPvh2FPJSMVLnJPXacLZwUegOHFkeuVPSYMCe5mAbIlJLkxZAy9UUiQmwCRniCXSMPP1
qySiHeoldD8CvByzJFW6GjbEkJPI9ZzYh4xoZC6+2db+InCWqbgppCxMJJgosIKupbn6YKCAJL4B
CNxCqmkcXUXXNe0z4aFpyG+CT3AVOonxu0MbS7GcJDymHGePA7Ai97KwaxovaKFHBaqEKpTHbnRi
/cskOrHQrbEYNxUEWW3H1wxzVSuT68pFUk0jG15RMSo7xr9jBmRlYavI/Bm2SwEs/HhY8I0fXeEV
Mf1p6AvC82VhQTZtFbm7VoB8IrtrlRBgSn4SSXMV0ggR97oox/k8ET7kcNCeAeGd0pEdPNX9zaC3
8a0UOzobDuNETmEjNiNTIWi8DxLblPmKiKmXPzg32PcTSlg3pnEKd3aKUoufPVLQYQROP/A0a+56
ij/g4dx4gEvyP6IGhwNH5wpwvDFxiEhE3Smw1y8lJBKDDteVaYwcHWoKANZcA3aoBxkT7Gw5GwwZ
KPnhnH0zsNLoQno1sNLMrDxFS0AHO81WO4IYe8M64/HSP+ao/ex78XP3Z3XzOTWbc/T8EZIFhuZ8
7CPBjnTxuv8s4gJn8HKSq4k0pfEkPTZKg98kivexKViBKvGogWgSUuri8UrROt+JBjhu3aEnB4ma
GFh9F+Dola9Ksp41abrRGh7Kt15XIWI/BWZ0fjCWgX6n8iJBjzfU6a4k0xVwR/zZn7Z7F/ml8b2z
wwoBBizwjpzRK24to/WHzPSll+VXTcu0UnN5X2RT8ofKka8bYTpW6zKhnysJWqpyK5qBRPzI9Vus
ccJvUDRKcnrJfDL7+rQdvlU6E6bK8mqFunfQLHpzA1ioYhTJnXSlCydmje5pwebgbsjU8SiGu0Si
W8vYwkQkIfFD3n5GccGeyayoSA8NdRyFhjXnOAvpZZaIgsv/iCZcdcjA2c3MthsLz20vf+ITvlsz
xgxfwPkLMnmDzxUjDcKXZ0GXWNA5eGm/4pA5n8wgNGJ+AKL8ltBVE2/6CYHa2FMlf1qy3TLOmJXN
Gp4pB5PlNECPRAs5mkRsl3qGsLcdLU07rrgIcsxlqczd2nJUxVmPcix6GJYYOqEYO8Um0sf3N2Mi
K1LLvN66qeSW1p4NYsTM8CwedwNKE+7x04grcI5/Q+GySM2Uh9SIbwVuyeLDeKio4X2XHNUmu1Mu
kZTGOwlVCgO+E84ypIL6oWfJ7byVHAOC/2GyykAUuHQaT4klzQDuN18aP7rnVEW1E7MphpwRHu8h
P6kL1+JDA4jOeqZ/22IMqjQP0l7xx673gfbBGBhMjQZyzucWzwlpwsYnGtPxwbLWQXWJt801yTta
7zljy4S5QZa/BPFxYNBZ8qrc1VePmyAivpKHKOLKCOOJrivdPOCk2Pt6E4xwxaiT6yE3/0+n3tQE
zbmPgjI7r0P+zGh3l8kssGAGXENoYSxYXZIB9nTtz98mjzxGCHkU/QTHZ1a5ufKMcxrCf+Pakrx5
PXAT8UoyauhhHvNbCclweW3cGVNgBnH7IaQfZVfTnwKHjD7TlSU7Vcxj/k+dfyVegl7K7BiVpp9c
szrtxoRxoeJlH2dlJwzYBoeAmO2/c92ME0BTN/as09LdgWdAAGwQAPUHCBDqxOUephubmupB69Yh
VxPjaGc8tWYggajoWZ1w2tPKN54KST1O4r0AttGn26mGdmzgbur7M6nG00gk+y3FecEk+KZynzSt
HsGYMJ5j5ullW6PzqJhcIuVA4bJFVxPyf8nMXO3fN4oYFeh32IrxVJxZyh0rZfUn+jBX0bHeCk9d
W2+pmYHXUL9XpFOwWg1yvFfoZEY1i2pTbu24VZ4xBS6Wx5QSSZeCyCrO6ZGTzm1RnzsVlxxxVwtC
s1AvdsuOoOM0Hiyi4Mqlx9UjNIOTELX+sJ7UpxvyqRPnE2OaJb1q23wRsBbmOf9HxURmDIYR+TWm
igCrkzz6JoP8O7F/sTlryi9rot2MMUKRPTDsnLvSuPRVmGXbUY+h/m18hthuITz0qQh7AImdDDo5
uYGzqvrioU4+VVd3i/kP/TuHCrVXXjm++JNd6QLaR4hJ5pB1tlRH+EQdmAKHLouPk3MnjoTDy/Ao
6eCQPZ3AIECenQbSCNOL77IKg5tiiXZi6hUkX0QeRjmFLbha+nFE1rfmwRP/cFbdaYDJ8DsXfilL
g91peyoogQv3IB2qfe5P+9rDsQ8Z19ZtUmB2tc82mcygXzncasF/3rk+/km65LlI0bOv5Rec+bfq
dz3SVtDLhySZv8qZAXI0Htr/IBOVE4pUuWHZGsNFtwJ8kB+dZryZC547R62p/v5aqvEJGeOKgj/K
/a3dpMuWWGdu97ZccrEYWbHQrkZbSX9yHisrQv7imWp5phqeqTWjIU7nvNp4gwp3Lr3LJZJZKt7H
dL3PPjXrhJ0ZJCH6G5NxUBewkrgnxo0J1uJGKnrWrv4z2+8aL4IVS5u1x2/Wlq9e7l+KQPP2ULrJ
XB7jhRsnHGeRU9VAdC4GvqhwjupdQ0ouNbfgiXPPPkhs5fwWMsCKgN/0xhW6MDkxgS+GJrJ4BAnv
xN49ClPsP1x1wvuUHM3Zo3hClz36BRYz6MRXWTeX0kh3oEKw/sJXq9bSTWvKR7pKT7GN34pjLmHg
QllsdUCT1Veys275jdacV8vg12wFF33uJ8g15G4yIT0wqukUlp4p6NrpzRr7V9KmT13d7qn3dwC7
DfslisljRU/4d9w8ksM9mDFrU22NZjJw1m5BLivGXQ/sJi7vs564C+ERZNuEuUXFYYwl1BGxzues
4ZrxGjAMQGM66iSSiy3HXL/BwQCsozKGK4Ih33zpaQOTOucqGz+TKELrJVP/hAhiuQeNKKHtjiaD
7WTKPCihWYp/lNj6VhSX9U9e9jc7FCX9EFGXOBMVQHs/wvy16yTjD/Lgx+J0mN/K1B+Td/qhYl6q
Lh58QPy+ldD2+qHeylh5NLNrMoSssHpEyr8oivs4VQaCLOvTeyLL76YtPLRIwOzsgsWz+nm/0F/F
NL6O0p2kQNAHGXjIYSYHoWPw5oSCBuMqH2qMzUHOOBIgnZGhVIPEVHxdBy2WCid5+GyqjEIBIVRM
DRJf4cpy69CQklXvsyi/cjNxRHRQK6KjwDU+CqhHBE3OcCbxZubXtGQIgFKwIY8XeAPnTHzb8vRF
KUy39R90F+8yUC5gkl4O87dOPLLGiUS+KbaMAJfQ/686UOacDvMkAKFpWP0B5NzGUET6kci6Na8Y
3zEkx1cyFc+BCagz0z/A2qhK5AgWnVO7I2PPGI+qvVs0KiwaIFd3t4gs9cfPOBi5/7sRsdIEN/Jy
sn4xbgbqfG2F9SElTvIbhcsYH42wPGsAd+1/mp58a5o/o2ULzKNaQjFMh2VK/HY0k4FzQCfZwSzt
3hjxg2ftUfJI0SKx0ahlcGCWNOzHTgtyZJEybwRssdAgwN1cLsMxeq8F/psJZAMpeXnpTusiBwM0
cZHILs6FraS9J/894TDYMGOalnRcFCzuk+INYs4VYfMbJ21rN6oyMD/1h/wp+p0svTd/U9p9jcTb
YV1xewBClXQyp8AFTKXRLIeKfIZZX2hkw8VRiN7AkEsq9/Q4Eyc2NsAQenXkunwUGATi/4jllXba
g1YKTs4paUEwaSG77qk40ibbQ0LRGKqP1Lwtc+VjkkiQJXYhpauug06bvdyE7XyutqCmYcu605mC
b0zwViMYZ+Uk/Gr5oeq3lKmb9hUXR52EZNmReGLZY8YX9gsmZflRqYhfI7j1lk+wbAKKfP5iSKJF
RquWUGxAeqSu1aW0ShyrPQbD4ZWs1IF05oU/JC9zaw6X+c996Z4aUA0r/8lSxsgzeYxbShBuPg/Z
ANAEsE6aL75B5AyRR0fLwajsao+Oo3PtHmw2VKi6lQog3MD1Cb0IRrVKpoS33tTm80blZtT7IjTJ
rkzuy8StD6sK3gu1rW/mC2nje2ZbVYCoQMmyNjA9qMGcohYkHQZslzS3rjGtaSvknkYAnw9Cb5OZ
EgN/nICWyfQx5HnpxHdKsrs/GxpORdBe/TqkPG5tzeuJLTDuP60hdQ3a8uDK5815+OhDpEO7DuK7
WEG5xZ/IEx+seciLdcE6F1IEGmb9amtbSqqhPEuHNC28yFDBD7K/g6nf6oVBDiXSpHT18aWL9Fgn
zXFJsfOS+GpKdpxYxzCZ+GXT0UrXOVEx26IvbNm7ONgUnYdUN5Rojbr+Lll3s7fsT8IMhNff/59V
ytKKf3/0krF9r2lEFGVilcknQJVwpSm3JodafcRV9jFb83uMnTR91xgMpBl2EuRozr+R5rJfFHFz
UHEvRG9AppbFclb1PhAMQpXz2fvEe6JKXG0Tz6DRZaFmFTMb+/eypDdRKh85nebRuqDM0TrGQrAR
yjZJ/o1V5kodQfC8OA2HNHGh1wbriAjO+K+vtGDD1RbV1WerkYsMNBUHA17DTPQpeMGYyJR6JP9y
0LP1JSfJqxIaQG3Dox+BG7bJbZXvcyU6In0t+cysyoDmx+0/DapkQxfsgNDzL/HUhVTUhayDRHSI
5JsIzvhE/JmqREDqNVCsUIOu29EpkruKZr7kWLmPpYHfYmIXbx2zLM7KPnZJ1rNZE27YtnNbSecp
QVrvxoMp5Dvz1KU0vc8vmSGG4laERkFqfzDw8WZB8U9f1cxWRl+6sguDrdmesqUGyGhMfc4cnSp+
tDvdlwUhmlpHVP7EcIJkRn74NElU4gQcnVT59zPi9VS2S0HqXdonIcep6G2CRxJBys42gStxYTRf
HAf5VUFQqZm8zkV1l5iZb44F50CCc9DzIGXNuYsNPIlSmNbCoZ+5yX8l5DN6dukR8J9EnVviLazV
Q1aig0Nxj64lLw8nJX1I31VpfpML4WW1wz0F1uYUdfNgf7w3iXptp/GyXMuYYCUFf7r8LCTTTiUS
E61dkY6Qx/1IB9PyoR0UrslTdcf1Jqi635kMv5pHzbOEBqDuDUR7dc3MiqffePMxLjRKfekliVIH
lYNcfWUN0LGFBHySTfMvwax+V8HiKRzgZVfqHKb3w8JFKhn68xaX5ygCk3y0YLx33u90Yf5CwUHU
M+NGuGfy8PpkgM/DE5LqDWGJs++C09uo8SQ6sdulVnylhipy42ZgktpLpj3kTHwyb5E/EEwUr/+T
rAS/aQNqCL6uHj5sXzIxELgUsb4WAmWA3Efl3wSaqUDzXJZRn644ZVEfzRu6KwIyjb4KcbaeOyuC
doclt8WSGzPP7QfNrhivAiioudsDEQ/3maoSNSFEqImutr2cI0IkyCH5iXm4o+hUA8YBNSWJAqUN
eupKQl7SIPm010XRL9M8hOUd+SoEd8+IEgDlfxagJaeGNCv9eaSDdRDIs/6vB6jDgWedG7kPh8I6
WaoRxuUWKpQdMA8+r6CezIiKg8VG/DwV5rFJhLBBVgBhxhoDLZ+Eg3gwm+LwaZAhw7BM5jHjARjt
iqIjEeIsl6SSuF0v/uT4C6RRO8BbJRPabc2JO/6feaqeXIiAQHN43Q0WDXsmoi58XRFBfYNgmPze
EtwHzDRyrg6ZqL2YTr30ZHuZIzrvUIOu6Z9kqbnUsMpQNRrRx6Vt91lKbkrnaPup+TyRP9NsSt8J
cP6j6W/awPrEzQqN4U1JqrD+kzP1TMX+SPT/aFgI74QzdV7VluObTK57atpb1yZ0SMmgVirsZssM
JCiTT6Ounw7femocFzjT2W+S8W4DocqyXvVEL6CXToHeaEcT072Q8deE8jHEvkChWUcIONJwbZwh
hsvE1IXoLE9vQikcDUODd/Udt+vFAG9sylhdAXDDvVS5F+suVWLcydmdOIXtZzY7b2VP+Cvg+oyp
JexwcKgZKsID3bveZ61Rc8kXhcOMTkI28XG375RNmqNAvJkxFj7dHqT2sJn/RlxGXUFJDlJLtsja
UEmEQzfB6q+xUUYJAI4Bv5lmpynVxbTHNWh8lHBQjt4Dh6WSpARLsGIAgxoUn2RAY2YZXTdpPonT
pc3bgwXlqGHnwcDPGNbpDwSW13xzXBcXHHiy045QIb6+4VpYdL5JhIGHAau0ZT62ClBfHZKE6qdI
yDqEdAM5Vr0IMoqk8QZESy3E17yoL+loAJPZDyadY9lNsNQ0Wap/Kb2Tjvi4NyU0SzFcXOAhUh1f
1loMs38HnXCzDBU446wVQ/T7IA4Q041J5Bs+1iTuep54nDqALxvlsV7MYliRmmtuRq3fDTb0ap3p
/IjxDNEnl9N+MD4sHSNrnbwnx1ozYChJZ2RNwlmg5DOnnI1TRe0vFuiggfBh/ssYktMvCm1CODHi
ekLI+xsCabY24V3chItqR75W/kvBWFSQTI21B2o2WqiEexjz0W07xYDJAW4cdVn29+NdOrQX7bFp
5j3OmL5b8mWJL52QMqSeDnWlfYyR9QFF9i2CHTymtCcddfj+pdkxkQWAWzCRKmHDR4Y3jRLp4MGN
GnCRSSIFo5o7+Y75m8HXdNcs51ZGZYyagcJNnG4XAUwgZpRvCA3R/1pypxYWMH4PHh0sHj7eel86
Qy73NnvZCGJpiV+r/1VDz2riL7ww42h6ta55emZjgCQ6igWP11/VBX+KIen0PIBOD1dbIL/WRAEH
RGwrwO2MA+12Rcx/ZZtqgk1YhhNyVAzTQxBqVLLt0s+i0gfLL+N7d6i/kmY674x1/ADItbxGEuia
jUI3baRQAy8rIYmWPkvzkprTbVHVOzN8vK8FhY27k9W2LpnJ+aKk9nX0FVP3J9KMoGOIE4/BaFAB
iPONCgJHwK9LnyRHfXei4lSbM75fGuCq9imPaqtrUyjEFOMLXM8uFE6j2V7ktQ6tBJl1Q3681PF4
2i4W99zJsMI6Sq8vFXrs6GuS4hdWGiz9GKQyuvUyQy6zAnFJmAOwffj6DKWML7P1foRyCfq4fKhR
Ag1Pu49ng7YeE5EZiQkv/uRNfevVEtw7lL2to4Rlbx0oMW7AnylX0l5M+9rkfYjr94pOHuOp59uz
Z/Jdz8sBZ6oMj2T0o9K8dk1+3er8YlIyC6iE+eUxqk5SxQcI+p6hX0YwoYHAVpdnAxgXbKlKxcXc
jXRxiGGdIomoQTwLfrKC0liOs9x7qal6CXi3DD4nlqwTntNMSsOCbEiVP6aoftYxb2S5vaQifmN7
uVTqS5yrk6gqtuBqlnEfheWuL/qtlDNipZi3iKcOMklmJJTMZqFB48HYLNEUvWCRMpQjGKejpFh2
i22k+oWdG5AG/cwnhUhIClOn3+ts2CvgpZD9T6WHeaOVVsVDHL8d9mdiXikh6ecgI9KKEJYl2WsA
YqgK8Wup12dFpKX4FGiziDjKl+K1L+Jrb9BuD4imvOmZthd8uxG2yk7STj1D9kk4b+Z6cRxeyeGX
pMX3EkLpZIWNg+FMdBPbB0gBptPgtSYe3NAxYD20TA/KNQpiUqNJ1pwgiOZiQLg6auNzyZc1qKeq
XE8rL25tyg6JYLuc10BCJJ0GbMvkO/QyMHnhBpj6DMxaEo0LgruW++kPuiWqucAgaPL2Uh858xkH
ks8BRjCfzjWIflb9G/GiQ720hwUlNsKJ0JheB/ixK/Kz1ojnmPzqgEaBeJpQXLAYDNbhpgP+V8Qz
2UzpTl4xykKVozuQrd7vqYcmxTb08KmMFCke1nJky+ISUu7XpW+pXL7JdfqWkYEc4idjqtfOIcIX
WG9/hIHTCskOrG8BpMBwFWF5bkKgkSUT08ytMuGk9zmVVPWlXsormPKNAm3UziUhnEFAQ8pouCxX
T2qxb7OqqaXhUd7FP1WE+JovpVI8v4Y0hb+LnAfsA3hP5tXnTGksPp+xvz9ypiNPaPPOH5ko8EpN
BMu+oXAzXilGZ/0zBMnv4m9p/CvWYcy+HB2joNObcywBJ4QAZevAqHJ+6/RiWgDm8vls4Y0Gu7QU
G1ma9aq+VZRsGWaKuQOMw9Ty2pztPcxteA0Vet2yQmnK3b3Nju9qFgT0eRSgDYMVmYJn/J5eGk28
5uQz6GZdk+G2FxSU+RWjWKjPULfBXDXjet68XQKzPTqHnBhTTEaQiR0SoYSHTgWixywWx29QLKE2
Y5LnK5o9SabPqy9C1H8aCZrWdBd8yv9D05k1N4qlW/QXEcE8vAoBQmi2JDvzhch0lZnnmV9/F9Vx
HxzRXd2VaVtwzjfsvXYnveX4xXKuhktXYlfarkAijF3rPHylosLskXM2GVDWPKVRPUl9jhgOPbeW
nGMBvx//WQL1O0yQM1b5xFKj0Nysp8qS0KEZtSvY+q3gYzBlSgeSxa3cSVnibguKNM/dSD/V03Ro
Y+toFCvTNSJFGvrCp4mfLIElrtQIWJXE4xNx5WS2C6ZcCJQl83PXQ8AT/60PGhsKqLxJCMEgxSHB
ERgFC5IkmejaUVZv3ien7ddMExJrXzUCJYItsbYcJmpkzEwdb8Dqtj/Ld8jSHd7zbgK6mzfGheSL
zdPB0XDdhfAlEKOU5DDVxosIIFsNM99iK8M3IlDH5R/dosLxLsCpvBCUdgRIkhRRSL1jkBQBt9uV
7n0Onh4bA/kOG7TfF37L0RysCfb67mvitJOKjgCmzGGQwaYbdGhlscPGch6bpJBUX+L4aSrOrWDK
v5ZjsD3IRB8b5+SUsXcs8UbFjJ2a+i7p0x3u7QKar2WmVu0+WYw+4R9sZue1/yBa5llk3TOB+6Fz
tm0XK5+egA4BsCezCBFsaNUS70St18C0RIeyvON2eZWP/h2x/V6Wj457tpM18F/D4dIhMlsp/EL0
yUmneZi1qKUTb0v+Fomtl/NzOuO+1J1WhaedxbRDy3mQzIsqsRk5GGxM5BTztCxt7GrCYea3jvwA
DeinEM6fq5J+jgqnV2/4CMDW+rwXJp65KjlNGK33qZcTiLdy5pl2XbRnsURdJR/kyhklzX+/TXP0
ZqM6kFzRTLtgm7ozXiHvvd19Wc9EJL7hUgKn3cuXqfCrIGg41sivG1iKjQgSUlow0a176VSBihmX
kUcXOwsrhz6E5k/UxiuH4a9h9mU9mjSJoxKu3mitZ6qtZ0S9Bw/Ky/kyQ5uIbW8abotQ7w+LVGx5
NRz1GKdUZr/i6OpT6ZqOMB01/y7jJTY17YgBH7H5vD1vB+uARNbW2e3hAXYGCGXxUcLeXLTC0fgg
6Ib64lin7XndOD44+Dk9euBqFqkcBjtrpYqBgSjLfbGSS83tKrKzmjVCOMrlZhVMEx0tn+7cYNlC
5EJSk6pUoqUGitBT/4SaPyiHfmWb0VZ+9bf5nAoG7DaxpM9Wjj8sqbwrXGJxtu6YHBcGTBt+L6o2
OQn5ICMiH+qOjUwKcWnlQuukXwYJZiETpU52EdZ8Ap74JhJJGk7Nd/ONjzJIf24RHc3AxcfTkfT7
G34ky7I9Yk6F1I03s7xj/VF+m/FymsSV5Pdd8x1hS19GCn4U5dsSNNvQ/hLlx7ivegIYgO8FGaPH
BUighfDlmBAF94lc4IQsQiSvpeOb9SBrH7zmK4oqyNs7YoM0xm0yhgbk0jUE2QhK3Qrsu0faJ040
JywAThJyHQWDrtCw/8S2gb+XeutRWiGhvZzWTDBIDfAq/1dnFK9E+BPnnylpJJsc02QtWqiB/E/O
tExDkb4shPaBWmLtjvzGttToIPbWQa91P1JVjMlDILezz4QEq63OXL6Fg8j2LUa0F3GJqmSEr9sl
CkZwxYLvlPX6aib9mSwev+3afFlL/mr/mv4s9LfOQhJn7LLyz8g3pBIJ0wa7Ya0PKZJXhZNxdRMa
afaFJjG9U1K9VkQeIVMBaGVy8qX01SFKK1bH8ac/Bn2IkseQbmlrYPf5pRvLJSP8auC8Z6/cVZ9K
l7/zxXyuafVR/l3JBI6UPYnVTq6HbChYKznWIp4mRNxsoAHrkAs4NAjXDv2RrCwMqw5QmeOgMoox
pKDb3069VRHfGm/jszQmasV1mOISochnR9M827sRpWIcQUQdfhgDofdu1Py4ijA0iu7wndip+Moo
ThV1corxsxTGizp+YKI5Roiilbq11ZhV+bSnopqxeYRGcx/iB+SMG04P7PzMBA9lF4J5Mbfguy/1
q8UFqM0GDw8DnILlg+mTQkZk0+7zhDBi88FWYvvgZl+K9KbdT1j+UULh6WtdZbmK8CVLAUuO/Eur
Is6Jc5GMdye9GDxJJVOvjImXyBcBK0zns/5eXiyvN7DFte+6k+jdFF/nhoJCyF8a+cyPD5MIpzfj
Q8Vb3TCmYywoMqmnaWB3y6SyhUIBar3qvVk2PenfkkNQR3xcZ2x2adaLq8yTppvb9uDN7mGvQ3NB
zdVWAfMHJGdtIKIaGxDcGwjuQwT3onEXjQkCU9XOyL2/1jrjEFVpTSGUUh1UVAfD8B5lpL9T45HH
A0kU2V+JZvTv8EnqWvUnfNSI0Ohxr309XkJT4/DAoZgrzAzTXYeMYu1Z/XGMDpYWLJZ5lP4xSoV+
HKeEFh0yujb40RrCqBbJygzrt+KTJSeW2bvJ0MOajMvYrJ9ETi5YS2PVi0rDLR8E/TK8M915ZhlQ
o/0TCHPkNxhyjge6jiS5m0/VagR6Dz2znvcNQrM5uizTCHt417KCxoyjrOMxFO7NoOx1vOz5vzos
y5U14XqmHPvUyso2fjcotTAPBIyfdlhh7DiDomoGZrnAZnl18SMHUKMbyZ0MgqNgjMe1+VYrfrk9
BjoyWM0dE2fUsXWY2ovZoRmHfqZ2l9mML40+n5snHmAE0C3E9jmIZzogCzIoYeSKue8ikYuDuWEJ
0x3rAqbfEYCrVVdO/1uA3i9SfFQEQ/YTnOzqFTfZOzXlN7/JmVWTWWk+I4X+vdr4Z+NTj6tXO+YC
SkgmIqvBDnBKDjanZjr6XZyTHNOwFrUXBYmLvItFApIqtGXkJ4mT7KpFwRsgobXSoAtJ0eSKO0Up
3GpaQdMh3+lRnOoYsEXTkxmKDAnbg0/5b8+YnDCjmIlDDn0qevT/i6tfVfOm8XJ1hAPO3d9yYWQc
D+f6rcbleUiHsxCdVTxgxBvBY750Fj5fhckQi0fjVcknznsyZIZLS7BhQlbyinVwRc+Cw9ZYKPZC
BtPmuVJ/TFHmyNWPU1Pu2OxRljPUozapr3FuMHdgeJoiRDQo6ZcVaQfgOGVYDqpMcbkq+GpZ6IWf
7HvclpGjjqT+1P+Mc/4wAInIX4XPxJ/HY1irfU+7LbAOLEn5o377akWSh1bacQVa9nRtp4ZZC7Nv
+tgeOTBz71TVz6pLkuLpD7CPMv6o2vI+m0GbfPXxJuAg+fwrxKCaNNreKhJHR0S1NcYRLSPnQA6w
a0mw+WNEqHAICoLm5WZ8kOeKIwDX2mS+Win3TWIlE79G3D2h+ULITxKmOYlHOAl/5G9AhXNTEwPW
4pySIG5sl+JS4bvrjgpfAz7Gqa1okqNjA1mpvgiWdajb2mdsUjbPbBEfEXD0mUZNlK1L6Rh/JmSW
Mq3nzJPcC+TwIAbLa32fVABml8GRqr9zu+KA0kj03bM5SSC0sTHSvyVcouyb7yN1MO7jY8jXAD4f
cEFY/UdoUQzgdEMY0E5ZteV1JpcLKZgosme0/GvvbFVD+uOR3+AQprOnUUnQ1jHG1YDvcPqyqNzR
K0NqJOGYXCGi6tmu8GjDh5Tv6ocwp4TqbDH2hS3Su9ehFNDoUUgt+Ey3IFqHuFSiAjHfqmIf4AWf
6fpXFjHGQhyQj0eGySf4+faWvwEVnLI5PfembdzDKr1JR+usQYmlVBnbbbk8tLET1r9xqTglEgyN
ao2T6sbmisOSX1ZiISVEO9bgXSdUQshurKKxIJLtOR/oyFqVre+G/xFOxrZTn0okYWjG7vqsXHU1
vJ0UL+/7FxFovZl8CEn8VL93rBMdE6G1Aq3a5L7nY72jIQx5xXzVKC+DEkGxVgNMlv6NQHGFZNMe
oUjp6tZyMpDh9EfDZvjuxRBkJJbpJg69wY3fGjTTyUWqUnCR4SIFnbRs0ks0GyGwJJqhnN9ucSLp
95SouAfl8dWw6WShtinLVrvcZYDYwPmfJsyUIim3ABLwyeOV77uzdoxuXYebmWljTFAM4BfjK8d9
UNbhmdPiHJlk2mT5f6dqZ4gwM7rdmhV7Jn1W4/RKREeog/8unPk8/zbqei8CVCKuk3JKUMhzRaeS
eRVz9iKEVGLVPOxM5n4TtaCOqwerxrNWBkHYFywPa7I0cegxcxutQM30IKKc1alHY5i/Oby8qZ+9
CIpMhbeow5yQPKf9NrTW5OdCHXXswGxwi92EOxqfqyxRmdWyS+Uwg1dRQNEIApCuDBGIikJB60lu
+CuBre501YXSl4LF9Af4q+/28hrK2tbGh6moDqg+R4OKHcqIaBMEs7ySw8y4ZF/GhGtgQ5hTJnNq
dhR01sThEKDUPLJlk+X5xOL1jFAjh9u8cp0Lst1ZPVdHf0CfwfStP1QY39IEP6o7W6Yvz4t/gOLv
m8jDhYU8D2S3crqnKKa76scIMYnhpvSuGEiEZ9zUV1E9d8y5Ze04JrBwLZqif3K4a0kbhFlFhxX+
m9KzaEA74L1p+PdQJ1qImXtpT6I9BZDsZmjqik7BmbX/Gr8qOXM1RNMChov4gTGQBo34Kz6GirtB
js45IJYCEIvM10JGh5s+M6N+lNKWZNOdTRiQAzkk8b26gI9V00v97Lr+tkzDtRyP6pns99eMUWC5
CyfkPAEA4OM4AaWA9sE2uUf/i7rEsusF/zp0rtLaWQxD9HPjGLhYlY/yK+wrpy1+dXm82xvYmdrv
qU89CQVnlBwNhCb+apWeKqNRikK3IbkbGQDcPNQiJKeLBpOMPX8Uephcb/bpZDAzQqmMZq715Czz
VsFyi3x1sQCze71hILsofvRXTG11XCB8pUwd1QVQa8GApi8glHDE/qmy0A/MR5WfuxWDPmEZGNAh
ww8rWxONmUlNtjj5ZRU/qTB9TUTLoQc6Lzp7MfPaoRMSyE4Ckt+rj/nbSDeCG5gk8Z2zk7TYSZIY
fhDVwc9mwCP3BflyIjPJZhlWqEIg4hKhPtFlFfY0PIn9FwhxEKvXfoDVnES8ZfCTZpXd/YQgbYdk
UkLNnGKH6XGSAKk6a8lrsfcKx15GZwhU4FTmJgY7omsaDJetJx55LArUqVrVXfXs2LxLMGCR8ZX2
ywkUA1aUhHGMaDx5KC60ntz8ETXdF0KbUW4uOFequMdCtY8p8YrG1tdD8254g4r8PPMwy+HnGD+4
0EBOG2ZzN8t/RySzZotov39Ms/7YIl0ocq1vzvtKVS64MS/FhfVY3t4VYBCuinNkMCBWBwsYNsIV
HH3ZAh3Z3KCDeaiXQnIGhsBIOrh3mLyxIBNSrzPg35zyJnfYPXD3EdLQ9X+Eg/lSzU8oOHBIhWPO
9dhKLuw09O/4F6EpK6851T31oHbDva6SD23ssQ5Lr5QAjcy6izV5JvgYxrn6HIzmc/jsrfKF5Yhs
VXGdnhBsCdJqb6BSEC75ZlccNrgpEKDyh2KFweWOMAunFpXdFkiZIl9j9FyaDIiUbwCo+0r4XeDM
xGDsaeOKslTdJQK2VrQzrJb9CkOaRM1iEB6jVbdY6O6F3jujUZPrjn+TR9zEsIX3XoxJ8kVZK0TX
BLQiWYElsXQLT4rhFVr5XKv4yT7oLC4ftQjqUTp9SvcW76lShKeT5Kkf+FgnwzdQNGoW40phnu1P
fvuwXgk6JSQDX3wIYYozj6ByitUBsZGKosc0r9hL4aYJqXVPq0u/YPCAXspzqoWObg6nlq63wlUI
J0KgRCdk6Z2I4hsRagtjw+KrjCbyRdsDCZuQH4koPRbkF5r9em/K36zSCHfcrbVxapMYCyLznOKY
CWAhsfyYp7nmFzRS/6KRhhhRilxls4CGP7tFzXCfGUbTACVgVi7AwK08vyuoe1h3/oNuB3GPv+FT
4rtG0GudTof/6n543iILmg6TRuZEGnHuOTYZs0JFmu3IrO5JwFAjkBiUu1Ey3spdDwUMOBphYIwE
QtU2rOTDug+69WSr8kLg/Kr/1Dpj+CS2lWTeLZt7Z9URGO0IExkTT+pMrACbrRYdEgJZFQuPzCVG
Uvp+8ptbZPdxdSgakSmd5VaF5YrS6kUKrgjim9TIi6ZL21MK2aXCImVNkE/Pp5VbrGn7s96J51zR
QGXsJ1MOOJgl2EM16WConQvYmvDewdSPdv82KTWzGxruMb9kI4x3wgLrqKZge6eS7llHTeVqqbVb
X6VXq/Iuhaaeo0o69+8aVoSKOq8WnZqPNOQj7fxilj/GbnmwgUxkNI8NaIYQpj7o86xgC//v5A9Z
ebZiBRjSfJbsodfemim/hr57dirEATjuzSLuxsYZlf74TI5qTrq0Oh0rbxJzP5tEpl7xa4jlZ9Rl
T1yQvMjFo1Tqy5Q6nmYNV2v7fxw3DpDBzVrMhMIcjBl/QoONVvsLFpKGmaujI3itsieZpWE9+fUP
rDKpO7YdpIZthMbPw1Jw2DMBjY4YAZl40vOiIeHftWVNpgC7ZDEfEV+CylhLW7zkRlc77sQWVB3m
RZtARs9hOTktX0Kifka6+A7RMYd4G9kfN0yw+AolxC013STDw7JvXakLoQRVgLBY3QDGmsoZXsaL
9PF9t5EQa3HfJ8M9E8o79NJbknS3UpavCsyAzipt45HMwweJDvc6kHBxRNjNVgKWsB1jtAjN0KMr
4K0B/rQLDT4k4pXSoXU155ZUs9sbOMx/ZPZWrUmBODvS/Wasv1R40hoSELO3eyIwclDsocTHRAgr
b39DCsO4sMNNj2RfEj5a2Il1VXF1btyVnJypAWeluGbXtsyplB0SNN95yhOEf78QVDshXJOXMtww
qmi3mJ8epugbDIkp5a4ayW6zNwGB9rvZTJDuSI4g0ikgiI80Svb+mBoMumMAPimuf9krEe+PyrFv
R3ahxWlJtVMyNeceHcXo9JvNhVACVd4oUNJvy55S/k0MRUzFWaPn3WnEU2YiN9XqPSsedd/Ag9Qy
1jdUZ6jxUT+fBJCRDEjZxMKJVACRqh+JSpSmDwfQne+GoB7laN/LcIMSnmLuCiBfC/WaSmj2yllN
ThEIq53wO/MzpOMDier9D7PxcMFvvqPxblv2xF65Q6imEV7dYIhT+YoI6SynF+BvlLQmAi92AOy7
q6M25Ai0qAnUUUMPDmcjndH+MN775n8+id+ct2kxXTDR72rUWr0CASjDBImM17yaV0wlxCftyULc
gJWydj3p30u3gEYH7j4m9ojcodB8GYpwVibHHU2uwFzQuHSiHqh1QzUlXarkNarjceHPYaPXoEZF
vM7CZ6JHksuO+QDFEISg62kGICEgoE40/hHKihAIgcDfoeCyjmruc0mDcmmWcaB0mPrrQCkLLHim
DzHUJ3v+kCrNoRgxcezWXPJJSIPEgtpxHfx15DtgMC7G7UlESyUbySW/450/mnnpxw6zVKLNanAj
bNKFmPS+vQqGpp26U84JFf9psjiQGyLudQbswujEo8lFV3voQPUEYxBWKAnno+jJVRmkK4m85Y2P
lxME+mfa6w/pWAYQjNsCSH2xC931EZFJoxPEaoBpX26Rtdqf5BjgRmZtTTSOicmYITmoWIwYOoLe
LQMX/yBaoAFNkAYgfGVeBAC7J+8GHjSO8dMSfQMukP0JHKJCYMBc/KMVlV11MizRnfFqeQi7bZNX
yIj+Ipd/U07Nswn58EP+gBu9134zRP8nIR9LjrurdB/tCZVoLI+8grg5xQnx7Ew0p3mL38Jry2xP
Tt3XZzWXfjpbvko9IBuxvxugugPJHYEXiSVEEz9hPdzf2wMyztVtGN6nAxwqdHu9dRsWBkuIdbyb
BsBpQLxXs0YcquIgshON0EnriBWFGFEx51f+KVvKvsOQslKOArJPCImwDGKcMa0rW4Q2nmvUnazj
sm3vS6J1ghu80mxDYyvGShPtw04lTmkiR6CHC0lYi11907/ZOxGyEjW3GNpxp9vLALCss3noj5uJ
FsCvVkAnH2jC1gARVhDNu3TVPhIF7ThuZOHvahWecoDwsCKcIFZkIMqTPtIHeUqE1Gjkh1hdnS7j
T4kPqZvck/tKs9j8iyKBtJGYOy5DUamx8YuSjzkAw99GQY2Go1qMo6GQBo5bgkXuPs10x6SBEEDj
D1iFDkaxKxP26Q9agljdJ+O5IIJKoxvaCXb910Cng39igc+rPTLUi29MRV4aaoHyIEQNgIU0uCgk
nAZnf5rDX8PGlA+ITazQKxOAZKxL+lRw1QlHosLkNCejYXUJECHzHLwwudcZyyrTOqo7AE1wwqBS
mP+AFkVXz2EaO9l285TzvsBfY9gM8vp/sUapOG7++2+gNfLdN3Pgqimgu7FzKQ4FH3OGwXRCMCZ0
aDM39IMadM2XYqEeXahKZV8WY8Zab0hE+gk+fP2Xa4s0TEhTxYnpVEuShBiNmGE7tymQ9ZaXcRX3
gL5BfBytdQmKrDox4CSoGdGVFIhkrA2Hkks/19lpxttyz6/frNKJ/Zuae7bIXkdLbvKFDlRD2awv
gfLTfv4776I+93p2qf38PasJLTWnf5kDF2SVzlO8+V3EW4rRnZ/PHoo//y6/atjbBWYWYupF8NvC
sPyXuF7wSuix5pecn8wT6BGYXe4RG9mGMOwLXTifBPI/S/Z6llmxHgJPprMkPApsMkwurw7BqYaJ
pu9sy6YUPYzD/4AqKkAV1iuidGq+PHWHzZubFGQsl2AXKxThCD4IhGAQh8gkMYy9PnlCMzuqnjti
RQQLa0AmxiKQH5zqfPa/G/0wg1rllFj5tYqw2HnL9zc5YwjiLleuFvthXZS4PeSQ9BPS4CfEYfKN
WAPTCeN3jpIBrTcn9lXf+zXg5+Z3ZGgIq+VAuZD/NYvX3lrPA6jGgb99FU1sCJjtcEAMNLLU71ME
vKOAviCzGj5E2W9Ca06dKT7xaqZ/UFKMP8jqN1i9AlKmJXZp/KjrW4JJU92jWeEhFD84MaXfDD++
pi2fBZO1iqhJ5JDhzC7AWLD+jYmN0j/4QXHa0XAwj2C1y08JgOU//TPck9HiASbmYQXJC6lrIUQp
VWPMLD+FAQRz11f5TUt7zJjzrU4kNsmCQ+ivPXSs7ULlGgnZdWGvoXCL3aZBOsuMvWchvtC95C8L
dm/VLqf8T62Gj3l6iapzwv1BQVNRn5YJTLH1llEayERa6vD4lZ8Q1wf3cxKO74r+K35whRkwRv9Y
oOhydNAiggjZDAoNnM+zMguWadlLW8P90owu1P6dVmHqmdtbv0oe0a1M3lELYuGhTNliJqPSte6s
v4b+ze7A7GzqB9SQoyssdixwA5AXmGtec4L7eRjpT2MoFkszH2qWMgYOLFjICY0woYFeQpwd9BwJ
I6qET53qlOOOK0cH6qpev0VtOInoYQcSjsgScGKYjmwh0tX8ZLxWWOrLignmRHyhkWQEa6kMbz3u
yIj8mOU7zUMMeDbVnDL30IftPKZp7+2CO3FCLoOXWWFLVi/7qTb2WQc3U0FCcjToFkbRy5r4JKX5
WRWKC85XeKjdnnGQih66e8QwrTELIHICYcFQVb4J0j1dIn8Gs93rgRZ3PksM1AtvviFftDJfmLiT
rFctRwgfnWmTtFgy4IrpsEKSUWU+Hhzm1ETAUlqP7CxPeydtTGIhIRkRVtb4jLLiXHc5Ypb0rLf7
JXa2vhoS7UlW21OqmUH0q9QJysF2qRP2p8/QXhwiokXQWBCcnwzJBOWyYmzpmZ0uJ6qKYDCzY9TV
To68ur0LanfQl9ifG2IllPJoz1XoZmbBzpel6Zi7nWCn9OV0HUN2U9MSlCYLkBZTN/krdf+MxvGZ
icVTkoyPBmhUrxPTUx5WHtQ2zEAbTVjylguUn6nWEYH1biIRA7D5yx2DzZqCjFhOX+1ZDmKBeK8Z
h8b1IxkvC475ouEKWvC8q3tIml4rB2Wmn6LxJi7ah4LbQANANRkPcS4eIVjFHtxalhZk0d81X50l
tyKjkeHS3BBmSDZj1zKGa1mbQ8Reh2cHXZnAQgVPRN82QflVsjfNzT8xhUo40JcxctORsBXFzwLF
S4Ex0Fi9a1yNuL0tZnYni06bm/MozudsWNHnrWftC2ddMYYnkY2o9RUKnA7LSuClhcYZ2U+ejSe1
A4tT8gNPWYCI5miwbCxFTyKERPYsVpMRIirEXYBZCVsyCOM7gnNS0NjA55vxCk7H4qdEJcBuv+6b
XYAaEkFgBEHmvF1g8llrhkvuR3+mtWTnyUtGYv0od/sltFNiiALUMQxUoe25NbMDodrdi89a2Qj6
f0cRtzkVWfY5WWD78Rngz8ji60Q9W3J2ViyR8AGofNANCapKUQW6pR1Dm1e4ILJrucZkRbI4Za1Z
7XEnYY+ILpO6nOoa4sCI6QtGTLEX4fHCYZBHVpuxjvwUOkAG/0Y3cCjkfmF1fvsKp+pAi18LMh3v
/wb1ytT9N6i3yNOrexgE5UHFCyRMb0OfXl2SPE1reTRMe/EBOAwwTbzWDVxqtQRTqrhF8Caa/qiO
nT/qIrPvYFUeFQACkzn8mmTAqwV+oewnWz/MyfHsaQ6EACcaCtXFjUbllLAzH4cLyhPgPQKimu4Y
s0zUkV+o1U++5uyFIviHip9leE14zUk0RD25oxP6sMz0odpRce5g+Wop1L7q0aUQcnThRsTFbUVr
u4Gdhm5nUmgPFNorb82WFgxIZirQI5JukHcaKt0romaKMZcOyq3VRzrkV0F0I2DdouGOFfumHQtA
vEx6qDnc/RUqF+b0+5kNXzgugRTtJU7GmU0Wurc5M8+kChnavKdwx1eCtMt6hVn0qXxb17ZDhhil
H+kzuRRmfFZrotf2xnfTm8cFa7hhHXqV5IJ0PSoxrIsJcUXrEa7uFSx1BFR8tYrpqLECZWF9gpFG
67AKjSoymsGHFiyH4anuhmDj5MCn5BTH49PhBTB8haBuwAMC2SWqh6kdAEpE5EkXxV4H6i38bQrh
xdxmquWvUutcho1c1Tr0Npv75AqV+prULDvECiDdQVphRrgh9WCxc7uVUtS4MDauchbmzBQJU0JD
L6OhXyyK7dGPR9zN27doukX6YVaJw8umT9XZ7JWLEJU3jVB5+LDzO/knk3ryMABTtyp8ruHQXhLM
FxayA7Eq7HnkAylQg9kXeUmOZZb6LyzLBuDuRmWSHDlCyyYPszYoLHEiH6E8LaNwYhgGS/Ao5uOj
EYSHla8fIkPRKHLGpkSuiIttuql5c8t4hDd0BuQlSV3xq0IlMAk/Fz+QA3S/RF9+svDcI9UDWFB9
aS0eU6QqpU4fpPSBxNKiY3O5cXJTtia5Dn0ciscYnJiGx0IFLhcm/k5VHejXzbc+SLv5B6lUujCU
lJyijOwFn7GalDeCtXKtfjZK8dJiWyLoapYtLCnEqEwm467kOLECj7XomKFXQneKIUtq7PjxC65D
aGUnOcxOmiAE4wrr65GZlGzCtyUSfs2WIKiTKJAg5xYlc/fuV0PX2pFcur3V0oDDEH/vhJq1xb9E
cxSKUBItkFMNYcpwVxn0UiTzz3FNNOsQtJ8oADz0aIh3AMobiCoSzVWoa6/SIzpny9emcWma4zgQ
F4SdPR63mIi9SCGZFBGbWpuckNNOO+fmR0R+M0RLgy5JJmBmbHVXFQg40WvXMPV9A+ddlR0GUEIc
BSuER6XGMGXFxypyCkj3K66XcXidAGZUDIQZCi4z3kcI+eVPySolY7ZUGIzNYCxJO5O/XgonbDGS
J0HowDpGxpB8Y/uB84af30WD6vLeOVuhjzIxDL+/v9kT57j70aDRH9dmoMzA2nffqNknflUhY1OD
Upd9vMyUIn2ztSZ+u2T3XvY6kdRuj6FTFKrDigBdYmShk2nWVtjR+4cE3bUe0d+p/0SogJP80Gvl
waQaByl/iOd9rGtXNUNOwP6eDT65JWEKO7n7wruwKkegNEEcycE6NKxeg2kP2BbBGMIdojrElNnm
2BxkmOIxvpRC7G2ExnyYNAc0Cmbf+7VKEBnwdpQJhC35FDqMq/nH0ehPezy2bUA6gCpwObWSj2cv
2LADoYpyFcYC4opWDfcUQaTXTVR7+4xOtZvIrzGo2KqzRjwM1mFMS8hzQQKSpMuv/iIaLGg1y/G+
07TbfZNMEKmYIxni0kdNjaNThQJvxr9EUoS9tlsocUYb5hPMY6e55ExICRL5baap/alilsZ/SLqL
fO3QdsKPQ8+Nt/M0biEqjAprxtSmfDJr9J6CkxvjuSmkc8fQvtHVs1Gv+KZAO8v4krDQrRF5H9U/
DVGhuGdK6Nowhm95Nt+mvR6F7yV76Yl4LZLp1RbNszT0h9iU9zBRuGqZpoEjWH9rAnCoCrNw3x6M
PPINSkazxxwNU2bVjGMn05439ooEngkdvnkwKlp5rA80eWoWQATKFsIwGGAgGFYweZLGKRLfm6F+
ymC0IkdrYB5M7BVJKOSp0HcOfGavpC+uLXDzAhxEc8JRZ7d5TuBCdB/2RIkpK1JLThUy1mBLybzb
2zhIwE8260/FQryzCnYPQJWosiBV9JOSRyj9P/Ll2nyp7LgGGFMCC1wE7bLUXBhLX427vkswHjfW
/FE06XOap6fW8q2FC506Oc5BYUC0BAafzMG8jWX5IIQWVx9TqwQpqXysjGLPW5QeVnzzC4PaE+RW
Rok0rSG4EPDKjkZt2YaWww2szsA3KF7raBsVk020WZQbLMr8gKyCjQRSlCKwGk4OMRv+Xm5RHTiy
9cLgta8HxTWBL9GA6TX+FBowCX6XSY5E1TNqqw/JzMQFvaEKkIaVLsi6qQtGYqTXWQZECoS0REFA
2iDzyMr6Y5FXiPTvPI+cDB7Duepd1sOndMQwQ72ZGQcJCiA8ZQIll4bH3DUoGEaQJuysu0L+D0iz
Et4No2in9FjGOggkmN3LPxIPXlS1t7XPb6IF/sIttJ+Z2UKE+QWkeyzT8EnrE4zmxyrl9/DEh+3G
1KG3jIBXQjRJ8ka6S0QMeA+vLrxcenbC7xPyJSDGMl5lxeOt4UkkeMWO4dbJunWEuhmYKyILZy40
YFBksU8yHdlRj8xz+pMb3Q26fRoiYmKVADWc2meneJ86Wmy8uyBF9dnFsY5Emxdy//9MVuPMcQuY
QYtrv6X++D+Wzmu3bXXdok9EgL3cUqQoSqSKZVuOb4gsJ2HvnU9/BjcOsLMXFrCQOGz/V+Ycc2Gn
+8KMLOP9RxsFCQMLpx/zajJa5u/fVNgzI5q5yhtywAZH/CAfuK8+il55V9mpJcP61pBu3EJH6UOl
X299Znq9ivDesWdUIitQe9A1NiDWkAAod/9LKyvII9TuBF+0GAzPTWU9ukp+W0tSQijT8PI8NzY9
UzADgY+1zlVI4h47fqeEk3IRL13dXORMO6QNyUGyXU27zZmpJVZpZUKBFBOYqjsxQUVFPDjK9t6o
aKpKgVehcWUFmsTKUQxrN7rOXLiVHeBSDOetppNj50o/Ls+535IZCUvWip8bj6i8jY7WT+/DpD0X
c+8Sb5TaJAEqYM5Y8SFytYf2acEeY1isCLviWbBRRh7UmV0tfLkV6TmpQZge6Dtjr5slUmLQ29vg
lIlzFFDoFtOnkYB1zc9i8tmaLSf1sQKGZ6OhJTPRXJAUlLBRdgfFp3Y1+sXNEKOUuzVbTs+TCVtj
xuSndb78rOgJxdZpOdwVZkJSjeQmxo4hnrU1vczH4jPmXe3Yo6doo1IMpZL8Ho2jg9MVUnqXbEej
cpLGdFomXWYsughlgWOzD1AmViRfyedLVgWKZdTJxPQQVQaCWrnuS+kZZiHjH7tW+Lzj5uEJohzE
1zq+z0360RvTR3wPNMWEKY0ng7DPURDfA9Gy3hH/KYg0t1q45rF8XZbi2r6nAumo2e9Yuprsqfnm
X+ukCLJJu3BjAz6uZLPJ/qq1UDFxdFLIriZjeomtEExGq4OKk7ot9EnacJok4IXsDWHcWTQ7WXHe
z3bd6t5h7fGNwIYbPV8EcsCzpPIZszfzxt5LI7mgxR8Dp1pjR1RpFtB7JiyVfqiH3eyfsodhgb79
l/Sqn2WAK5ANS5Z0Usv8xORRjmFxX4C5AFTUMDbm8P8Lc3SUjnqMnR1nL/gO14InSCkjpfJb0xX8
TKjJn5wAEJ8vuEtBNm0oNMqQbKtw3pEGmocd3CtUwVv2D+6YMthMTmMeFBImnRndtis3v+Z6vy3p
5yhp7/h9oSDKfGv+8kW/bUV6NXsp4JA+sWwis0tx1xYzCWEOMDlTScdpX3hmJTECk09AYR5VQ3ae
AVFe5oQhxgBI+8RsK2e2tWiKx9uDKYtDYVXk0/qV+zJTYW0rb1k13rgNHS0Z5GJDt04r2uwsNRA6
E5xNHXpWSWaU4jSsTKgdeRyITv8+tM2laEiFIqejxPo3pzkwPRn3ECJTEVY/IpW/iydmKHSKBdEf
kaylW29EWTAwBVExUX4QET5NDoyW4aDRvCiSciSlOUZDAgQ5uyxXhmZ27ej83uuQnVryP56zIQHJ
wcjWDZdZ/dC3L8vEgdGzi1VO0S6jc31zLW7r2l37+I+Cf89yQTJS/1c8ARTjxAnhtdxiQivHUE49
lSi12PvBIXk0qcJglc9Ce2ZjKYHSYVFtMunVeQwgF7kQTXNC9BTKaDpDelze2l3CEvFyofdAAMBL
duMJdd3cj4GnM8DxkVTuOm+fnbBd1cRIIepCycRmwbxUV/loEqfMeKV79pxFRi8+xbx/iw+doPvT
ipS6WGyg4mypdI80Wxo7PIyIm2t/Ay3VmVDetiDBqIBjnaxvZY6DWCIU1bWs4go3z50NM1yi6co6
pqCGqDFVEpdGgCcAGjIOV0k4sAkRiKSE7r+QBmPt68VRI2xlIV3pz6Jh4CEaUOJiLBAxmQmBWbhK
rPCHlGtP3iw/a1A3Gi/+pWdmnYys0ifY6mVg6sqFllBvpscMIkgHEZRqwbpAfm3boK6Ms7ZJF97+
ELM8ZWGLb89gIi6ArTHPTQkZptIuo6MXoquwsoa/1qFQxRUqN+XJAju8IQ9gzJvv3UZsHDXqhhYe
LJpuW1yee45gwVspzDKp52cmHcVQXIVseMhp9mAhfOcFpuOOFO2UJvtQAEUYL3TU/c6MyBVezTEi
MEH8kJjTKqUUlNUUVlN5Rd5lnLdCP6dic8MWTeCgfqsPqWq9gZ956yIojbX50Axss6qjwba32qcx
LpgFolOvLyftOi/w03D3MLi41CCJm9PQI4A1yTD6myfRsepJ92pYvM4XEzorh5pM8neafiYbPYnh
kuDuahtxctYFk5xjUiCLpN0MuxTKmC8JlJwqL67VvxxRmESOmBUKWIIkBhbRs+JbP+TKe4VszJSI
bKUEpTfHnpQKCCQ4GLdlDlPPZyO4ZIeG3HE1Z6YVpBGaVJLFOeuRzDJkePbs5+oF3QcQWmSyjBx1
Z6E92eXfsE1TCU2soZ9evVP9U7y7vC9y++D1EoTar5ofS4mpl1+xuRJxPz8KuXlLCF4iW+N3MFNR
WggEBHSHHbrD9YthR7eFUYOPQbbRl3kl4Yt4VoJWiW0BXXXnk+Sw4+yWpr+sxXLBFElYsuZGGycl
gJEO4lUM8UqTFWhXSwZ8rTns8uquqJ6YlZ9zKb5paNAH7V36h6V75K1/Z6cwI80CBimTIh4tNIZs
sHJAnfyEwhSuVRX2ggSlTHIswsPqfrmQPEYhlJ+lCVeAPwMZSYGMpLN06Kv3rhk8h7q1P1LCHOMI
ltO6eVkj0BmzgjfvxLS6OFe7Q78xSMdSYs7CcSP2iMWGt4BoUdf61OaHEadT4+UClj4nxuMQlzC0
OhZvLN+ERj8N/DJkkdRq65eqtS+zhJ9yQop1pfkh/vpjTrJj1CX4YDY/w6iCo0L9Jo3Gz4f5NK8W
ExJm9mDnKORAgq3gd+UnhiQEMzE44ydCIQhCRR3sypxNviYajGWOWpU5hSzHOFeYhxguizEXpbIr
DJqrM30Y5Y0wdeDpLHcKtgqafjdr4SEgi8ijBYKJPIIzxEbLZIkk0ELHJmQxbLIV+tOtsM2fbDTP
E5bSVAWAKd31obqL7XwrInQpJxRWCbhpjtwK95/CjASRxq+8UwjuFLySFYioJIHZLqBTk4voiICm
kMQnUuoO1+atlxYPQq6H22vlt9o0fI7SaZnptNDWzdNJNDEXZnNQTkPI+rQ9F/lL/BImYmoTmZ9Y
u3Qs0MwfVeELKIMlDhfVN+bPdY4OEQX52JOj+z0P2hvci2HeLn5Eimp6zrGxziBkdDyskfkp5/9p
ynB6I99memBnP8AEOsdCeY56HPnC6kz+5rR67SEzYHJktpRWTD/Jc+PZd0C9VuUxM/mwJyl+XgaD
BAjA3diShQhW0xsVaFFscOGKKBMM84lXvBT9GsFL+5G6JbpqBSsN082IyFNmNm8rXLMi+Uws83PV
5dcctY7A3wwyt3rVYvJA1NQ/cqQx1T6KhogesrmNEvZlOb6aThlmifba4z+l8Rn/HWqgg312SbX7
Qqr2Ru2eg2FeAmSXF6u3o7JG7ANi5VKdtIo9ZHGIEBdI6Ki0b4pbv6PuydblUDN/A2ZdRM5I+9u9
dDNl7mWghGYYywQr9ebeclluuBsaSj3Ilg0dQXyyMF7nvHaiCc1DPFpoCCjek3HGxfFXQRK+qfii
UAqyCZSOOgfrTzphLUXhVuQnM0CvHNcXEFk1c54J4cnP8jbVL2H4M9+t3xgBPD360btbYznq+/bG
lpEv9F34Lf7Zqwy5I5TlR/6DUd/b6aIlqxnrjxhlF3Ab15KxIaIBpDn7ilm8NRSiFS4SeCq0b/oz
D+A39/c2UR6q5BjEU1dkd9V8XtVYwGI+MwNRn0PEQ0xCPZMCkxY0ZfrQd77A5E3Z/AlK5eCiVRAu
Y7OyJYbK9CiI2ZCpYrcpwQVQvJEC7CYqQRXjlfHnHVmKI+4jIh0seQ+Oapl9cQQTciZO9broLQr4
Y0n10oxMN0zxPCO70mOkN3IHXpsbKNpJozmTsQTYZ0O93a48hbe6Xr04psjBq6XxHcMIhS5mTdZT
xuI+KeRTHZaR7C75O54wr5/6D0kqPoQ3XzeFO/Kru+BmpNPO6Ze40lgzOU4rWIw15v0Zdr7GrJXA
taHDCb9STGD5j5OjEm12sya2vAxH/pxjUeA13X4sjXP1EmvLuwXkaesPfozpArxKToWcsawoa0cU
/gmGerIa4oK14RQrzSn3FnvUwSCSBKOOYdVXN8VyBgaYThrKekedzrn2X5SJTl5/aIrkiWqKTHc6
zvf0QHYZ90h2jT3Umq9jf2xitBR8IyXFvFfo9pahA0CFbrvmT9KNoCmJ2ljU8/bKv+tyI6ZZh59s
Xk26Y2nBRcyoHOqgyIJ6RkGCHYJcW1tM6ETJTbYEZmYcDEb3KFoP6j5lyHpGIrgqEEAMSEGOeC95
NiOOQ4UBeaeXXByNPF1yVXF+qehDjKWA9L8FlWmFAAL1cjy/6HKbB0aMCb5IXvopvkSTtk6/uauY
3/qZm18yU9zsDmMztEV7w9pQRTKxrjDQBBmABX7W8j5vPVxc5D0YuMTb9qB+7UDhdLT2ceXHpgBv
lhAPZIeSX8m9n1FbEWR46i6CW/eqvVqI5yWIpQxe8uGjXBRa/vokWMZJsyYfyCJmcuNQOEmX+4OB
XpA3pclYPqaU8ikWZZH0r609W+Jwht2JC3AyXmMxvJAacwYP/CnSR2FSdBE0Qlzk2yYlj7LoQiBu
hOJRGP28aehT4jK7wgq8m4xixnI58HJAt1uNZxr6g+RS6dn2MUkbHG9cE2Z3fL70TON7xNQQI9AS
kwRRIGUlCJOear5rEhPJLae+Bgzb4hT/ug/wrOb/Nc8v6jECnRbmOSmBvBb/KfIrSYydDbE3hm0+
yrI3xm/qeh+jxS24JHssMSF69aKFuSdw4qS7/zlTvKhpve6005dzt8OyiwCL9Zw7a5m7/ikqxW2M
8ihUyrFiloSUlbjrQ87Dy1GgUODxgRdjjgzcH4AIocMQbq8yohVUam0W0CyZBIkLjWjanhfxTFWX
/D8mNwOexYDw2NYrqZnqcyR7Z+NLYQqXpDi3vXlSdBajFibxCMYejy8k8fOEIymqgG/DfzIBUQId
AFRgY32BWYBS2Bp3wd1h7UgHQRamlyTMZe1NZde1T2jQLR43khrJtwC8xOBYm5F1P2B+QsCekWPG
8ZtFWhADNWKMXFIYgOhuyENe9CVZ+W9DfPqTfUoPijUePsql9SKPXTDVlM4ZQucpu/bjyAYP6LOM
YYdgdfCQTUGZRejesNIU42xrxmBaTQd9GjtKViozZk2c3ojIj5uB9nuKjyN7tIxuOcLXb9SOiiWh
cvcmfIOYtXfgPS42aAznfGE1Ar69iwqoq2pADWYJRN65K9N3ixo5D9YLGaGg3cXBbsJhqf30KE9H
BGw0KISz5Y2zSuRdLw5LJ2A+85FVT83uN2f3KzFHVCsCKiGE4gTtGfFq2JKtMGi21VMAyyjRPeK2
J5Z+0uBj7b4YXlulZxKzaidLITg5/5Zi4zQGyjkiJ5XqTpS4L+N8jdL4WmxbqLYUUISEjpJ4GQD8
YBko6SLBXV5p1AIj1UMzMW5K3h3yfgdm4G3zjYwQP7bhC1NESuSZEYhle6xH9ZGg+cJBCq5YaTCQ
KydKZG+yZ8UlhyFRpRQyMN0goVWsc6mO3kB2qL088LLb5KFNNhHN7YkXxmxPvORrzfQvxEthjc49
DSzpf3RSd0pfjJiZyyKRbwCUwmeW+CZajP5G4LyR8jYhEsFyihFSKXCR1cox9hko23PbhjqJiCSR
SJ/Mk7EpmtOL7ER2dmXWnfmsH9oFrWTpGUB8mJoaYUes4oD0VsCewH4MWMOopw8dU+5qsvbRNFww
AahqwnNJ34nTMUygM6fK5wS3oQHOPLFRInqUX73ZeGQVMx2HwGph+2TKF28WckViuIsXXfJxFPpj
lJZHEVOKJCI3oS5qsenLjrxqviAzFCt+t0OorOwVTpFI9ps1nAW1u3RdE8jspYcQuufyrxVm+Knl
1RL1q7E1N+YZt9aUb5Kq3kpdvln+hBpNJZJASOHjSOpt2YpbnS1XRJmIWdUAesilNX7t0iD8lHM3
OTKVWI5sUfzuEDHmBYl3scwW8dgU+X2QjnOro/206z3Vwca3Ilf0Wlj7IlaC7K/FoKNadKt/Tf6E
dvszwXPExGNM8Vni6UBMIN/I/lQeaPjN/MjqCRm79zK+98l+tYt9qj+ygXZjCWNcclRnE8uevl2D
AB4SM5SVZrXnC7D8K8XWF9gxSlnv899CIqr8UcgRfn4pG0NzYn9FZ2czdhrkooRaroaQhmlGZUre
pWxhIaJM9dM8tlF21EoFpUZx1EhsQIqlQ+uNYSsmk3xQ8V6QfbjjoxRwHbCJ9bl6w5H86IT8ZLDF
+dRv41fBd0r4Fr5HjKI76LCQhI9tZSSn3NA83utsunfZct/K4Z4M2mVKQh1xmkpvhTANdaIkMIPA
BZ+xYzb64aR0lheLvYeeEVnrh6m1x11FZfkLaffmUUFHVueWL516bOxyEGVJiNJZxGMrwYXZLgW5
fFuBN8dqnbT/rrX9WEXskwCbgzQ+Iq9JLj6Sl4Ub3AJ36Jr4tBQCS3/LZc1g/qmVKtS0LPjZvf6o
A2X61IWM8vqk1W50/JEYpBME3ljKialv1C7heGTAJsynRXfg4/ItgWVtFxcUhhPc2Zw4BI2zT2El
fWXkOv0A5reizPuhZZDgiyvQuI2Pu2wwnjGsPQ6zlCAeGLkd57LPJNEESsBnUZKqU/ZbAVis34xF
c4NXvxtDSao3BioN7L+EAYBhoSFBv2Znnzhb4NuQXSkebN0pi+RIDD0mEnLREdLZLPqus1Gcl2Eh
ynlifgdxcTIRjglhDP+vGC7RlF9Lg1DFygrbaQ3fSHYel+hD6yJ/ogQAQz6Zv/Cixee+l+hPMCgI
kUNkD1tiHtIUzrJ1aaGdtpPK6nK+yMR7tyhllpSDJpRIxygPubdqyp31AvOWG0+6MfO1J3fr51iO
+RvaUVrZiW5eQo1a3PjKh1tq4RueDppa0MAJockFW5gLgQJo4HPOJIaonCKQRZ0UdUnZNAQrVO/J
FcpBN6IFsdUf+je/pK5i3I5aQGHPyfTrNJKIM/5nwS0XMI4XleUNMS4GUMgJmOk9RN6Iya8w1+M4
QFpVH8lcH7Ruc7XfcoEDvFl9CJTYbpRLZNSH2FxseZORTvCSUQkrBAPX8h/JIlpyl9Q9aZSV0rFd
hN3H5fzSZt3Po3NOM5bi7+HEDKL9XtZX7E8ME5vnqIvvSrx+sNb8bANFE7+szfhcaEJx2quuYFDw
DSdGbzSm5/mrxQAtHBYw96gsudKlatxFfb4h3T9VSLOxyKBJYLu2Yuy2LllcQEsjwApxyQSIrXfu
QvsfhwhJjBELwdqabrUu36eZjoqAKwhpHOy4NqzRX48rNna+yb5MjsFITNsEdM4Ykjt7EG5ddp8V
40afSURWbFdoUxlAmtlpwBLYi4vXLpUnufpRG/f/J18nLbwleupz86zfAWgK23frT9uBLcOggQCR
4BQdpFK7a5F2ow+6buUcTleCRzv1vGTs/srJM34rBPmuVvkhL9q7NtLZNrOX9sWTjZwKSTNuuCCO
HCiHc8FYZG3IYTusUXaFfBEM5b1IEcHG2rV0opeEXipn/yjTDE4m7SNZORKNoDoKh6S4GpF8hCEi
HCTDemua/Dg0ZNPqKC9ThFVV0ICpKKTygLPY2i7DQqIs2Fxa2oaWdpqGWybG97hc78qKs5+EGEJx
XPbQF9VUQg1FSFKip8vK8xMwUjk/8l4HpB89us580Jtl08w89aNC5Fozs6Igq0ogC+knj3YOtde0
UG3uMRisBefsbalLr5eso3aQNIUDlnYP+6cWBdPcXNoI46eeXzv4Iv22eWWdPjCGAqZZip8xg7rS
R9d+7m6tJd+yJhBFsthlnZdQ5QCOCeNGSjWqFxGLSaSApIC7127iBzzjY9kRsdQSHdE1jwwXAo3i
TOrsangZAnxIpkS4A+ymWrbnex87qBzu6PUQU08yIRzEfaDiMuPLdJAeiY7W0hNvM47aQgujXDsm
iIC3lZGfAhGaQmV3+3doDnixZ1hlgYZWo4ct0NI9jlT10ncypOQDx/ka0PeB6zdC42DwJU736DPS
RlUk5euvTZTPLdQ6sBigVzK2sYqr81NFpKlasmhTHJr14C9rc+46/hoJLtDX8pCZcGtMuLN/adE7
NfU/VR2iLWoTtUu47iZ8WvtVitlJSskA4duOqjJnNVEzJpI2DBG+tRIqgFjKEsKyBIe14W7Pjyvd
KAmbd5a7hCjf8DdQQx3GjMcfI3mmk4xA/pr112Js0MW5p9HZqhDiojz1lO9h+E3S7Yl4kovV/pfI
u2E8PVRULhKqscJEDHSP/wegVB189+fVvFXEF6hYFsjVO/VfaNq4VwJurhEONZw5lG9EsFXZdRm0
23i0perezZSMunqov+45zW3T0KjIjhl/aKy4KaTPOuSihwYEsql5Bm/5pGCKOpcsuU3AloRAV3Np
91Lj3V1dZ+5GJewln3E3+FEi+Oi57KbeQoYe8o6YnmBn2QY8qWlUgklPQrQkobjBvO77kEV6yL6d
xdnWYHkVaT3A8/xWoyqISa9sQD50ONjYFauABVxvYfvTkwftMj0DEyIce7VBYfOSChwWDmv26peF
zlG355oNvcez2LPDgFxQ/ItmbshyTXiEESw8i9JrsYXoyRoISH/juDyA+9NwAnDBYH0gRmLmcL7D
RfSkDJ8xJn+RbbL1AWrOZhQcTMSJpwIqB8cAoJ+xdKN4HJYIFHvrGfA4LeqDMphn2nTu7oTsp5ZL
tJTZWSjMM8m2MadJOjJc+0pQjZQIibCySGc1/q3jGYXLlrGOVt8tLD7k1+dAYQWI0qp2wQ61iNuV
TLs7NEOU2mhe4HASdkjen92POArw/kR7/HWnc9EGvX4YU/G2mzY6WXSkTIRRkSBokt/MH/Dn70hu
ny02hZ3ijAhg1i61TAZxaitYk07WYiuCZN/1ILciLNbpASgRpsP9m8BS253ZrbbsVpEHePg6XOPQ
//DwGTPTQDzXC1dMAUJHc7mHVvMqhxoqnJoJlM54AyPwfgrKvxCRT2wuxpbrx2Jvqo4iokW4PCu0
641sv+5gRtWllZ4RPvkW9+JGAycC55FvMOdIFbdaxS7+9VyOVsvsBXkgwR2z/NeGYKVcMGygGa4J
e+0pRlP8qrnoptpP8UkUWpBT2qMzhFGUz68MDRY7w6z+TBsV8AVCbsmp82OKdK9lyYWHM8VsmtT0
ur6AtprJe9hBDZEwsxhd5OyJKSbXoBk/EBj5CUavmux0IDO2rpbkpmnX5azT/VnDXymrDixXtGq4
rqRmF81rUne8JcTg8ncjokoWqJHUuxI3zP8PSty5a03XJoMeSvEkLQAqOxSGpDJ/p7S+U4NeySSt
KUbn+3tYrNOyMGZXpnNhMWDJogsprJDdUjIxAhVKNlon1xwLtJsF+7iwHRyY7BKzFtP4ZE4fqt14
WSQNP+ozi/CZrveoJf0lEkO0OVdxNNBy7IIn6P9Zdo84WatbhJpY47mTle4t1+MnWswJDJcBhqv7
tBYQ7ICxOsyTZLUk10pA9UziMHGHlhiqanwzo/ZO9lc6vazy3vGuceTE6beC7duYaDYs8hEQam0a
mb8j1tkmxciGTELbFnJ2iCMiIFoakGeaVNGJyBBaPGWMvLvmDlprZac5uAJclgjzbcLCGfMtK7oE
fJNs58GM1H1bbHZaBb9nIwlenrDbXb81nchN4Pp5EWrqMUU5V5vro93uNY1i2oYZYwO5JBgGjx7D
o0olsI8nseuvBLLE0qeF7uHH+vhpmT8ILf5gOKA/KjUUUZ4mIAIFLZmFlgz9sf2/FTng5ALLCT0Z
dnDjaJorxSs0Y46fhgLMwizUBkiYsOuTDowwVkBrO04IZdFSQ8OHNYL2xxXm7y597YmiLRANTmjO
w2EVHUXGs4Uc0rRaVrfiQ82+hzKxK6OmLocdbPCk8NI/kWV0QChNw3qfOCuZLaRDT25lx8WpvTTK
0U1nntX+6cbi0AiMPRm5yF4EFLKNtbCNzICp80WQUQSQA9cgeP6QdcPPij+YG+ypzN0akQaK0RoL
sNVOTifftllky4GYq2YEiB/i8D+JlvjLQJqf5oaLUxhpIiHpL6xQDgZTRkPC36QfOJm5ADec0VOi
HiY+7fAMkk308UqcJbm4ZJ+vjbENYHB3/skV3LL5+cAfla5EZJCGjq1VxqrK7N6dqIhH4yKqMTw0
eA8YrmG/5Kwtocw2qg6rjbkrpw4PoWQOx2D+qdKMRX1bdmd+UGuvIHLm2spxcAcG//VIG4y6qEF0
m0AQqYfuQ4XOgSASQFb/HlfrEw4Ab2GeTiyFzbe2zR6aTmu+QBKEcyPOC7gypvBtdC+PawqhyKQ9
E0u4SvgSyXKLW5RV43KXBvEqLWIwmTSNjjhZ51j3Oy3Gvil7P/AxXQU9Zf21V0pwbFU8cS0T9ijO
/ApKPClwLZWZkodKLYStIF9TqbnFhWJHDOesKb33OXsIcXQylOalRYABGcCmfCZ26WzFdgtBi0GT
nwjKkX0rObSnGd3EYKWndRK9JgHw6RR41c1AIhaU/GxddwRa/mX4WBjGdjr36KaEBj9kHGC5TVu7
qR65zA4bLGCTHRu5OtezBPs+Oqt9fcmIZeWn1MZLDlvA3tj2MMDsgZvtRlcSD8hTjCa0MZwxALwM
OfFM2jFWKQMRXtvWQSPtDnIZY3WbrjaNQRFfquhioHFmcsZGIb10SXvxfSv9VW6AIgmxWlLyWiP6
XNrzWiWiIRsuiUmPkBQXZPDC/LZm6kNDQxnzE//HAmFqF9ueLur0nlhRmM4WwMgK3cR645jfIELb
vobdqoSubAzk1J4oKPHmQLDEj/1a0pjtHHMrCqQUyJCrhUaxhXX2vUtRe2euem8vgrDkJs091xBZ
8a+SMj1pLd/hY4LR0dwkjz9QzjAFmrvqThN64/WzRTyKymZwCTPGDG2YWmzZg0VCvsY0XegiO1Oo
4VRnZJKSdKojVbm7bokdY53jKZrrdwlyuGpLEmlYwvf0/xVRPeFsoyLC33LS1f7IZmTJ1dNYCCcR
aAz1vlOwNBBVGlewEJ27gJ1YRH9sCRnG4i0Mv2N9DEYySVDzrpiyFjrdpN1CGuIe7bPLc/OORPxD
AlRSKI+YMReb0Np/rYpAF0KoOB/qRn0r/Ze1CR/sKJBu4N0TyHwpG76kePfy9mbJ5l16tKiUAriY
8cdU5zYnuaOEeoPOU5Mu5SYFiwyz71zEu0/SgtAsRpSNJCJL5wj7kahBNqq081zdGH/0tXhBUB1U
MeUVouDRAZ0sb0s4C+VDTzpchM2DVkiQboX4PRo4Fkzl2qwF47WeiHoR57NIw6kCcAmNb4Qcdkv7
U6S5Y0XyOy3ypxJvL71Zv3QFSha2iTXd7nOGB4rZBzVAp0tnrTUpvybUeQmSMCcvgSHo7KHE5KK+
T5y98VV5W2K7qNhvJ4n/w1KPSgPkqnI1rIs+4ii9Cn1so649tMLgZ+twykSvQm4ZwSenlKtl64yJ
gCcz06OdOttRCg/5U0XWYLSSnxom2/QoYLNMTcvkGws4DHMIuwSxiyz6a570ICHoYNYZAip4dDQa
cUDNIyGM6uhOwsxu9r8Ip8QEEy/afTC7EZnh026Y7JmD/GeZ1/0Q3SldKaJ7GS6zPGicZgOxplOU
Pid9eiYzTRNCzwaFP8F4BqT96XOEU6Tn9M0DzC8tEEkjZCa6j3G2xsnfNXDl4MEhZDcvudc+rcH4
mI2UZeAUkDcaLtIZtslUN8fcn8b0qHBka6V5XPaAsQ75O6WPwC9EI/H6LNP1WcRfDWFHKEm1BPu0
Xrxt9fCYpobxCbpO9nd2sZCVJesgHg1DCfbqQqFdyQkBTxlhS3s9a2EJRTMtMFeWbfMpfFshknc8
FSueigiYoAJMcAIYuECLw7DuqQKfw/ZwGBDU6TypMOgI0sAL1YDj1apdHsQZzy4orIYiVP5ZjAho
nvCvlNDds6UjbNtppIcJj7PgNsjchpjcS3zW/BN0HeVUQbgde0Di1iOkbyKrGsyCGGric/IbpgRT
0eUg9+QPkLTXqdpxIqoAu7ZXtz3bi9FrSgqARzqfBPM9Qk7TGeK1K8qr6QtX+q0n8pMyzT7NYXkv
yvygLgCneVLVBlBi5BoYnSzGuHRzivYoLrG3kQ+oVzOmZ2J518oBZFC3uJiA02elPyemX0AdwfEJ
WgBHTn3GzJWip2u39jBTFbY1zJ4UjTxSJu2cXK3Weqhy9Rar1ZssZm+zoybxVdbfdq5WUudOXTOy
lpVAGLOgjFoGrRv1vubL9OAvFb2uwFgzU/NTiSa2A7aObQb2VHfBqSNVzCs8Cj3CvCiIcilQI4QC
8E/INViMEKrXtTHj62DBvW49ecCFgMudVpgRsorTgjWns0nNy0z719bFL1CAn6uTKnh3SpPGvCNb
rzyqxKMvqde88ZTzP+GfKFK9G9o1q+ZQispg8cbuC83zv1HC4MP8hJvdLOVZs6zQCpdz4669GQxq
fSVilCohsMz5Pn9B5SW4VLUVLKJc4jk6wg7wYjyT8/zcUPrg3SLGWwjUFMdSVl15bXhLaV8ZSr5X
4/ChsdySUOVWI4thE29/wS4T6Uo3X/N33WSZxUKrItBW4hcaqfS9lc3gl26vTJJbc3E6xjFTLp8h
nNhcipj4ZeK7rP5mdjcmd44IoR088JxVxL0wLXUSCjrJuysU6+wG2Ph1Ef0UTZvAmng61Drols7V
eMMoVg96Pp53HhA7O0DBN40mRCVZMI5gdW3UMnvIhiddGYOfRtQAtBq8hy6577Yq/ivmFcn/vgHk
Q47pH/DNjk+pLkDwm5eQfWEcOhXxCJwSa4Pc22P7VZotZmvFZ4lJPK7YbjhvsIDElFWkW6Rk2+gr
JEsdHCRxfBUB81XMFECQUIiJnhbxTyPYYqgHhBwqABkj8pucskJaSIqSgfJBY+cSzYhMdGIugeoo
w18yJqlY7ImQ2QWRVUvI7ACtbfdX7IGzMhCF7v9oOo/lxpUsiH4RIuDNlgQJR0+57g2i1QbemwLw
9XP4Imah2Uw/SaTAqmsyT0L9pLuiSNsZdGVzaqBEBZas7rR7kAGeI2vmvUggGgFg0X+k6xyMqBLj
Xt5PbU2SX+zJLW9CXOlhp6tBy4YP9oG43TI4XDvzZJ5+L7uqNcgAYuHCE7UxWBTsk/HisSQc0asO
TPNMbJhgwzkKASySwNidvX54lNMv6ww7BKiqjpq+Frn3ioQ0mIuN3t4mZmo521l9qYksN2Esrse0
bm961XN3WscB0VgzMyHHpFS1yVmCc0zUU2uQw7NfE83v6E8vTdP+ByUeXOunwBL170beFxkX7XGa
kSGxMSZ48VWQiQlhXcldpat/deYViRnvpt/GWcmfDNHYjC47jzkSqgVAN79Qn+Etx82gMxbVkZ7J
eOYMUsWkQzs8smxAzvv7c+7Il6yty5JiSrJH85kF8uDwGSVZlMNeNfEzGr9lzvvW1rwc9as0IEZl
VZ1YfBr5yhEr1IgVZG7ynCl8i2XblAp8Yiv9bSoEt8e0x7Fu5r86JmkZioXVTmm3S19Ts6jBmg32
DXrZlPGgAcZDD+gNALR6DsKZYMUJ3YOorONLmp2ie2BVeZQLlGzNCl+BI0SVXHT4O41zRddBMXJT
4zUuM1onjY//cQ20pj3b68bRjhL0tUcW4Od3N1si5b3vT7vfLZ3scEQ+2LkV8etZj8A/DzVg9+1h
Nw36oePiarm4ANmluPF6cjNXvfCGdvAMAkKVkEnmUf5CHgDiiEQHgiTvCHAf5UeeOuxT1t+ArDrC
boqcGo9xQMd4QZ+hc+/N2XJFM+/bxSS8OYYLT/AjbgmZIGTDxs3HNcNsufZfRVLJ+NGcW0zLV4mD
hyyEI6voEIwIzAFdVk6yNJ6zxj4fbKs8UtTSJoVb/ddksLuemso4jVZ6tjeKSO3Eqj5IY4z4un3S
xXqC8JBbp4ayJcZzIxjpZ0sRDQQDFzMCMsKB8f0NY+oXXyh1j8bAeG5WuFUIBObm1/CvUhMtRhVU
ZAlwhikdPQbeyW6CKDIfHzokOgBb/GFmoNNjVCO0M+B16CWCfU+2mqPZjp9Jsn7GPaL0/DrG8kWb
0pANBIK1y1K2HitKyP5/AJvkCO4kmYhKDZQX4W3t50SDnTvw7xoGHg4VVIoUcHqj+oEXrrCeJXxW
4Akm6LsdEFmsDKnOoEG6+KHSTq4kkYk3SWGXP5VuuVp+dm5hgCTteBzj7Egy9GEjDygdjkJIB2Jb
SZpHXYhYKDuW2HhHiMWknr4QNVoiGFRKrNvE7xgHdMUcJf4vMlfVfydkHytaeibG4VzZ0pnR7raN
3lwKr0LibycDAwIS5wTeWIio5kknjZXedxp/EA3y4l81IsyScddbA4pz67zJUCTNcJPoEiUc6v13
sd1iCJALA4UK5HZGkyHBh9WTh1UeINTsmDyxP/9/YcaPO9Z1y47VZvrLGNtN53cLvmVPxpBsBibA
Z2hXrywHKVOxONoIkJ3QBn4Hn/LoSJ9QvRwqhbJsP6TpERvojWZYaooBENu6FWt+qw1amMZbnIEC
eziXTnWSiDtU9NB0vl9sy/aJ38btEDaYgqzSQb6U/jYLoj1RllmooOzRXSqGf6YvUvyXasqbIIeF
a+SN1xaUEIQrLLHhWdX3uL6gWic9366OYl//FVgzxJjdyOhwkKQbZ9FA91PSGLLXj0G8nqsc5/qw
Q0O4V6F96OXM4WZDmG6PKlzg4vVvNDzraL5qv9FivzqqDt+0MlmnyvdE6h55nFzM9VSRTDR3EzPv
9DjU7Q4iJ+2eT4YkdKAssBISa/MnEXMPaZ/0GmLSHS29g+Au/tN/kgKNISpccSoia5M1FYTuQMYY
GpPUPCjYLgxGVtDRqEpURJq1xPYG2J/+Ni4P+SUqzF/6PVm2SBcpol4gKDZflD0s3wGjEWlPWPxV
QpyvGurBkIYzlB4igZ69xvycfo+VJqmtR83sA9LJHpABow5ko8zIuQNeyGkIQRqJjb9sDoCTJqyE
HAJsB3324jg5GDI29d5BWGoNyVtRtEko20adf0JG37FjREVP+mxX9UFlA0H1X6qnN6OXL3XDB04b
osZNLCgljbbrN2P//stuh31f08WlUbISpVrGflLCSrqqMHLNg1V9TE4DlYwhn5j44bYnqQOPjonN
rw4KxLc4zq7Jb2WzCSK4S++kN9yW/YJECp2jwd0n0fHNMfsrTE5rkQG5XPaCUelqICLi5TUO7DpK
eBL+EtmbubI68jNmrq2FKwsRqLnph1bjM6w2npKjtf+QTOw7m3bMuQPRsuygmOI2kTCIAbzilCBv
86Jf048N47jKckzZOkYk6Dy228iV0lRxRK18EhIywByPFbDh8TaDJWNqq1goDkzya34B1P2vQIDV
0DW2X6xHE78fUh4Mecw5Xu6p9Bd7MbrZphk4AIkhKCiWOR8ksq4nkAlSDQ9vnKMczYJuJ37C97JT
1OOc/MadMIBSp+YnK7lW2pACtm9Tqnye+hg3pwPYvqSW5Q7q+xAANi9OGaHZ/6jl1a/19S3Hzfy1
qO1nS4pUnWofJgn3yI/eaE4n+VlRG0jjclORhEwXgSKPpnq/tl8diAhyVhhT9ndBvEKanggHOwPv
63JEz/ax/tAn8l5p+mocd4VgipnIvv6bvE2Rt34HoyHpaMTMKrSI1S46KVBsLUDKflTbK2Ddur3P
GbXfBlipyq9SC2r4x6wYUd6JsHGxUeaVT+4glCdmtHiai+MsMS0g1kWgJazx4JCt61k1d3ONvGwB
owJTul8AixvoxEckrqRfb8CIh6pAmYAFUw8mmENjiZl7uMSyzvQXQEd2773Jsvyuw5YJt4iZnRuT
L5D/TO8qKcPAXe6lEYfZ9rtGGMB3GTFkqRrrFjQlP2pP4M2gZDKPS8/zgESMXbrD7hJVsWfcPxHn
MbquQgkdcC39B4Djztlt8McqmRxMxdwf9N8g0h+aET+wFUJCEywsFuu1/PhlZsNbh837s6rlR6Xa
j4H9Bmj8fUv7FO/Sx6tu6xa2ZoFcyD7eZWCJtY+4HLKa6iltT2th4P7ZQ+I8dnPOjYsb1z6MJNCv
zO1lZT6oMrlyDZ4/2riUoYIMBvcwAHdSrJt2XqjFTJZnLfw2pnkF5biEq6HhYT/tVJWegptx41wq
qV3TX2hoGH3obtkYOPbVlV95aJ9ypz4bx1MV61peqnx9mgt3TksQJfuHeTbuVaPddH7jbBE7qM8X
Cbq4sReCmm1OX+4Sz2AMXcVHx0aIq1m0hIRfq3nUeyCQfSHHvoJXRkzp3rSHIHWcnRJ/LAXCWtg0
NQ8itx3r6kj2SxRvJlxPo5l5TDF9i3P7Ppbme67G73EdqCWqnOpLK/OPDtmcpH822/RRjbtSbY6z
ldIX7wfseR24GQ2C5p2G1VgvtsN4LLJO1ZSccmcJEeH6MoLdDyWYJbROCLvTi4FTL/41hKVdH9qM
IMbjS++CpJhAAmXCrVi4Imy/Es2mnIKmcHJ8EK3n8dh+TZQ5vQI+ytq8gc396KodBRcTosa5OCdn
glWSQsRm0EUmLf3HtCcSx/kzvz7t916Y/J1JskqOssO+aDrKtO7QV6byX8FMJw16144T70vbdUC3
sykJOCt4fTDddiQ7XbQ3Ix9OiY6ZI8WR6JIEuLygo/SelDXodXR0CtZzCE00v1gTa2zybpczs5kh
3Jkjm9ud/lPVajafzcPYs14y9vNFtfl/N/WA93luiGTQYpzoANTCcpKiaqnOaTpc5MzwbfpZqR9u
RlHcWW3ci6f8ie4YPAwQHrP1q4mDuX/I6/jEZckadQtOrAh/ZnT3THInVO8xleCY4IjjKS6lIKdv
Sbo+TOM5FCM6NteQ2lNNboGRJOQvEETc/m0y9hHlqbdX6hzu80kKehgfGtQdI3RioGfMZXsLEJUK
CHDxFdLAmxMgSsigny2hisj64nDrq5NpV2fpp/lkjItvEu9ehSa0R5WNcIJAi4uRS2itG9i4bJBn
PP//mkY+OBuNlccpCdIcKCMg0byu8bK3xPF2KA9wjPGTl8fv8pXiwdstapxfCrFoR+DfpnyutQUi
/q7IoToOD+bWqNHWEXrvk/aaVaxg26t5/KioMYqTzjKY+SRJV0z3WWMvD/2tK9ezro1n+aqgFaql
0yrpp7o/4kXqeUwMbQkcvASWfLMz7V4QGpp/7E5xjDfii7B0dmkGVu3ReSKGXn/3k4WLf/3SeEzy
dQgXwZJEe+Bd4IkjRxdrE4R1xlRLOIdgV7YmD8otKAuDoDiszc4uS5doBAz7CtoVyAyojvsX645g
yYUIIJo2RiTmidbcLKCnYfg9tuxoJ9TyOdbluXj2zSfDHXlWgJUBgWBEenLeHeJ/K1vfKywHV3RE
C1KYJtuhtrdJ8UQ3+bWwhgHr9UZATpGn0doWyCYZUfZFpPOlpnHYII+M31NndR1pCCUPMANOAMOv
CTKY2tTPFwhPUAIVk/TtCkUKnnKvZD7/HYYFZsHiq6ITNmYiBl6EjrY+KIo4tC1D12Q/EAKvIJID
1t/GcbgKESm1FNnzfCDNa2fNhW8wX3IkK3KEL8dDUKrOCTjqmp2kdTj1unrqbOuV1JwxK56bYNxI
4lri3cKdNkoPliiUuUidFNlnu+FLf2SGPxLQ5imxPDLQvIE/mjl4BFvFvOUtcbQZLKpIisQK9RZY
woJVBonFxrJO4yenDD3M7/mYQnX64P0W2E0NxonFR1nZ58nGNNV3V2y7V1YnQd+7CUwcNqEDrtJN
7i7OBHJsb7GzgD9I1lXvJXAA0d7jJNeP3SHqum9DuoPl2mmYNOx6J7fzbrNdaR1PfBjeuptQHFc7
iAz440/E4TY11kq9dqhOCQ8S9dpAh7Z2sAgYGifkjEk0hCSdMshmHEKr/mcqqj0f2ZFfuFUwJE5n
knHO7a7NCHrqTMhE8xAtqx2upuLiuNzFs8HpQoLYuuCI0rGxrkoTNqMZQhVmmzHCjpnPy3uFQay7
9JVynRr1VgnzHm/unPqdPoaotM9piCcEMWQYt+NZMrEX4oDGYIts8KWTunAZMVll7ikqFiHB2hBY
+TZnKL/gylX9ecnbi9PE5+I2f+QkURE92KRuFTB/jGlWPpAm3NNKfXTNwGXCPNluCYJCUtXfpTuA
gaHcqwsostV8aUNtaAYzTggUDHOk6l2kgsxOmnxfTTbLVnAhUxNajhlwpAQxJDpTBoVkBbOO5u7D
RD7aS5Tp1QW66kw4okyNN4CWQSZxGJbJ47Iebk7y1qHtrulFcoZvBumMSmDDnJjxLtjfZND38NoV
g5oYkreVJYG0NUHRIqIgC53b3JiusqSdRx0owXLwi2eb2eCybomtHIiM3Q+9dJak8rrMJMocEfXY
WYoE1cssFoJWDxkOSFR1Z1XvJ3l1XyM5mruVpYIS5kIP+1kn/w0Nn/Gs2uZpjcyo+/FIcMQdnNyW
nDp4Vq1ES4IbSjPUQL1M6TXfR1N+J8bdBjRv3IQdn/Xx5ljz7Q4mhJBTeRj4fodxxU4/wXy2Dvwn
VuAMfVQhrkrP6Utg9sO4bXEPPckIiuWkFzl71IJAH4d1rN7b/lRJfrZ+bnNyGAteClQHFrIpGNt2
BwzGInamk5+1jsd7te4pWdIMAwD1x8p6os2PHIYb1i8bqS4RIqcOyGh2tTrIFke0CgISl8eW2cS7
ph6eQwN9ocMd3hCWFGmyHqXTdGCMPRgjwB4tZNQVtWlySPsJW1MaSgbHgJq5g/PY1Ap2YU+yF28u
SitGIBkbpYzosJJCUqs8+bcTbyel+dNQC09xcmXedz1NYHp/aKEGW2D7JyXtR2WMzx6MgIFQt03e
lb0V7hVFf16sfyYa3bgzPHlDBqg33mYD+G9gRyI0L6BcIjPJqx15137DRmkbwXsbhLOmZBvUTiAW
FOb0jaKJWr5jcRapfhYjz26qXGZ8nqYcU29RQnUjCjKZaYJ9cdypcEIVX79YxlC3f7Q4E3d7VYb9
aTE2YrNUIDYmWqhvbojFYK8UH/heSuwBbKtgyZYBwcCH2UK0hq83QV0EiWzpP1i/noZhIyinbZxb
PL2iG2OWVONJU8E0q/FeGhO3ejXvhzppj+sMOhAP3EIiK2cBOS9EU2V/J0XfM03L8FiOm+bbuXrr
CErE4Lt+r5+zoRD3sXzEc/lh2OLdCdKmdvXPOdn79pqQCM8SpOruM7vdtfRW/tYWmXM9X0W96xQG
o1p51eL06pTxhRC2hODdw5791qwHXHk6i60JspN4MBoYcuk0UckIe4h6h7Rq66CzjEA/gXeJS7NS
7LPq1ho1cQAbZi0iG8AyFl3qM2yNyO2pn9vjLIxjrYER1XXPAEObkgcwOoz7ORhK0Qe9VxnbYU8S
wOCcW0/PzZucVXd/9SdGRX3BGlWmPz9yPQQY0cKJp7rgqWY/P24ns6V3NM8ty7shSfad7mtwAF8a
9bZmpsIMddRxOG74zE1wpi1By4Jdrr0r8/mcLCmJlnib0+6uaflLbXEcNvffmBSHavljEbI8GYLY
pt4byVebfILeD1CDZNO5TX187Q3n9Xgelxp11vKD6czJXPU35KZbzcZZPU0WWKC1P6c/yc+JgyUz
8RflO+nGau/yT7rFIo80yUEzSnR1yRRFomJFH6ieCzk727xhcxkIXff9afeKV1Kc9ZirPxu4PyBq
AN7KbqPCF5AJ3qgRJ4vNXWvLxdp2sAcUgHsLDFLDP8LMmykxgPgBXBFroA2VRBL1aHpsZDVr5DOp
Q/lqH1ba5vpvCfCUnu3aFtT6dnYZX9vl7JQmMFIq89TjDqB/z7k0o0Gkn47Tfvmpylqxyk+a0xKl
1bYXeZZcjPOew1cB1UnYFsuy6QATGxk3ArvRs/51OOW2YjqOdc0iMznSUfW2HVmmFFaVsc8xKJdS
EsgqEKtRDgTwpLxZI+SoncobOiFdBIOmTONbiWG8uJY8XHX5pefq1/pNvNc+uaZ3TNVkiAbZ8OTS
nfGWdHJ2iXGYTQXTJStYZ4UPUh8Qt0ngKyAPVymUSJotuMtQl0fi3eEq7GHD0XZZjLXs1E2p1tKf
dclrMyFAZgeR534yJcyhE1/ojjcJ7Fl4WT9hsdJG+6s0BH1pBk6ORjkrDlKa7fz4MzP0wLTGUGU8
JV401pOdK6eZDKrWU7vu1lg/5W8MCHetEHcJ2zpEYCrN4W6JHQqm+5iEBjFe7U9bA7NpKDhSGuZ5
rJG8JWPyy+bydQSQ0uhJrqoTq8jzb/CA07dzjWNqobvPaHJplCbiwBTIYVAesi8LEuF4V2o8gUaG
wEw+qAzaM6nfN82ZTa1JNlWf++gaGa5Rq9bwgcsqVOMtRCHpsv/acfY2lsfr+LZs5aPemk8S+IwK
t5AmQhHViRms2xi+/gw8T2Gt2wSmg4BUcap7DiaoQmpvOZMTKzs4GWoRoC5qtF9LHvVP+3NtEIlO
mKkmwtI13aMxr1KXOSaFYPpeEWNrOfVHmjTnbcZN9FXD4xWSxV/BDl+Rq5A5TPrBz4boA9xSQW8u
dEbQyXSV9RNIU3sJdLCVI4UbDlWy2RasiP2O4BT3wrpRehZ9+cRZAvftZNYA8BEXPJWD7Oatc1uM
7ppsypnGZ59NQZmPYctMd4ukDoZzvQa2vMDt2scaudbWVZbnQ+KsQWV2Ybwk0VKuZJ6SvcHTQAQI
H3t+NdKQnS6+VGp9XYe9rLdnUsnOtrwGc7kEWz0Fmd0Gk+/P/XyZ9eTSVfK5J/nETol+odje8YTF
oeKQzcucrFwyCBc7O6ddbdkTcxRauuzXBHC1A0k4MtczWIpV+MY0+J2KW8w3nfGebv3FKT4rwwQh
CpX+5kwliUVINAwMnRiRK4gxhmMc8YHRWhdzHzLop/QUox2YFbImpkobrsge3GypkzxU+kuyefhL
QLUztyanOOgStAxaeUAy5jbEWmsbVqaldhVgFQOwiqTibQFWsR+hVdgYlKYmP9b0Xhaf1lZ18zBh
AToQ9M0Hi8MyTgowA1dWOL7gnNxURPNiuFXq3urkm/kp75Rh2cu70F7F3mTGxXqUbYTKQE5rnuOE
6020x00lJd0mBWXbw6pURWA1ll9qGf5LAq5SbAgudyJ6K52VSJZhWK9Xv2cWmO2NVOOmSO5a+i81
rNApsmehGfBHmjdJXd7saX4T35qqfEhYBnELuKne7dS1fM/b4o2ddEzGGib4SyWyS7EAFB9RDKyH
BRtKq11mdiAaiSVtke8s9U2U60VWeP14GKh/YdH2NvRq62tWnWsnhit4JAZ1xnUcpAtwH1l9IhSM
Se1SL2a1r9scJQCh2tICTL4ujWuq2fft75Dgb1bQdqEjwC+GryxHZWjwbNA/2ZdZYfWsQuZturtp
VQ+W0UCeJFefb61CN+btgfLflErcUhyTjcaAbNP3+jYdpRuEV0O9YJS/oEVWdMBJPG+s5vnfNXlp
1WnS2o1hLoJg+qmeME5dxfbGhcyno7Qwqa6H1Ojc9vW57kZ+CbFT+l+WzpuYBpO1BkS9Akx0yNmF
2Zrnd71CyHdqLxgpVZWxa+Vu8k/Kw+NIhMD2gjVe+Mb/TQZEnKOuRWXZVagstwN44llumZrphxHn
Q09K5IwBuLrXmLeN5Yetzm/6wKYHkSsU0LIijyCroD/qwFzZuqKhFwYqC9wABIQA2wtKRqqYz8Bq
X+sViCl8Q+3dcFbO2opzQWnb0CqySBqVyHFKbggzyABuUWEMxFZlxj62qdUQMmw9qaCErSR6dd/h
FzKzZ260b9s8vg/Nj3KwLoDlIO5Ok/GGcVwL81J+wkmQkTXy3H61RfteTdn7CzJwnBEfFWIFoqVh
vQtbywl6HMyaoOJgDy6vtg/kySfewx+l1SvAr6soINuzY3TsXj71NL8kcAcq0kIlyXl0dvW2rn86
R5yLJ6E+9E6Y0gXKyFaJ8kUHZ6dE8rpFXUaJJ1cR5ZZNbmpKrbu2zCjmg7ThWFzjQ9yE9Tj4f7pP
cgV4KnC62BiD3HKfvPzsysjWNPXMh8A1Vl1wWOTetBuW30J+IDQjPGX2W742fT4yIBGkEydF70+R
8Mep9PL89wYn1rqlfzeKAaNsImDOO1WY1zqFw0reQM9Mg6dJLrP71LpzXUb/QiXNUP7syruAN7Ya
a1DeMwnnvc4fcLi1uX7L0+S+okLBvV868rXOIcnFZJjr+ZXMdsdGhEdMBHkW9oWeQbKZElEjgirO
W0ARDtGGcCglzIXZLs+QsUUU0oB70ecMaGnjCc9YfK44iHuBtTW8TBv6RPWxDMl7CgQUiSRhKD2F
pCgrQFEGcBBzZ4gH+0VOSogtHCPzmTG6hyT39eE+T2ocva9FDoLwQAz7Z1KKjwtj9xYRniMA3mnR
FOOGcjzWAYGRb/ib+nCUuY1KHBnX7Vfb1PTfEkENfim4hhA7OybuOBGO9Jk4vwH5dpElC9Bw4DQa
uPi8PAP3ZWXW1+o5pLveUN7Tw/Q04uKBdyAUG14EoFfI7cdB3GXLelBuJJOPd9WX2TA1rdvQ/0x5
HZhxS6vREAK8+ckzwYJX7IQEQ9Sur3lPqZv9nUcGCIeWQYVCGEFbaEG8WIGUOFS5hLMKC5k9kXmY
Tv4S+nKbGEp0Xr3F72Ir39k6vJV7yXbcP+YjJZtFhfCWk1jtgHMyUkK88dtrpErNW3N0TtknzJRL
TxL9hN+RbNoW/wS6ZaT9bbWdkr4+4c1iaMhoky231Oqh3qHEb9ytEwf1YSWAgNzOXyQ5UjIlVAI3
NoizflmXvBiaXIZq2EAQY/UocpIHQ3WqvZ08MolhTusou4F9EASH4xmvBIn0P5sXBtdLC9Km2Rrq
RXubXpN3g/VbwlMXtLqBCAaOUefbetQ6XN8AbSqnRJioYWbnBWI8JcDFRFIxYkCfB/wjdlh9SGDv
akKXYoI9Us5CXhKxGAL8zO7MPyO4Jr53q3n+0iRCuSDRz4TJqx+mOn70BIC+pLKtfBBJFWWLHWrE
3Ipf0nVO0+uI2NMaX2VsTBSm4L/DiO+u39n84h6y+0tX822TlzdVYz0380eX1qf9cBAxPRKDZ3Ht
zocfRYvFyyKu9PVDJ4E2Vz7lsfQ+VPtymz5JxGUlCwI7tq72ePh1Ubkou5t53D5aOhYB2wMQYl4G
ubMyOYq990bmIqs/52KEjo3qpaG97w8mdFoKDBZjMUl3uHE9+7UcLSE7rcgbNeH3o+lrSUIoG2GY
5GcTzQJ536+XwYeX5KscTerY+O0kH8knJQvWwG2lhH0yhIolYZPbAgaxUFBJApuyi/7QpfLcQRxY
UT7uoR7rzAX3jH6RhSvIwue4Dtd5JezGckseUzhH+2FYA2aVI7B+tSRQ/gCdFFfNcFhBvqvYiJ2B
zSKpcbm1XHoXJfl+fO1SU+hC3orcubnEc3WtcTZOqLfAoyaMKGnpRD6emn+oJQOx5aFuAmoH5Vw2
V6suIilLo9m1iiWSDX4feEkotXRxKt/Uf4lDcFKyEHhymBy3tpejEqxeKeYjao+C1gzvgIrcQ7FE
1OGolYhlVMj5EF2UF3G02RMQQWbcB1mtAfAO55QwIQmVAp1CBNKT+312NZactg6WjTKe9cNpZHab
QmtRT9KsHCSQgTLIwNX8UJRqJ01Yh5SFWYHt4ig/EJOVke6t4NPQX+gDcrJ3qZ9phhsa82OZWpZR
EjViS41IPKyH/wXBrwbP16Z4lWL5sKgO3/xKpuzRfOslg3ecM4EsmcxAxDh/GuCEEhKvIdAwzidf
gLT5rfNE/qeSize9Ut/WJX/f/Ix1uu5IfsHXqFi+Pml+XTZuvpLLN7AFo2OgvTVv9kg/uE/eV9AI
uYz4jcPAVxLuM/awiu4j40qms45dzImxnxGdq+t4T2GuWWyW1u4yHZHrILZjKdRNXYAaOcOcvFkc
oQrs7ucymS49zn1UHMjkeORISFVlUEO5upvYYfafvWJ/9l31NZTSZ+GIT13lcRuLqJHl92kQ16WN
SCgYJV8quI4Hx5Ny85hHkqYdwY8xhjSPpKcgftr1ScZ4kO6ZHhQhRAcIWE/2TpH/N9CbNYubIme0
sZN9R1/eFsYvmXKzwgWUmBTgPQlWt6OScZQ5Wov0qR9ld9pk2pcsinfhuL4D4Y2Yo9yk4U/F3Dub
5lN90PB8KVpxy/T4voLHW1hIS0DTpfJ9VIaPLuE1DsmXFCQDtScCB7WEr80Ox7Ff+Ghco/x1CMCh
ulVUPqFe991jlZqAPI6oAVdRH6cdskyG6gYSTWNv4s6SJuK8ZhM1TAGAZzlbgM2Ii5hF9JWfLPUP
glRPTgzQvfVzo5RJqhfkFYcWMA8ESMNsehmDZys+j4Tf5vrfBTZs86sHt1y8CzkoFdVT/y2uhPtQ
xXlYvy3sOuJwccxw3JZQ3UsFM8zv3JutQwoHmdtyKF3D+dtJDbI7g62HRMDrcjIdDDASiXHsZokR
3/Wq7r7ilvcor1wdEzyGY5PlQMw8UDO9akPCq/GIb+LYsA2nYNvNuoB5X0zd/iTV5e0wISn9NNW/
pRwf2ce2Gnv3EX78hBemfortkioDe4udBkKaQEBvTV1r4bcgNakklQQ2vfS5CZO33JXUF6m5wn76
Ur9UDMnLsOXgM2Td7S0TEdoaDDwXyjyy7uwwrciRgFXbI9Joa7pR+2oqHKE600P+Ek3KAsG6rtMK
oaJ4glLNh+GGt4AOKNasR7L+sWbC+STxnGLxXLfhaVc8p87ix69otYP2It6VtKbrDV/hA9ktz+lf
nbTd4rg3Y/stNeP3eh0+qkL/sLjqCgPT9lJ+6M6P6busXnwFcNUTnULnNgrRVrNJ+Cmm6X1G66NH
q1bjGtTD1aqiQiyuXPMwVmwFRH3ihjmRhQm70VZhBTaPGGZil5EgKDsnDv5zFkO0hnBh00mSF2ZM
z6prni1g1mzMHgXZwgojH7TvBYeNLATZYJhOGGiXiChX/rZjqEhNqIh8z9i2aYIOwofstJGJi09W
2Boi1mD08LrDeUFL8jdJHRftjnnWTYJ/8fyp/Ms432v6p2SdXiOjmn05etxdiyxGd63EJmbDs7kn
4fYjDUKsaS3OYVqAJynfiBZb+qnNV9dTX7QnyVB2/wwk4SpeWfVVs/j6JvxcBJBertM3oBaH/NwG
2uu/ci7Ojbm9/Smk14iPFa7+yZqKBoPmy640t2fUsCGxzJFYbtWKtcHwNP1ZDMSVK3h9luw0VfpH
CYO4byK2t3NFzjhnoX1IBhFlteIm8iMGU84gjiMJ68Q1qzAk2Pd27qO5+WVk8j2Xkl2rkCpsqRhd
RvZboZ0jOgFVwZtfb/w/uMpX8NjDd1xvaOuY+TDVRPwTrCYfkfjfxBojhVmIRrJD0EBey+414SSB
K5uHHT1ekJu0w+3nwjABIqzZQ8qW6Z2/Y4TLOqlnaO9W+VBzFk0ftV0epPKxmgaf7zEktq5b2IgD
itawrf5j6zlav9QO3k6p7YHC/CYdtxYodns3NVKXyY+bKGxLMcG+5+ghBuQnuozlBKomCcJt870R
BSwNM82Y6WdIv8q5D6q2RgCASyxHqobax9SvIFqutvjoGPWmrMuryYQjcM6TGVctJA2UASuYFJwm
/+PpPHYbx9ot+kImwBymYhKVJduyqyZElV1mzplP/y82Lu6gJo2Gk8hzvrD32iQAebPS7Cbcobzg
3gYyI/dgJtjXSqm9rH8J+JBmbwiQNVJXLYKuMoIMBzMJxTBDsZihwTc7f24ZoOKw1HUIGOBcsDJP
iJ/FkkQayugVVJbEPJsNKtuq+VzhUU3wDd8IanOLnPLakKgFZUbyE6ljuLEZfBqHvq+I59gRcohz
F2Yq3bBhHPFtmtXbPHDPT/iyhPS1QSVLlkc4jM60Eu775tRzfgVg3i29kydPa6BrTKrbbLjKkp+M
uj1qxeBO/Y9aqUGL2dUIfakgnN7azdfvaMRvDYcaUS8DHGQZ+LtOm2AAx5X3RL2tkl7JzFR7Xe5d
NF2qsLppu1X9YhznlrNyKE+MMeD/rZEblt/G6z41y3MpaCcjoHEV3pgg/wkZEwI1WYKSb5JcWpZx
Ja+srCtnLBNnioBTGA2nGlVuiSqXMjUG6QiQ8G/ER1AlMdqSbN8TImm+Rz+RUttQ0fdN3tuLn9pi
LLl1Q9+ZOh0CrBoBluxneCKd+txmN2GKHtAaHlku7ZLaacviVQY0nLmqWV8Wg4XZDDhDYcdJ+JGI
iLqMHH3pXq1Oe8xJvxs+GlJZcTtn4aUV2wtii4cwEPBi4EKJizMGhUKyMY9boOhHVuMEAfPWDUWM
WHjeqwswIl22p+WvBik2IsZ7wnzcHXpr8KaOOTeIESwfI9EbV5ox6aa3x3WtWTIHaswQbsW4j6qB
oFpwIOpJToaTKZJhUE7HPNoLTAOm9a9SvY/TnRU9TDQbbCuDmMGPzdLfgijJ/fYsVP8Vi8VYfmWN
sXaTM6DbRAzf7esRtaTM3rpBXqXe2MxBjVDPWdSfs5zJMLEuOAFZpdqjhPKPpIhpALp6RVvH+SMx
pheixO4afhPRS6O9giMAE4EK7yM+K6zImF3yfFZ4oEwG+QLyUfV3klxpqvctsaERtLqSiWvsF8ab
SqdRkmxqvYXRfKmpLsYupGp474s/OXjUAYcflZcIwKYIWnbx+jptWpd8RsYiInLAD2MAxGXmzZW2
s6LaaUyWWP0l3pJolMCUUTlh3uP4YJ7PJpAxL1pN6hkZmNXGdBi+u/Ebo98FgsspTf8ynEqF3q5Y
j6xoWR1BcPTuZyY1oqErBV0jSN95DhbMQNOiOCN53xO533RhO5Xos0r4XLZ3rSMlhdDH1uJu+y4n
+ZQtSNjY+pPAmOjkWLyJ9Fz5DFw3lnbDAnTcBMenwa/sMJEnt2jqeNO4mLwewLJGDalDV9ZJ7AkB
2kjHNh/RFlb7hCnxmCl+zFXJsipSI2+C7qJp6R2kUn9pTcHpAARC+eTSnvLPZimOIXIogqRKhAYU
dtCZrao9K/GXMQ74/ciWYCgyH+ZRPhG4FGUBB4RG00xWM8dfxg/ejgE6uu6oRoRQRBhvdDfiqVH6
Xx0IEfHRkiiiWD+5hU1ORBhr/Eqy5NasTF8HdzVmBHaHogHhQwIgK9U1hooJwkpGTwQwSKDk53Ig
pmzFBouMX4ejwNCZRqPVwVnWfmpmtqivO1EJ8hhGDiLalbWLWNGfL46gs3zgqtOQYMaku+tks5e8
dJKzgMp5Wvs+/C0p1m79rvlRhqJ9S3PeWSZ3Gq0OnMBSilj74lz8N0VEVbXDfxu15NUW4vG839e6
nTijbhwn8H9Vph/DmaT7dyFQtXOnp1eFqKWQN9gApKrXR7OMoIetBwMaYdFLwWQUgU6QqkoYVw6j
4GaVuc9P4mnYAHtCm5KouTnpOapi2mFA3+WKbecprahJacYoyiNMfJT62MI2s1VPpgX5SCZFf6Yb
fiuib/2oSumcxzxSCp3D0JFnE52TZTmliPKK9ZCq43F4+6OgyKf8RjRmuXPL3hSti1G5HZhuUysJ
rPZKuAQ8TrRfhf6nilMuc3mvLQD4QHqmdXdgleUIxGzJegE2V4Lf1vAh5oysmtpvmMmtLCRNg/g/
8BEGJWLPvwiExPC3qhDT7koCGqsgX3JAFPyNIIk8mPQykce4JZ4GHmaFXsngOd7auXLWHprwE8f/
hHLFtsnfD/Yi1fVRivna6kWfVRslYTBxLHeQpCd0Twcd0bDBBiWljXvl0DRbAraSr1z9qMcIjwBB
VtGhb7pTmH0O86kNzT0f9V695JykDQ98DMeMAow4B/KUqs6Le2JkwfxF/5QYtn/IFLALrxqXMyen
EO7Tc6xKux44fuV0fH6FAj/TDDIRbOTNxAGQPKOaQ0YgYOZUpuA5Eh+RsjfJ+zLc58bsiwvDhBlc
s+VZEi5ujLWa6ZpFDSfLpv2rce7XJHl3odMRGFczh8uRdgHHpbCh0eg741ArAlLQByOAoBawKKef
YneD8R4ot15FmiTjs+G1qzWeJRJ/YJZ4xWLXTc6YghrKjigbW1IeUxLBQpN7hRNzgSsrgBCWa30X
pfdS4xWHLxKaH136GjEnQIzxf6po1bygqRkhf4LNdDdkbRc7IZYdc8CpIIGEbmVb7nWvivtjhFpL
ItEDV8FAa4D1jErK6w13D4PISUwkVNwF3WycWmk+xsYUzFfVUsFFJDiAuzMnM/mDagdbHssiyqUY
HJHEkiN05fAmU+fqk/yeBzFzFkEEUwN+ys0IMM3q1l4mdC2EdObk0UMFy7LewVDua8CXMGobBBL9
sHfZNYtqD0cr6EwkId1RXo29yAuqSHgsOF2LnJvtogXFJtKM8bAgV885JiwBdz+odOsGjElV3jsx
fzdkrDYRE9y8em0+9Lg/z+J4ImPWsd4awFzvWX8BEcyh3iEq9UI92XN84j+EiSBqXvj+37h3DBqc
UOgUJQsMUymQ34mT65YyzZmY4BHnwM9K/TGsiIjJlAV6IAj/9PmZt2DQW19TNDYHk1vGud0ZVOso
KhTEUGs+3cZYpZyyVdwUDf/yd0bpw19itT1+D08jumo66ohlNMQy3QZ7fub/9qWtVdKDGSuBefod
Fc7dclqrIq6GwQYThLJ6X7g5pRsG7NJ0WT+KkDza4ihCRdMA6og/z/jE2hap0ehp046xWwkg5VwW
GqojyUsSBTaKV/21fkVDGJgDMSI3hUrtHr+ni/VosZ1iH7OSS24y4p/wMs6F73D16m0DB3vBWa3v
M4qp+aa8FSTHqhAa19dFRRwDmI6+xqxDR+4KDGeD2yHFlxDNzsCjPpeDoeLWRMAengVDvvXCcAcA
oPE3jQ8DtTQP2vwFmHLRbfmOVKqp02DqHmbxTyfJU9X4Xu1rg4Mwl3efiaHe8ni9E+SHguWDhltC
+NoonduW7VNcdtQPaMXumto+zHuogc8Q9tY1hxs1cE1d5TToxcoZ3BpJ6EBoNQ5E0T6vFZqOujrF
t76VuR33OEt8Ier9RZI8s6XwZIECpkmZ+qshZW9tLrw1SB05u3xzzZ+lnY3VfhmqvapLbozqLUkB
4sdAIYhxW+nahtGP31HbKZsrF18mxbxKuqpqwnRcvSG151m+yGF3boikov7xNEdbKgzhpzwc9vP1
mYA+CWHxDIdnlUt7nXIDeUwBUWvBXx6Cnue1hTjXK51XgP6YeZOLp4iK0fIl3MJAXvadyTLPkwrl
vkzvbSMHQueKDUFJFajCrLynfA2s9YTjplc0EOaXSWy4jGG6D9EIlDNhLoW7JSKkUOnUGCsV6FCO
BouY4NE6Vy7RNYyhGT9WInAuSk3kMmQL9chsuCdNrMw6GzYk3mPNUmQvpDCa+2w/MzKSxl9hh3vM
Y+RHb1El60P47v52Rh1UKdXUxTA11G10uGz5hgrmy7R3CsZd2o08rivopS4PZFjqjnXKCWTrf1kn
8cKEcPySWAbUFJdo6aitkUHgjpfhpKdQbAxgfXSF9hzhNHnjGALGKYp41pxoaVHYANe5Dbvs77Y5
SAYMJxtSa7t8ZnoBEfk4aZ4dsAQ+fb+OvrYDQ8b9SLg5abx/t2OSAyJYzRmhSXwrDdaoNYx1BR4S
ElrIlIYHz8drjGmT4NGY/BqqnOWQ5coyk3X60m2PpQmw8/tfGZpdq6PiZaQA+7BqMjftNhiRZ4J8
Rp40cnWY2+OZH7NYv4WCdtMF6dam3W1hgG619TWhOyYzr/mosGMFE1dE9dFs2W8P6w32mTdyeeuY
n1dFdkfCjo5ScO+IuekpLSvL2erAGBgu0q4TIQqN4cQs1HkoR7Cf4Tvpsjz+r93YH0aAWojts78z
o5JhlLxhKD2ecdgoIEUR6qm+tVfP4NA8JiUJQZQzbSUAfeJrp3k6p3ZeZrQ/MyFKgtfnvfdiWil1
gRF1tjZ/RSoCNZWdICgJI/HN7zU1WaRnO67ig1KUZy7705qPJxlyI0vFEFWmKD8qIkPGnVmGpC2i
PhNuLRJVGXRn6yhY4REsHgZxORrldZ7Mx/o5e7IqXdPYbQQif7MA5XCd3wZADSGGymwpdkqX2l1B
8mCDXj4n/468CZdRxNlakfNVNxErpopaQhBvbEhvScQXumi+sPGSm7tIHkUzx6d6IeoO/OaIqa6u
v2MiDYDkyO3yiTX8U7LJzRJXCXRL8tGv7hiGj7qp39fUel3T5pEDu3mBJEZuZjJ31B67ZWuThrP+
Hb3XPLcL4pf22KdkgNWFZ4C81GgJPwrboMcKGYGw2dMpVHP1PpOAk/Sm3wv9rYzGq3ExuYQ0i0OH
1MuYbhLEyCWTP+rhaXDuNoCJzEMGGFZk4o47IUKR2IdXay4xhcPWpFcyIaiT84jrQmGGggvKwn02
2nIgTcoZmIb4nQ7fS/S1ISdGcQFUQElinddYOxpkLZXUrnYvD8yDTlmEopHoOfKbreiu9AcrYcsO
xsqIyzva0XuKZuW3vOzUokeaD6HTbkaeKoMopQ4qyzuN56EnL2PZDi3Dl+0IXmDZ3QdlQwcu/D0d
U0iY0RI4zBGu5Wh0MEHx90n4+B9DE8EM6PcjrUXOVbnW7HgNkqc4rpnfsWMiT+O3YGDKF58SZSEi
OReHjr5Cr6E4HbgdUdMLyIAZHbnAaHY5ZrS+CP1YX/cEZAUYfEHEIf4kMKT6MX/LWcffFWiW4VQ1
RsapuFqTcQXZuNQfCYuisC4+ARR8ijaIIeHPMqUBVJo8hxuQwKhH6owqQpHhPyEVBFquwN1ZSStT
hOE2uMXTwDEVVvlZVmvm1HtA1cdutNuW8c/KXtuEelopRzVpzvw6DIubASuFlBDnCzxZQVhMjpyS
HxMVXj2LDxnhOfmLi/ZocRuPk3IqBZ2nO6sk4sB35ldZ/UwYu9UI2LapnudoOi8Mxs0zy2ZIHKUn
baoJtkphF7PWTg4xO0WQaEOjustVfhO1aE/fvVPS1WadE9R4wMimBL4qysUd5ttD+E0xXpziZyz9
sqCpwn96EfJIRFG56TMBb8Kxj4mfWC8zU654TS58fvOKAAkMvfqL9KKPFAv6X8Xg23C5Q6h6nyb9
Tc/7N1XYAXzYEQF6gKNmM7zY8COv+LnehDZQ8vYmRdJbL05vFYsxNv0MG9wVDzUcZ7f/DfdK4D+0
WFT17Fc+XfP0p7WjOGRfBJ3CrK9Zk9wrWXkUVvEGVdHcDQjAze71JcwsuVLbHBhqYB4quPOisXi9
3HidQslKvtIwnKfLGrc4GYKawAB2vyx7lJOqVGdjlygi2XsRYkgMInwUCllLfZYdebL0OwpC7voM
Xf1FPOF9UQvmJiRCPEHQKsij+DUrws4Hp1CbC1GavRtj89sEpYSNj89W81JB34v4N6pS2Ov8k3Bu
ENu7f5mGRB5jpBy2vm6zNE/qneZYdwRQyA0EMKz6KiFzry9FxlotTuvBTkXjLKbJVdLwyDbLTsiw
oHSdw2NT+lbP4G5M0O1b3sTrq+uLJ7LHxonrAbzlDXzEw2emmqQK7muMv4hEfcyiZhO5TfGvBcDL
yoC0O5gCmrYFIrC7WDtXh/om4+TQuMI5883wrdGv/YqesvpEC3gWM04+Uuj7o0GJoIoPqfVU9red
kWB1h/W15g8mvmIQzX2wgpmXWdXH2gTNDbAY9oRsskmV4VpC20euAle3xNUNZgQ001O8ohynmH4p
UkkT5zhljz1gMTLsBFfFEnNSJLDO+PIZ8ia7YB1AshLGoR+DIEJ+zEAYzJ3JQ9ww4FxUjYYMVP2u
HIAMoOqkZ1ufL43Rk5+ThsyGqKuQQtVvC4zs/jNECjR9LpuoQ1Gcz2biw0Pjkdnwjk6hcDLpEzMV
a7mJOCgl+naT+2A3kJmW9N25487N5/C0urM7dBFqH7uoG+eFxHdVbCqSZxCuCgpFhxvey5LVshId
YMZLxeg1mhVw61wG5o9jxcb5J31LJOOty6P3Apb30whzrwGTp3fTJb6xcOpcivVTuEClg8wT+XFq
3CpcMyTh7CQZNykj6pW0Ukb5w2fHcdLUyDo4ThDmHTB44RmmwYldzAfudNDPvTWhqgMbA7lOBe1p
gd83rkwx6cx5au9YIJuWCeA3hkyI7phauilQCQk1gXxqLFtUbLwVEoHoW8jIvFBN3H6pbeq4SgbB
E4c4oCOP1DMFuRO1EsaA+KAkGcMAp24Q5yNwZW4Zal6rc0TCzjONoGQfnNE3nS3dvIn0PQbY/V2v
9I+EwEeWuW1g4v/LsR6KLBBCZNkwlMHDKctbWSr44NghMysfj3B20Ggr/Ov6lR+WH9RcnOhbvwrg
GTR/6hjvty2StZUvGXLCUwhbHyy2bqNJZHfj1rnkElfTzsuRKPrOkawP/BPcbHXQJSaroOEwZhr5
FPh8p0u+oHJh/LYff9JnyG/D+gD8FFiwQ1PAsvuxNlzxCwYqCaXD1r6QCLCOAfZVWL/YzO1G+B7Z
DJWITQSQSuLr6syko6qlO36Fsrb5g5HquIJ1LpPRI2zcG6A6kOW6WWZ9Wr1ewSTU+gIAt+yiw8CQ
M/HEk2+zHXIM7bvOkGFiz8UYp4YyS3n5AJHjwATvF6JBwbLlBVuHds2fYZ8+5Lr0cwu3w1cuImSa
PwTt+Gv5SlrhekqCFvzzAptJqAHBQ5cuScvoTUffZUHJsdm7iTWcsOLZQLCI1jacl7Keo7Ewe4u9
dmWzUBP7s54UWNXkm578y5X0WK5oOHiOLBg2k/+84yveJX/nsLuK3XRuhxLm7XXrNiLrQ5Mw7QqR
n6wBSmpfx6IaL552nWzWTpUI0I8EvZyInfAgwl3pfnQTSR3Z0tujvGARNgp9j+4mSLQ6WDPC0Gff
dDX8f13NZjwF5tIgwcJDHxWMygY3hItWDofhk20cfvqZPAMVFrtKpBfe5wRqv5bDR0P5MhdQvOCP
xY5PVtCcHLOaAC5Xfx2Q9OkUi5GuH9sfIsbxk9f8tYRz/AeZuDY+zV6ivqk++Z7AFHGCkhuoMZpS
kHH+R8/ry5tGBAS0rbBpzje+FqStKPhIaOtelFJch6nMee/mfkes17BqB/3PiEWZHIqjFj9blOEt
qkODmjj6u6FGGqr2/mnUyzNBpYTa4WXh8mmXfLBsCI+ZpTFRVU9fmzVgtQs/jjLc9rY0o40Y48Cw
/u1p1xhKHi0njbhjfGclnaTAXfCa4DBZPgTnJYpLoS4WkcBj+q8S99JagpRGxyt/JMkT7fmE+ORv
kdzClmRBIb9F1XtBwznWrzPpveG22DH2gm08WKgQLbQg7f63BSxjMenYQpE6Km7mUewOKw00iP2A
0dJ+wxVJdi/BWBt+yQaj1fIhjOGuZ9UuIpTP/DUTzyt5WCttTT/A6EJH74sCvywXE5v/iVE/3tTv
mgVMq5Euh86rk5gLP5UCnvB8QY3NNlpUTfejw8C/sb1rBSBBDsmzYJeEfpGkEnRQCjQ88ngES2Ib
gJof971cpY5x5pXYSSt5lxysSk6AK1TfAoIDRbBvzATwFO5YPTU9dxQLazz/V8lF1VJ4pSqxszAR
Zh5nORZ8ne1eygRVkyq7RQ4tzF/x+COa0bnu51PCLjVil0rBlLKeVGmxBViIFtiyOCOjkskfuzz1
d6sD0mUmvNHAMKetbMUG4lQJ1aEyVCmWyIGdaLYYOpy6+rcRKU7RdHtT1PxVN5207TG5+6ZueR2F
Rtrz8pHF2uj9Oad2MP4Yc3wu6vtHCkmoDpm8S/8K4LhpN7uSWbi46FBrqweIY7sujhjtZTvcRMA5
H3ioUOZl7haI0ttE9DJXEG1z3eAjI6KD9lRA1xd2AxjLTUcqtsAOwEuWSucPseSbW9GTdruFL8l8
b5W+cRGQ9qdQiYiYhF+7hg1Yjt2IpTGdTsIcXf8N87UEAhYNT3n+Oxkkt3kReQHN4rDrB/tmk2+k
VRSkUeZkUDpMRPLg6FgisUVQXDQ7+BauxdFE2SAl7GVUf2GAoma4htjI43CBGNV+NQlN8qRcswUz
pRJUpIovrpGgup5eDZr0CORQmYdEs9MSkPCgl7cxZT9p+pNtAeBjHlUQHMpQhGGiCKuYuX/LPWSk
WiBKd/WexhJw4+HS/YjEQqbq9xSd9fJAlTmG3wRwsRlFlnzEqs9wgtQlNXLn8SgqZ2YsEUBwAflw
sz0NzFZbANcImOPkSVS4vRhAkcsL9LrJEPjj/RJMlSA/P60hay020zInrE1nOAiynUJ6EBR3UOnG
Mbcx8ld1lqeGTcw05u+zpWyHKcNIfjdRA0VJhGgLA9QDBnZY4PHwlQ66nh+rjlETMhM9Zp1WnQXq
M1PrXJnGmQE2id4HgQ/Vmhonx75Gwt8pDpru0cqcgKgtmx7qcnIoTNJbIzhZ6BCn6sImjxCc+mYx
E8QtBNglESmSDbtVKWlgv6KUTrSCKrV2iJFPmfSq0ttMWB2Raxz4A4sAVfss0blysJT5uJs/1wb4
Ci8ZVfYmuZbR+lPPoNDCVx+PSOiH8djIb5VwKzjWlnZHknvP7yZTDIt8fXX8z9xUksS7Dp1bHqZa
P8j6eqzxCUfVp4kACrsL48uQvDKSlRN8bJZ8bJE7VRL2/Fw/LoZ81HX5iEyFEy2ar4nFlKyJqCBT
jBiUqWHjxWp0jkv1mIbo+siKL9CQhbtjd5ioXu0JUARbvDR+j3+30Q+rIFfGq5qap6kL71Wy3Gsz
vZvMUAQiCyKnW7PdUK2+hHZoYmO8fOJ+TxFoVQRZaqKIkqfbR8wdaF6RJdonmFNjSAbvvXVVljTW
8C7/GqfMoRPuZXU/IjmKYJiabGMTVvtiPzio9BwF3dDMhVz0pZuzKtLiIpjBxTXGtTamO+fgwxzQ
mM52/AxpqZV7Tg8EowSnNSOH7itDAI9+hP1RvewzZm0ElqHcNV0gF165vf0LuEWFhEdrxezDaUR8
CIvhW18ecvWctiDg6mlvmBUh5NVh91ItcUtDmGZOO3xryQZt3k8soIUF3LNxa/kz8OjXsnzoytOI
mmOy4OtoeKJi0RHWu37CWAhoZZk/TYYmISFQzdIhKZPsAjm15QpUQpSvLXwtKCg5hLmIoKVYfXRM
xil/OBPQvRk0n/Vy0XZyzVEzVP6US74RRntwrfvup128CN0wiaBuwkuWjpu7/rlh/fS2uZtZ9Nq8
RikWjL7c9TslUu0XQ1DLOO5N0tixtMiyq0vguMPTrKinWjWA213aV6+yAMTbyS4SEX1gcKPm8KeS
mNiVRnYhBgB33xwhOkLS7lsVXL04AgoFuponzopBzhO5ihimWYhPRdSx7COY/eiuVOwzIRsuE51Q
ds6JrSGIWt8yDQZ4g+DCuTkESYYWRmDIafHjST/MEp5oQFKpW/+uouI9k9Zn7KqwIpZev6dp4Vrs
VCp1T6wyQgHVnplcZTPEd0bkk45eZzkkSu8iuu75S5rVvvuqKPkQIc35T5Jcyq3sYTpPgq8yuisA
0ogskpruGym0xvQBWeLLAEy9zaaeA2JBIKuoF6k3L0mUXBdD89URlhBb4/FYh/Ud16CbRIhS30MM
ROIZw2H6KlGrh4hL49ekWlEsDifBjXmf0WeiaPeqZETImRwkhAPFkAdl7eYczxKdIt6PEqEefwN8
4NxEBrPsiDErcVenBerUTuWp0AkKMHkq5mLem/fip1L0EwFv53PvLOxEJclJ9P6h+iUfDiYPzldS
3q9zJCISY4xdvaWKfjQG8zR6yTNT2cxC1cT948F6Y7XW+5XJcry4yxrBu5i+HDmCZyLg8d2Roo45
raOmbZT1MhXrGZ5jZHT37qefFSf6035m2etQgcIt32RyI9QoAbz+MLbXiyj2RmCEOGt7TbX2KH6t
5XczWe/yekk2kKJEmkZ733iKRkcS4UY8oK6XzqbSnIteO4XAW+tup+oNs1ptP0bMvZLP0sCPkuUI
JaASlcByOwDr1D8CcXfr20ukkkpQiULplCMZkH/nDzzDwax2QS8g2gEYIs9+pryKKvClgthAprCm
P49uJr8jq9itMo5FC+YpSW26NnkmppqQzWCKsCZuv0tgLBLe0hdZ0mJhMYsBFcIfStrrIuaXLk/O
mifscjr75kE8CQg/yXRiLLg1Llop8YeHckJwTkw65tIkwXoi+zWa8Fq2u7L3mVkHZp4eSq/FHj5i
D4eMgdASZjsgFkkrAEIyjxTh0zSU8T1R68xc2O0iCgU6iw9uLEhSRz4ZsW3dPpB4JOwgPqTjEogK
czBHMX6lYkX3AfWIoKW2GN1/FcsebQuQH+ijAMHgbQy0D08X1Y1Ac6xSxgPkBL6t+wInfDaTq0nd
y/W1JvoBfhYzA6RQYAOtwvB73aLjM/2KRE7TtzIDuDbFC5TEK+BUgeQWSDX9ZjCOz17BUpL5u7lb
akcDrAJ4bua0rOpTqskoDC0a7uzMNEGXEIaI6mUecFdxxWI1LDS/+2sFsrq+SZMdlzPk+5PE51o3
+sX6XsqVGXbpJ9IfAaRoWWJ1wmuLUkckaE5bSEifvVzMwAlEh6rDuUT1QcByOmA8VhEpqOOp6gGe
Tlg5Wu//N2HZZwS1G/Ai0B4v9p8D+ou4avw1vsljF8TwaJd7zsRibFW3a1FAOEZceZQ5aQEYu6Fs
Bb6Z1xdm1T7F+pFcknsf53eDXiQekeTUQRbldG+4MchfAj1dSIgaJJ71+I7T234HPaoKV927dCuh
rbLus4+Sl45ejEY0OOgG9h5eEc2GauaFcwclQ/D0hOWilO0T5D8MnZmKdz3pHI0bQhEbmbXGXewb
GA2722BKaMfbg2y+D1Zy76bZI2q325hG8jO3JichDBUi4Qsv+SKOPKuU2/kh08xjjjZGPMVTeAyz
4hiZTHWpSfNfOj7C1dq3LGlZKXvKzGM6GD7iDfSTeedniDGW1aXt2OSPKpRYEyxIEixiv28jxVeA
UeWR7LWeFv5m/txI3RWfw5kKXc2pCFA5doqjGqtNbLDElLspVZfes4aSQ0Wl6Tfm7jJDtA8yTc3p
jtCWxFnZW0w/HQQGRSC2RR4IMy53L+EaS1HTUcRIGYHSC5NWNxfB2o6ma7XzpeeSSOoQTnp8DYKa
8x8t9gGk5Kg9Fm0ISr2hkCHeNGp3szm/Ij9JyE1tAdBDJ6sip42ENwYtwhh0b8toBlPwZ+5IaX6M
a32T1/LS1bvia1pXRnWZ/ZIJ64wIIhwdkRVf2d455PWc4VX1VMVfyutKiUZDkv3IuLw+l8/WVG/G
3dUzAfCVvnvJC4wB8VTOTjG/ZRl7bsQBbB+c3oBVfP4se7jYAF3FA49dBqpEHy4mzOAXsWmGNB5G
KFfY+rNqAEPmtA3YKgJpia/v1QdJsy+SmOvzGBasyiokila9V2SKLkDSgTJjwlZhqyciQpR4V5Fn
u/Igu2uev5YC2+W6cRVyReWkcWZ4kzV9s2IIR93auQxHAj36E/aCExERJqUHnYiOFy2Xh9nMiTbo
Ey/714zdXsOYU7EfC3EyDAi/SxFMZ7nPyQFg0SX8DukWFWX10oAZ+F7TB0AiK6nru546PQwnFAHT
mHsr4axFAEBrVb2X1ohS8qfqxenJlBIcRbT8HDY3WTN+ygo5YW8Xr8yD7QZEUe7Tpq8AufK9MjMG
8N4E03gQiCiDOIEeLUzDoTPTA0mzIdKZP1RS7IwqSJVKs9+ojjOy+jgQEcbjpCjqAdG6sbN+UeUV
+G9LWTsiCz3UZgvG690oPywmgfEeW0sFdrCO6Lv8RHFfiiIfLXHip2aTSfpVyO2cxWTJyiuOufnU
s41pdnrIMFa9GqjxBacI64tcFReA+mfdfJvpFa3YuKx+Qz/YMscrlsuLYLADAmSJHUcrd7XBxh/6
DgtSEHWYAyM1YGDtvWQdEszeGFgOzgrm0d/wigGntb5qk0iqx7ekSC66rfaEhjdcK186THeZ0L0S
E1LiEU2PjAmSCSnLynJhzNAw+9iGHYp/1LV1N1qA2UiIAGBHwc15H32xcPdK6KxY8GK0p21OKmGA
fWsCO46ZsPf78VXYd7QhcnEku0J6bSYy8j5r5auDa2NeuUD5bm5EgxtzwtBM1rawV3DjyhXPQ/Xk
SxbmK5qYenwvyvYwrAoERjbwA0Ft7KXYmBrlc2LD3jDx6w8a+i5pvs4m7cC7wJZHSvcqlsBmTffa
Xe+Q1KgwXXXQA2zswvoMiajX+sdMnigDcB19x+QMdexNjEyi+cis5mQJ2OQWTrRdaIw4B1Rb+53J
G/kqcl+kPJt1GWOGK4wHZf0wU4Y8C48XA95McCUjelX6+lW45qL4RMP/zCXrPZmg1hkTCR3SboUU
2q4twSnXums9PbM8hJO+MiDd8lbLciEpkdV4F9T+4aJVpuLMi/K1KsbdCcYkAF6FM6kuv03p30uR
TEOdGj3+b/pD9GzSa5U+UmJ9X5IU2MZsYadUx0BwVbV7aPpWV6+gAr7VUkev6agIx5v+1/9oOq8e
x7H1iv6Vi3kuwkyHwbD9QEoUJSqrUtcLUZ2Yc+av99I1DEzPABNq1BR5+IW919bORfm9qvFNJO3F
eNVrE6Djm6hnLrpDFioETglVZb+pxsKVWjvIrDlgqc1KyPANqL/UcGQ8IB3WgEGQ0WCTCkg+pA9Y
i/+WyeRY+F7zrcrGaaYWLWp0euUzA+u4bswu3XzNx0gOjxj5HF4GmDxiEgMmcvxuLZSRUrA+X5AI
6YuDNcqBPffW2+NbVAJaTJN9+TraytEoHgp7fbMPg0obAy1n5E3wQ2c/ZLO/13wxLV9MFo6+xDJl
gn4sEwAbxQ82aRpJbsNGPw2mgq5GCZbFXcbpOBC3VTinQAZZ2xJpD+zXn0W2H7aoT2e4bROcffDH
mOqVhIltLfY6uoT2tiT5jUifK/Pha4OEmBZQX7Ak36Pc+R2RRYxlBjuJqV3DVfdvf2lTAsLWA4Qp
gdHbgcSgunzqdIsqMDExG7izy/I+GMPdgmapW5IjZ0Q/eWuKbin2x1TDQIFASrU8LANVgSp/oL2P
GOizM7fJT8XY1nbqjrS/lNQpEL7rg+g+gi8o1BB1fdiCQKcRgvCYHroGs6K5SW1so97Tx/jaYUKw
OK10ODMDdhWUX7wadgrg7xk6axQbDukPLrhLRfWhVrCRROvXjaQ3y72rLzF+Yo/YFizY9sV0qJpu
laCBZtRGnDgLiuGgc4XgaSQ/JRjA9JJzhaiB2ahlB0a+7cnYSOGZ0u8zRoX6f0QErj0EoQnKJeH7
6VANKiQFC9ayBrbaErYgaUKuuSrwAEq/z/Rdlza7HKesKliRoutfzG25VZks1Q3CL7A5gljviljv
GDXDEMUoojwZlhV6QhJolAqw/qUM6CWnPPOBb+yifiO6b3WPsmXQu10rNEI34P64ylckfopTxHlb
saIhf5Mt16n5XFEszMumQ+3O/tbe1oS4oujs5ZEpfbUfD/Zb84vJt+joN9HV4+BtTh/d9DDIjBy8
ozxXGw3p9gDpD18KJhyPhZ3BaKppH/Vfi6sP5S6UZspdsNqluhcxEL8SXaV8R2t5TybmIzCARvjI
fQuSFZc8w6LpMPQViHlrj21kb5UJjCfwPPemw1A+Pp1dfj5Ou6gzeffuMvlvY9PtGPTFZ0Ut3CoM
92ox7YmHb1EHpIc1JJYs9VUqbRvO0vJqEAdY8fUrjpST2tc2GzYV28LW3bhYXR0IFln1KylmaUpV
MFEvEj+L5J9CGVQ7OtDd0AKiR1ciVgxz4E3HcldTma3JerDhc5XUayvjgHwBgFDtCm1m9bOcw9ny
jd85NjQ1Jq4vYpUTM89/RnTpJNxhOBtOOxq+DMdh8xXTgxpM1RQUfhqZvKYwNrP56ObZCZlr2EQu
J24EjFdhjGme1EdGPShH2P+7s3li+2DexvY5oyUnYKG+Rdv1yOLyLNuQJRi8PlefzTwUc2zDp+qS
nex2kbiOUeFYwOBIGHUmeHM6s0qJRY58We3ApgBQ2be06ogr6V4gtRNfDYvo8v3FkhOYF8WEx35m
2gtYb6W4k6OHGVm0JOEF/f21+qODQZen1iuyR9cd35VMciTvfRl+y1xWmLSrhNzjaaggiJNSgiGg
QhuekgEyeUyREvz12kU89AmBDWTXrrqoK4twekVsqJpA26nnl8hML3kRnjGFqZZ8tNuMnaF86oa/
nNj5VuaFnwsMHiRTsVmGkGGbvM/fumzkJjYHLIlsgr7iEnPs9DVnbCqfy3kUPOXmqfl5QoAAHYUT
JK/GpcT8quZPmR7TxFldzyBjNjmFR0Qe5DMw/hkOvZJSTmFtEW/Xg8CIdXY3xXtT12/hioelEYEm
dKAHAzXP4pm4PyYWJuhaLrLZoU4WDp5wFmR+xSzHyml4TpGhXzVI0UiZe8u4liml9R4VBnrkA42t
3jokRqs6lTAOpidd7aSW+Tkt7DMqvW3OvkZSj2gYcGKTSWQjlczPavl7DuetBPUcIzHDWOuLZQDS
UDZRYgtMyMU7XQxcLek4lZQojmIfTMxxheLTIzo1pVj85HCTfSMHLe1v1CcH0sOVvDkO/RzwiVbW
EOFCAVwya2BiObZbBnl9qfjUTYx9ZXO4Sl+d3OKa6JCQeTwJryNgJOqNegVpz/yal9S5LIBi1Qgt
6yuxx2e7PksI2TrDH3G1E1DiFtJ+ChU3wfUwx6/3QmKJt+7119lM94MMBGIMrrjQpmOHc9BMSWTF
R4nRmBwEz7Qp7jZDPrCZBANIlclJaH9HPHmJ9qvotCBf4xNljfuilBQzU0TYnsI0o3D0Od0bf9Up
8dGK+bya/ELCLR9DkavtnS3PuzbJd3oCT51XWtGEW7sgxZfLwPFo0tDpLIeJ8ukvcR1erby/F836
6PEpS+AgtfCHvCAmgLM/wdmPqYO6o5zUIDSSo97rwdyDYCgl725gr1Ob9qTjB1NKO1Cn8IAX47Ba
RNsivLCk3Uz/TvoTIZrhtt0888mfZMS9YP4uSAfnXdh/jt4G9sv+cyDdFdqxuHwutX1J4GysG3UX
7+02PqqEAI+f+o0Vmbgsh7q8COdUS8W15FBtKNwUor74afyRUX46+YL40/lkj8YEd/dEko8oC3nH
8mZJ59QzodiurAEYuCfQdOGTvTNtfA8sJbnYEixqs7qFU35XK/VeZ/mDXT+ctBnPY4gY8L0nJlL4
q6X6yf0rx6MqF8WOTGOWEq+D0T7Ka4jCVr0bKpEDsuXH7hPlJ/iz1MJa6AESdRBuocJ0jnwqZm23
ojasUMbB1We1jik4jw6tNR1W3j0tDipUiQi/RvI9WpBXq9MVu6fSLD+S4EhA+JqnV1MkNzgT96Sh
nNewurR+hIwj7BS/K3SiaISfy8JX+KWP1AkbDY4lUyHRsWEk2KkIUdwVNYNZMFHThXcj6YfNyRNr
GHjz3kBlxhpQWId1ZhYtTGy1Ajck7PlavS7NdCMMW5j3uFceybYq1jPqkHPHWCKLIooN69ymF9Qt
n7WwPyo0XL36XTJQKL2G5qag/yQXBNF0VeEhtrfsU9eSCVPusuGM6xwak9cPTjsxOpMcnTqJ1cHA
YK3ExWcz+hwJ0uHYsGGcvKXKhrin/CngCCrsZzsWWiiSzP4Yo5GXAUnlnxNuyQ92KawM3JF3XopK
ob7X7ehrBkhpytzQugkudb5ofvwFbdSYTp2YTiUonykYZHZdCjowAoiF8lScTAerKw8FbnIJLTEB
jf06erUZ4/HaL7yT6xzs8jbppkM4NP8GsCsPxvV7+aY5CxYePizMzR0lKCEux6h6r2jxagJYbGo0
TF0LM4cMR5fKijSa3HQfnpaD6Eh3CqvAflDCGFQb6TGHaU2ZSsjMxUSsHBucKLG4ZfaZ7uNsS+2r
KNs3+yI9DCJtW6qNpJm8ZUh/TJA24vpd8Wws5F21vE2G+WrFNBX6a8zyIGvqm8LcLdXewxvREYNL
G7ya3zaEGZpR8ovFM/Cm8Pql9zK0+BYvZuODtFq3g0T6pH7LfoXluB1P0hyeFwbhH6WGBU6p9jyF
+woCM6sa6Mu1ZT5ymIgakjEJC3chi4fQhWPrwEAi3sHDw8yKR4J1Xxqv46pfQiiBuK2nYfIZOjkp
ztaRxDL1bnOHafM1wt9gTeklMF+bGXUIvrYuy713m3ik8I+6nDKHlacC0tDIgfsxG2AyiqcK+50D
OmkdTlWPENC+6iz9tY4OY0O8C6oAUSJ5sSc3t+uD6lnSN3+6pBW5ecvR3K0aXJAlPfc9yRtogXOF
PMFoOtmQ6a1p3QOAYhIB83b+Toj1Yovo1RVwaAabJYTlGvsyM7EdYB4DEXajqJ5meoJlfYKXi9Qt
SB/FBpQKMtgQQ13KcOD/l5icuzTrU1H4RUG8mr4Ni44uZtqK1LfDzF+T3o+/aZ3xL1dHuOVAT48V
1CVGmr+eMwIVf6ksb/L3eto0VKlNhWdSOmEPaUrzJiz2Q4zqth8Yw7260zxWrj36tHhJd+YthQS8
IjfZJCxD2llyMhl+o0a4tKb6o0bkSfnXSIdNntf7Zer3SeEiSGAE3Kfxa0omcrW2xwoUq5IACVGb
AKHfbjt8mpICj4dQbVD+fHQyPPrhnMzifFYOwCIM059nUNCV+cbYsiAxcRY8/xLqC+SpyA4BTblw
OAldn5Bq59J4stqN+mnHy4Vspu7fanWcCBRKYx15NJlHrNxzogZwi4Jmr1Q2Laf7I0WVWX//wriA
BRVHf3mBees6cYFrhse2ep9leS+n1UFWjIPTEC/6TTAPSgWDXMV1B9V/YpCITLmlVo0WBr8zCMan
ckiaUTtDrx74FZMQGDHlItdoNh4i1V7bMkLg7082Ek6h+o3B2L3U/QEOmkrx1s5+IQ/+ZNBBgVal
Lekre1fo6q6YOSQ3KhGRKlJqd3Vp3nwL8JkoO3oUGkhiS+zFOeJNe06GYmm6WlaC3WC+tQSWwn1c
egacoERVchaMrj1YLUAXIyJkY9pItCQwU/e6l43azWjWqykRsNySLG9VOzZ1OtRfG3cYuo9UU092
eU20uwmoXV/9HqcXnYWCms5JyfNsiMTVjTcgQNuJzStU4m1jrDsg188oxxkByaKgsF4vzUAByDKA
qg4rhpOWv1PlYBUXuSGwKnbNiR0MdL/cybrGedHspLMTIRXbP1HzpZnEeuzZbm4RWW4L+bX8xPR8
JIMGwchJ7F6KnmN5AAa95ekT8oSWa6Xccsw8PzRGd9AGvPCLfIjozKRVPiiIT+S5wc9zbVFu2FiH
Uw1Vk9YGKgWI8ugnhlaMT2fiMOVtJFFGFk6ziYFfxU4iBwmC9BBTRaj+otO24i+TetPEKjLye0Pn
xDP+QiCW3bEHRiLaDhsVZlmGmVgPFONnXTF1j5CzpC0dv1dgcyfQXN21arazuMv3Nk/S3HRMs7qA
5V/4a20s72WKGl1ea2Xe8tMydttkl7IhyHJkzS1HaEfS75Zt335J5H3B2tPUOprfZB/GiPxrjH6a
k5jDiR3ZsQ0kl6GVZCKf4Vgz04c4937/NOruapRUW2YPZNPdrsBlrR/I3r0OA3tGqNHcIOt4VQeW
xNfJSmBtzYd+QJLG74oAio1ynKrmiIpnpugufEt6ct03UXlg4bs3WHMiXZp7UlF0sDwpFPHO8ywd
2kKG4izeiZ6zrKi85h1oza6ja5fa9Kzf1MjeWVJGwz/4eoZaaXjkbfdGbijSbzQkOqaFBCD1mlxT
6Z36+qBmzc0kbEwfwhtD7gyHcumA8imITmwXi6UQGP+VUYAZX6wzRhuzTt90sBdMGnfJUJzjw7KY
vP/wZhjtOUFUExfcUxuF3FxFxgPPfLH/S0Y74iGV87jfLlV6tS4qlDylYqEFIy9aHlqKVxrlc2wu
QRYNAaVbgG49HpwX+GNaHY2UOgJw+f9d93FLLASoGLuenSWlu/fijJDn2SSoeEZ2jjGExEuUFfVT
WUE4KZwmJHDxx3JVsZKysSQlAA/JZtS0U/vxbIFYi+DxAQLApMECclu2MC5OHUHYlaW+xSp7yoJH
NZHu65GUzwKdYyGuyHUSFjiR5ucKbya9BCLHk4tKyZWH0F9i1edDW54sIQrSpA3anwHQW/arQYhN
O2OmQQVnLa+zGysB4MJ1P5BCoD+TGNwQ+r+xki2pknQGdL6mV5j8F1MpJzGbTx0NikUT5SHlXdQA
Vza/luKnLSUOYiW5YNrDyw3CrJvUW4FBcTS7XaddkvrEfW6WKX4Hg85Fd3NUmy+EUynqEDLbWQEW
8UNWPvlcHdJw02rTjhwP3AYbbvkc7RDQk0k+zJdY1lz5TjnAfPuAum8bg6tQri+LOug6I0d9S/Wi
gQ7hd9TjJ2LO0+s7rQ7JCAP0BCwQClI1OlUouynIujoCmztt4du3aPi17xWye4gOVRvB1w6bF60V
q6UZmr2dWKhKbYapfatalqOLZhvFnyszsOc3AivDiUIiEZ7fyvTzkyUvdTjtUBJf9Mk8k3t5Tuz4
XE8daWJA9tbwuBgFj2RrSJfZHM61LIC0xUiEyKVTpONcE5a1FlerZWQH8BgiPmkMEznckC5zAK3P
b2EwkPmX2d6Ejjd3Evy/3kurZwab+Cgrf+wdkzyYySVf5LC3x/LAZ0LHjk92XuCyV3vJJsMvfVUT
CnfUyyzlnUGCUTwgwcB0V5xNZp3GbAUeEg/E6N486x4fHm0fm1WI1aQ48+nZvbF+YnoJLQPYxYz6
U0bf5w4lt/NqvqeNeI+SkTYkdMsFEo2ib1MBa1zqH7aZ3mU2lhWFmz7R3vNlVTQb5hFWsDWwx2th
J2nQjalPGkJqyYO5joyyBRECsG6DNFcOsRD7sRmBLrhDxJDOQMQwtE+LMQIPNjIgNrDn5h3qTkKV
uDcFQJYkDOLlE+/jk5EDBIRR0zbTGHVyk6kyXj/N2uf9D0EUsR3tE72g+kKfN4++2pT7gRNPWyqn
e9QrpgDeU20tBYkG7buXjvJHg4h/ZnKEwtACE10Xj2oZzlpJiocF8Bc4XNoc80mgZSRaHYL1hHPB
CH/GI90MW0xluIgaOr0cniuodgXAEIzHeDAlX0fDIQSxogKzDQ2uWxGkDSDuLdalN1Oq3jtpfB+y
o0rf1jUCnZknTYykFWoxzQo0m0NPIR2+gYQ2wO1LlL1UPqz8je+CoMDKVQmtBLs/10du9SYE0cZF
HZijJ+6AtbrT7hnTuRBzb90yfxFE26JZ7ZhTyLyUa868UTG3NewH2QaSgphJ+aFKK9OYyMLN3Jhi
Gy0bw1Wi95DgDYa1/nOuYqGXZAx1hpcgHXL5mZ0H6wEWn73D7ezMBQh63XBfbAVwSWYboCV6Cf2L
sl9r3qgsbRUkFtNZKrH7uOo2U5TATJsTc0YtOc5TcUqzJujp18L8Yv4EVECixba4IWjHtx3SHDwr
xsZ7doKbzLDvU5RAgVx9QXMzLojpDULbmUZK7NG0+F4TR9sLcxfDbjZ0lOdI/df03k7SjbX+OZWB
Y4FLWpxpaS7W4aRl47Hp02NleJPSXNK0xVvYkOLMAI+vXLakwyzzdbXgXhLUbR4Qo4ZhbAKyU3oV
QN2wFD+VvjtMwH5v5T5ZU36JxnM1zvFi7jukBNM2EvYdmWpWJT+MlPl2e65xL1aReurTAnP3aV6m
Q/2Rxtme2owwML9DAYl0PVA1At8salNzfTIw/GG4QSjZzNjDcLv7eCX2yq7zfmXSLlX9AYpKgg1k
RdOWFzu9I4u57XEe2DCDhkOK8Hh2tZlHp3nlpWi7ZZCX+n75jex9x56FzHHNvhk0ZYOz1qf0aPQ1
QyLyijiAdaKJMMNaw5tYFICnhdehxVF/F3PrTURCatG2rV/7p5WYHj1jihWg5JTo1cpuiyXktJQB
w9qNgncE9QZ+kC0wjLy5KUzbIyNYbdb9XmrYB5kllB5ux0n4JwA/WxmHKwOo9ADILPrWapX5i2/c
mHd5mAoQR8hBPSDX0/uthPaa8mdvkKpFC8d7wNx0fxcTLyv8Cj72cpGZ5i5d7/TY6NR2C4cdK+UE
fW7+snki5piZ0UIkVupNK4cgP8VIP6bmVxOh96JPHlw5t91G0xndMAyab0Yf3y3ubjwMnUwfVqbH
dEZ4C82x2xaoM+LqRzOBYVic4l2v3+EmbXqw0pISfGb8y+CUjxERkDGKJYS9vDY2M97NKVgonyT6
jFT7IyKsyx1csaHBQDH6eJF8lry+vF7iaz7M/Hv1NqK0f5jmRZNKD8a2YryZqhsi46/CcafZB6tJ
cFLZ22Z4U8ifLlVabUqhlRDWVfmzcoB0o9gyhEYuzgG26RiLT4c0lQF6GDhZbqsOOxWbVUb/i6n1
wVWLuegFkcbUqJKnFjsT+XfI8RNy14R4JNfoPiGGX3T8RGUQ29+TINkKhaogHzu+LyPpH4LcW2vc
mnTWVdkTerk3LyQY+jXcjzz+XtlMt+jP46nezgnLV6aeK3t/Ll0dhbxPMN7hJcsjk+977aVLl/ZX
uNy4wHvJPGXPsR0+SvmGMNYiltJ8btfOnQhG5rZZdui6e0Io24SOiVMeagma+Lb8wdi1Ip1Panba
8wNix9nOtmOjB32mrtLGGsqPkOCEXOzbwUY2h+f3LzcxtdnGvPA+1Z8qhQTtNxukhq+Dn54VMZXV
URjDUV/wZOXb6mlRVGilUT6EDZikinQ67AItScDQS6dqGy6zazq6ialEWI7b9Ywjq+s8wzdVfiwJ
+KSF8/GuMGwepHpTdJVvNrj+oTsCtWKKjRmi3i2oaZNspZ1lfoQHAv6CBHODOZ5+1WO4esCZ0hk5
bbSRvySGSBMInuRv2E1HVB0F60qh/DHT9kDcVaCvJxYhNuQ4wYKXdHMuSrog2U0AiySYQ9odbEO4
X4y4dH7LI9LsXnMxZy7bEP0t8YozN/SCFsWcNw3OBR7ovhB7pbktcR1MhozEkpg8Gp7+kHYq4ICU
QFMM3+mxARDQ0W0xx8jFKyuZ9se0V7YdGcjALb3q92DSvMak2LUYJfJiI+D3xQt3JJMxiydDhTY+
QD0iboUQrgO1n1Tcy5tdSa9mC4uvMvAcLh9LgBkA7mp7Sm8wX3k5O7xjoP3DZfuSRREMdePmpgWG
l07A3NV/Fn/hr/FkcbVpjvgF31VW3yBo5X+MVnJt7TFKXB+N1SgYkRz5KXAk+BO9N4BeIM7BQI+J
E2XXQ8HECfaj+dCaL2aBRQxSCqqWTr0lKz2qAYAY5j4BI9lDm9HvcaQiOO1A1djnZTe18OMK2J24
enD8exQAVM9sCAEAEG1qPelwJGkSxbDREA8gVtskeL0WonI5gmFwEWrI6HnlSbmp2nRNK8BCYOk+
mUEtzHU5mw7KpY/xoS4LU77fcfiRdthfUu6WNw3FWc3ZpWKvlNl5mcO3nFlQjRunrii4cAAxcrzn
yo+cCDgYViGsIVt8juh8MEjQzxLHoHpmUeytiwaIX2FRV0IVeEhj/15K10aDCzt/YKmSlutsBPPf
QeOQ49Il9g6deNKDfqAvPM6qvMnQ7dH8Hu0cyLm1H9XXSP/VwTBKww9VYzJE9pU57MN+xx71rGXD
hd/R+J039q1rXlsgRA1ncFwqjBNDnco1bp10PTUzH+o0r0i0QsB3vJS6+tW4YGVYI+2V2LQtZOzd
MxwdeVUTHrO5OSVUoPynWkXkwOzBV/diKng1U3lrj64mPhckYfnTWt+ptI/OmD4qBG9ZfYsRH0BV
DXrYADNmh1g5oOB24r64CCFfu82Alri8tDTeken3IugYsePlHPjZTaw7CqNj+2SB1jBIApwkLAUK
6XolbCVSITAmUYIe0sY6JEMZpKQZdEzt/o689eLhNPAg49VjrF5KHzZD2LG1DipRtGQEBTa/rDwO
Jpjaa4nIf3lYK/y0TSEZhxp4NWqSmIec9U6o/EnzP3qVsn3vJ6o7FqY23qkl9Y2neRdpsaKQpoEx
0FzcPtFeeUu8FfgrV0IXAbSt7lLlBwqRacD7rDXb+B6aKpBjxW+62deWxoe3bC/J1pT9lGx0GS5D
jTGvJX9z0w/fUtP4caP4OTVQRzsZcSMJe9hDwfu3Rz7ByJ5jC9c/V71zRxMivRn5gm2tPmfuVEZu
y9da3/nKHiFlC5OcOg5PeTWdcaJC/TXzQDtMP+xvKX4dlIckjZRz4PyBijSYctSS4QubSLnf2qx1
5r0mQwOqcQz4JnsvbsWPefgGOxG/F5ypdTLt5JaYXsj2vCDncjqnXOEev8dRjXKKsANzTTg3xAdP
LBnt3cRq+GkfGDJWHis2glR5Vb2M9CKdUaYOZymw+EkhUqL8D5OxUXSuiciHStOQjjlu+oWqoGe3
2LLALnjLknvjaTsDiNb4SAz9DRrjiCVUPi0yuZ5x9KYt/VvZotiUTnP4iBmcMk8djkmTbuKkPusE
xs4clCL0wsz0NPp8tMaCeGUNv9yLZpBLVJr8j/LoGsbWdgBaNQGtUonGWl9L1DYNhsCYrd+EyL/9
GOSJM4P9isAZcmmyyWFghf8bo2xvvAtbutIpuXhTTQmhv/hE6enkbMJ57XSaS2ni1CIopkfKe2uA
qfGi1EmqLwZrO0UhKbr4TaA1FqnUeym73ioli+zymtApZif9Gu/67KTdK3vescvuQB2RMlG6aYpI
Vqho8rF0sDiEqE+xOV0T9HMcVZoj6kffcIsgewbcJMgPCStcnjdJI/nNYTpCfUvWWf7Adtf3LKfT
Y3ZfaA3V3FHNDQPM2g2XPaydPJJguWPO40HRiRMSMJ1UGNT1PQqTh12pD+0zl4xry2T3l9IvR3qF
4/AO+VpD3F/wtyOFfZIb/ewrojwmNB1T7S/z3wIjhfrRsZ2d9G8rwXugNPTT4j5hX5nCzZzaoBQZ
NFm6H6uyDwOitmeYaTWDEMnr4w/VeGO0lHUHrEc4XJuRSfDT9s1jORubXbTT+mxj6geUAk30K0aR
2oSosJqBW5DLNKafLAInQ6Aj+I5GUEr802VS0JBQfLoSqRSIYbhpkT5eE4IoWPzEhbLT28+8xnXD
qJB7BOgIH9hTsXlo8BZJGIgrv1emU5ZW1z6AcQc1MjSBDyHgxYhl7KM/6mAeuqezp9fRhIDFItIl
fl2UXQLxjfWmPxCZjFcTebXH8AClLfJXvtcE8uPk+JabxuqmZy5v2OkeClb/oxg8gsFpNxrUIAIX
w3pq6+aIw3L3IlS9mvKeU1W2f6s4gnOspVH1ujyBkFfy8U5ZQfoH4w8GQCGMNKlhYmYe1gVFGvX6
uwVvvXCIzhFae2uBC8D8isSh5HtcGQYE3G4kDMTJMUnIPzF3L5FoNRzsCYBF+z1KUSVzPQ1xJYXk
Xe+UN7ZyGPRJvZNzWO42e0xKswyc42xjuLNeMyu+JNJyNmj/W8Orh79RdZSyTwnobS5jcl6PS0ex
G7lzNvhmD3Spggqy/Bm6X61hXvTGVT7Navabhvhxyo2OXS4RQaNrTZS8GgcQaTvzbcxH+nQ7md6n
d4glKvukLoZfudD/N1v9q0I7GC3biKOpRJ8QYlM3sKnTY54wcJzT0j7nUwP+D3TonJ5XVlOeZBZv
ok/eyEVDdiP7WGwwbBHlF3aUg7+0nLmbJeD6gR05ccAdrUY5x2Ikl5tmz87uNizVvJSwBMTv9Wy8
L8FcQ09Myn1j2x+tqn6QslpJzesQhGcd4qqdHvjvfJ1XGrw6Z2JAJ1BZlyzSsumhI97TN8mxUdFf
1PJB77UAh93cAqHiRluuA+rrgqh7ibNPwvAm8Xi/JHq79KKWBtTkZHtQPJKxiyqgqbhZGY1kA28q
vGFMBDgQ1esLI8I1mWJdpurHWkfqF44xHDFw/gAOyMUhpLnN+rvB2GqAE2EL+YQ2SWKnFa4/SvLU
xXxGEr+pujPt1rAHpm6gICzflqlzEJm/RhvGivtBc5Qz7V3sPXVDgEoN3gjkpBs45xc0aSbLrjnf
gHkIZZgoG2Y1rAX9zj7whwpJrmflGEOOpAmVcCu/VFmxEOk6y55VDk7CHHSyGebQrrQzVnQGgoa5
ifIF1SBXvQTa/VWzLyOCx3g+hMylY5xb3UKgSVcEUnJTEsMluxgKXrFNm8eISz/XLqVFzUDaKD1Q
YgqEIMcE1qABrcoROtTugRjznGz5fJ8lfGTSqTqOEhXAFI4FCEnc6sZ87kgKlOitFeKngD0unHvG
JtC7q6pebIMXtldP4xF2DX7br1H+Y6UnJfn524R5ucSvU9c5nUpa84/1dwd6lDQj2/7NwMmBX7li
zdfUM9ye8Xf2HImCg/NNYBYia/fxRH2DI1RWKcl2qoYCJ9ykffYKpnifwJOULCWQsoes/m0jMHMF
Z47ckM4MygkZXJIy34SKuO2UCsYc7tm9zE/MhlMyUIscM6FuW+2iMnZ9wgjUx5wm10lGV/Mzxfua
OjE65NLrm9pFWdoDqUe85BB5zXR2p05fyF+eR1JPBIOAXAv8GLKVgcCugPwq8z5Q0UBz/MWv6vir
kL8jYLndtIIj5zjVrL8r0HOjZxTCtiSdPweVQ+CpIg4PqTqeVInbkBEe2k3uiEKF1RV51NPr4r7o
RFDHil2vnqlXLqanghK6+QnXnImyxCHXzl8o2lmbs3U4t7hgoYyR6GzXXdohcaMo0OxTpxX8Fnt3
Uh6qhM50DP7513/8z3/9mv8z+lNdq3yJqvJf5VBcqwSG83//I4T6z7+4os+/v//93/8Ytm0ZsiHQ
qWqGrRs8XPzzX9/3pIz415WXaRqTpagr/CdMKDBYaEiPY7bABfUgaJy02NNcsUkYDsWSBHIZTKZ6
aprKBU2/XYVybiv7XMK5Z9C5qn+I2TYGRtDIDKgRoS+eK6ocs91X6ABUSwEhrFy65vc46Z5B22Hj
bH1OMuzH4NZgAHFzK7HYJ++tPj/mrCWYxYvyh4l/VcaiumJRtbGoRmScmvgMBcAwWY7YU0V7KJEM
yat3XnOujKydl/bRHodgItu7p7eGprRKLL5Bj6y4w5fbMyMEugSgDMjmMf9o0MONSReqmd81omv7
GY5dH2vOiyeI04AUgaZfwJFIysnTbwwZ8ET7WYts8Pb5REHLVPTPyICwwyPx9P0fxC82VxFctSQ8
UXufaZ0BVRl7Q7pWTxwVo8gwxCI7vGdTu5vQfotsPkioYpExVPwfc8p9vpWL2T9XA/aJHLZztQgA
fhQn3Slj3mRPjwJoX24DgZ0vdrqgtCw2MgSIhK+rptwk5jEJP2pKvAx44uJsxmjDa40Ev304FYds
4ptFzNfSXnYcqmNcHxu88iugutDtJM0bCt5fEgn1PKwpOxKNHQlkUHIGn5ObAt8+z6Ji09+eeHTw
39tcYZUpIc9O4dxkQkxUmK9WnviyfV0YyS1sB1K1324EgiADugt9QEt8tkV0yohfwQjq47CVHqz+
D3L9v8yd13LlVpqlX6Wj7qHGht2ImK6L43C8o828QZBMEt57PP18UEs1SilGPXU3CjFCKTKZzGP2
/s1a33puhuooKSvJanzIKu3hNQZUp1/DexCoF1kSZGzaF7xPrWq5bPIQe0gC75JTbafH7+VUHxS1
2jdKuQsjWqh1OAdMacaRzAitU2+Tmj9onnGJdWwf4knLhue+yg/AEpfRqqHO93NO/4xIS3IsiYjc
yire1mBigIOwNyEI6MQkFOtpr/HioOgLoOJcuX8ImopBhncu3OMJp63nk4dUf++7nvYC9ApI9dyD
F9iLncOYkupSv6ulf69N5Spa64Ld12EGCh152RrJ3gt5wtJ6+0EpK0yANcNegihFUd7j7tpccxii
PilpDOJHbDE3oX4bJo4k3LMw6DBtxycAnGOvrBfNFjyWn6LtCdUT8WAznjOZ3Nqe8efFxn7S76Ed
MUr4Pg0ouA5EBJXa8SN4SYfXeCnQk8dATIwCbBM9ZMm0ASn6pjTufooj2VM3L9YiQW8c7kjdc5Rj
2i7NJN1lVcjph6dtBVr3raB4nCXxTwEhiuYpXH4kVeRmueVmWLCCYTtx/oycPyPnT72CGYZgJUKa
hDP0dx0N2QGr1qrJ4DBvLBNvNsCPOaiTmAaUdvVkPgYkBkEvA/Wfbcajv8TjtmaRt55IofOtZ8dO
3GrIT55CuTqL1RttKZXpLiCMcDLptL4NfrZ5oqPHexCsL+OGFhihivYqrEOijZvQ+IyiZKsibhLj
tMRDjmy3FMEBWTUKRmU7M3aST2EkK0oOdaw3/pEtKn6RwqGpwFKJo1BhVwIvYuNjOEOKo4PKcE7H
gNktViMFBfewF5ys/a0vTiOLj2pNCYoclwYTGWLAyMizydfcmEZNTaVD7VoMSxmaz21qvRhsPtA3
1MYMrQIoH2iHnAwvTy2XA/qriJtlQujQk/FXs2pnsIn32XLBXCF72xpM3nut3sxDHHLUa4bdDY6L
o/I9CQOXxtrFf+tGTAAKczMtO1PdNbq1CzjoIsPB1EjsKrDxoF5kC5EQBVsxvrWKfWcXe91K9w2n
RzFZKwENwz/XFop3cq4jtuA50vOiIYnYGgDHSwAM3lac9BC9RKOtJCtoUZdrAOO1drW7cT/l9D5D
+Ji35RP1jFod7FIcAmkfAuxRRhQfZyesYYcrjxR5w2BEb4HbIh9oZyK9YSNN4m63ZfgFxgNl4iJC
AytkiNRLbvQYU1HprjA50FiTOO1KdW0UYtdiwIJeXYpw9e/fz7awmZzpprCE7pj6z/dzU/IutOoQ
oWDp79Q22qPS9wuLlRhoaGtb+HeOWjwmANcgSi3VOoUcMf7KIim/cl67A7NPaJCrqXyFmmQY1lYw
LS0DbL10jtIBA5AteqU79yxLdGYuDh9x+qkxX50ynfXts8ZssQhNiOZ7E8JR/NBO4+Or/5bK6Qzy
w59N8hj4FC2+JLvwjDdtr1bk92i3rMj3ORlw9TNCeSR1GpI6nUHZMOvp/H7L9nPbwGBEpcRCO/d7
N1ek2xHoYtyT46FnhRMYWwULdkPvGj6NsXnTgvHO7ddLwLctamAgdObMU6wWaGTuvLRWCVqDnji+
efmqXHx8PngnZSgQEnzZxSI42XZPVZydvXrhwIqVZIL474Fbh/7Bo7hWOfHom+col2iyD2TqNAZh
I6LYsWPYip0lhFswbK8QPqgaRRrOEaO8Ba2cWUQs8QI28SoyQ4a0pJuorAuTInTthf/mM701Goth
GlE72H2/w3FZGO7JMT4M9qTIkFOaCo/rgdFWqm36nu0P762mIU3H4nnzm1t4LtEoYdZ4Lljfh9m6
6QZXqNeOeFdE+Ot2ZjaWOGWM51Aoe8RpU+g9Fkq9AUyVBQdEK3u5t1VIjBMhn11+lP50IAJr355P
ce+dRN0dm+tGiRjTjKtW71cVVAJzhFJF2TexcHcYPrI4dDqmDzoBEiSgsh0s2WtEjSu2Im+vWiiv
2K5uvnlO0vYI4/tGfubVNrBJW5fM3LJFP+qCgNo0fIjQb+EVMgPnMVJWKH5PHWWPIS9mk14faZyu
4c0KrJ3eE4LCh1RMCEEs0KNh58/v3d5bxCFBhC+5TBDSf9DrXmp7PBctMVVbks3wlfRnNXvyfZLZ
mPsqxP0EF6+gGH9+IfAWcfCq4ySebIRO6COYb1FOaDoSYTSnBPAm7L0EOhSMgiDQZgMb6QEoaw3c
whgMmEYG5+Cth9UIu3LvZMgBfe1gZoxD3vzCowbG/iNfrW58ZQH0ksnXpmkvQ7K1SIpkyAn7J1OP
Y5MfS5RDSdthKmRThTen6mK06Mou6Az89WgF63xnmcrWfyqkuVcIL9b7j4mUB1/iU8Nc4WBfAos2
IbjOQUMXa6j7KvnC8gxYZDvs6e56JNcqY/GaXM42OKrFeJzYDQh1WCIcXZl2d6qeOTgkbLE3weBJ
tcByQcVOMj6YYGjKPk4ZuKEZdGzFrXdt4Z862R87AltJTVnqZXEo7uJNCpZi1saui4NTeYz8u5VD
jpINCrtoDebEHd7nbilY+HjLYap3uIxCbp1+WZbpRj/b7B2BwAM/uZrroDBQIyCCpLF34Ka7PDgg
HAVSzv1E0z42J0qvQ3gEChruyhgBHgNu6qMauasKi0jpVmF2Ea4WIB7YlvZuoZ9E8tkx+MvUW1bl
bvnRWT3GvSXlk1sKZRlWBBY+KE8vww2FAWt3Dvq538Mjh+7bCEyXMbmsidJBKpQsZ32DpVn7uMlA
sQwHSwXSnnssZryD4ykH8CP6TQ3QkItymXHx9REgcL0hMqlyxx49p+3B77jS6fiJf5J8wCI+po+l
MZxsBJsWqw6BSDouj2Z5LZzRjUxlj3dvn1oNbIq6eVQ1ha2d49ZNtIUayPpM3w39uIcbf+iGJZk+
S6+3FqigRnmLR/3eOe0DheYDxdkusNrXLmI7zTBoCpLXrrUeifDJBemc8maZwQ0mxrXKrbOsWOov
NJ9R0btPuKLeOmvMfCoNA071Db68wxDaC/NaBMbKIoqznUtkkt0KSuSUfbCAWKWp54GogmYEpaQu
ByryRnErXsIpq8UMaFcB5S5ajGqNNTt4qKPpHsxEhIMHNEypR6yEzpHxFihNDPjNUW/bA/1cTFfV
OXclhe26VA6wGP7+ZhZS/KVzhsNom0Kq/GNYqvPzzawEk+ymhGgvvx0Pq5NQLRTIZ4XALMhh+PKZ
pZ8m73uCF4aTfG2dGCF7mwEJwkBieMpa1t/47DRGmkmVpUA5S/wZvOrxZmL3aHPqw1M3B3XPumfR
q8m9HoL7hILIYU4tgmPemofN97A294KA324Mn8rqh49V2S4K9HAsIGOGhzMmxpiVqBSZ42qggu7v
CnblqTBXaRavK4KSWw/ZNIc6czQy5hCu1S3yb+yM4Iwk6icFh4kX5C7CWncyERyM2HkJBU4fJku5
V4zkWwyfKX1PG95Np7kNXnPtw4YjODszOy4gs1UJoEy1PRVbtABy2Ge8T4s15SCBGiE5oeXuilxf
YdgKi2250MSxxX4J+Tk3x6uXKjf5cAzyHygz25JRw153CQPfoVWTgBg1sL4B++RxEftuFmSbqLVx
UWJdQrLhABPI23Rr8VF2IHhA+qtJsC13rf3xrXnTINw7nolboERfCrNj5U8oX/piU2nhBl0a1oNp
rXosW4srMN5zVMwxgIjdtPQcm+E1V61bF3YPnjEdYP6jmXAlXhtfNx8KvDaONjxmefNY+9WjKPGb
A61yCKqriU03rw34qp5Z9kiWS0SLPVkISjwD8XILCQKv1VtMajWmTHS3jXb++1exLsy/voqlaelS
oIwTqvbnV3FSjmPfx2AZBmZSGmadYsAxt1a/M9lckELpecekYW6cZodUK459XJ8U8cWg0y24AxPd
dukcHWGR2Tyitw3Orwjx9eXJuk0ptZ/s9pHQ945p7Z16bRAinMny3MRHODWLAaKt9RGQEs1NtItU
c8UMJy+eyqR8RNkN8PR7UBEoydKb7JcwjrZjhNeFD0WHV0DQbIauQ2FK0YcgontMXi/C4oyowjuZ
iA0BYD5ShRLkYQi/DYUpFtYQsGrD1BYT0MxlxM0GQgce1zrmmpj4oVKoNh++TZYrUBKuTUmtndT2
pTTzmzXXMI+anT9b+RVcwwO8OVRT9PQkmAjtKUzHp/BOlAKibzSvWUhDEu6TR2OPHO9QMe1R6pgV
SbnWOPmtkMqySZCxNlv4zIGS7S6ox0buAITW6URZXWD4Rflh6yuEUusMr2mRo/9edAq3GC5TDFN7
Jb2pENwsE00HocDluVats0bkcZN3lyrgLEq7i5IzVBQ+RoTg4iPE6jyi0gt4TsGhJgKPd/i+W2jf
bAAQlY5OQ9+FvBBVYq46TtKGZJ3ffFGMKFdDQyA1bQeCbuC7GN+FS/fPxkyule8ljL/+tVwpQHxM
mI8xmoqYcC82QIl9SzLtLi/xLsq+DCapBRqGpCdREIWHhluJVIld43c7tet3vQYcH6lSEL/CAH4x
WOUn5Sfj440akkMSWftwHV2mBQFNRIouU+K7B2+r9PDK2A6awmYzqDNvGkgVr7cp0jLCpitypxjR
BUGxnnrCMlEHBxF89aHAqNO4MyNadM4WJ3FoTq6F1Yay4oP6wGO4RDV45PQKtB2TkBlpiK5BU059
TVij/wjPGteDieshxPVQc4GXRwUlQ45AQet4/6AVEFmzEl9q6yJL204x1k8Oo3jw3B7siIorzjRm
TFzmKlQBCldaQ+ukE2dNRINlYDUDLtTp4TohbazcIDZeG860DsDp6dbZHFH+wsKQGDPqlgy7Rier
ks4qxxIozw/gyxNr3wX+OlKqhWoQDj0wdMcjw42SxSNjvvJa5unVsdSLVr6o5AEmanIsX+RQnAb0
0SSMkMFHem5m7LX+aGf6toC7VYmHvz+XhCX/ei45DGE0y1YtXScf4efb1fHKMUrNCdEaCYssaBrC
xtWbYFdlnfjj5bINEYIQA85lyo7yMnT4JyWaWzqiZyK9XtEjQffpmFpgTl4W07VO5CZ+JmPk4mPB
gkx0q7FgZTsH3K3NxsEh3TRLidF8kk7OnDU4SQry3EiPkdQP0ypp5c4q6l0aMB1PeObhWTj64Gqj
hG9CJFRQu5uNKA3yWXMXXalC2duIfJusGNfsrS4/FKV1iKHl+fV09KfqANPSooHW+n7V5ekpXyaV
f5C6t4/h5rUpcHm/RnUW7HkxQVVEbtpcoXZ7BfwAedauHlEb9XpkCCuPJKLujAwFVkNk+A/BcFqj
8nDUR73Rz5SbPVwjd9Z7Btfg2eF96TBgynlfdozkEu1x2rM0S+Zx1qEndWgaGCTM7/1b62e3Plyc
uyrdEZDdNIiPERxoCPs+7LY/j5F/bsL+pLYm83agBJD1M9h9JRNXc2l02SkAKc2vN8I7goxRVBeO
FqdrtBot9BA5bV3d7ZUoPMwXqJrFRzZAnfEYs2aecGVOcbyIpf40RNaTmk1PKnF+qlNyl5YP5nWM
llWcH5Q0PNaiOPglqXM0CeQ+5X69+Z9elvO45ed1iXRMaejwS1WVscyfXpYKYSbC0wX6+kAFM7+w
xpPVmGt8+Lv4i0lkhDC1ZxA68bprEJQxujAgVtRpcxyqHaJgxfEvQ9jDrzn11URKiXcy2RA7aXbW
p+ic9f3OUa+ObNZdAquqq0+r/Bw4zQMedcJBFQKSgeNwYUTwjUAZbNRhpZaMA1AZxSo3xtJWBXDq
8iyH+jr16Pm88+Kip9RTWnVKRXxuPe0MECnG5learEmeGwuCZ3ztyvTqV/EV3MlFRN3Firwzub+x
dUtROE9GsWuD5hLVzB94qiy5xRm/RfZi27D4E59+bWeDBZ/IQgE6wiZ0RJmnx1ibF6ERHyuSZJQh
h3MXwXLCSormMMThh4SLBXClrSMUbrzVXESfrg/SRozb7M3KL74s3J6PCo9G9WFU8YEngZ8pwi/W
XJ18vJiqXBmpR7fcnzSvOgKa4aEYHPo+rVvXCLxrib5j2MrI2Qxa6Zqt7nKdFhln8LgNcmcrdPJQ
q3bXoaP0arjIk7GDMrsU3CxA9ProSSje4xxWH/j+I/4TIniWwZN9RR2G3mAh/Pqq0tIYMPTRahqF
dxmFetbQK7ynpdh5ltiSjIJjdPn3r0nN/utr0hEMBw0s4hRaIEp/PiqzqtfCLJvaVR2TGLmfMy4r
6Bik75Ibz1DPIFsRTZzqIpzUKbU7fIusXRQ/ux6a18QbzmH6lUXeYVy+ylPIMdm9Rmp86ciJSiCZ
6LigF+GbwwDgtV07BQpMt15HPI3e6dD1+sG8OA8mmBLuTy3cocwkbfBtYpRtOC89ttfQGHbTR/eK
EOHUIrVFMMmubM+oFqAJrgPnkj93q0yNNgqjP3Jrz4MtzsnEyO81UOKjzYePBCnFneIsAA2Uy9Ax
yUNedMdYdy4C/mLZ6Egxvgq+Sc3GcZzkoToijJwgtqoaGinNFZiW0zMiDb5/dSN/eteI6Jxr1qlU
sTiYMKZi+9jEybFK2oNJnj2BDeXFnmq3HOSGXeAGlsO6Dwtye4j96or5lM8trL4KebwITWjn9r4w
9qT3ZUTE0lKnrjqWHLGt2yYjhgts7zGFF24phfDo77mRgHz2j1K3wWX0h8xstjNnyjH3U1MCCSQP
+gQVFgOx49psCDXf3IzXmunV4MNJcjo3f81b/ZIoxq1eXXUb5ceCPMIAwHoygATQAULgSTcgj809
k99XxzYmP95g4cF0okS818csKIJ77KB8T9c9Zq3GRuSFxLx5m/346AFVHyC4To78ig3i2bOmyzQi
CJ9X4f50ZQ/r1ojeR6ngO2VISnrT5O+g/+wiLo18xxuGCW2sXnlTbDJD35XH+b8UFNYWWwkdOD5+
JdcP3rjnWh9JAWCNHLDGhIa0BaxRgZVWHJUOD/jStWJyTF6tpooXvfFfdN9/lpl4DJjThChn1gLb
Tz/FB5QK+0nxd4PFwEyWe1FBDM6slfcusvGga/Ux0OKTDGC2hVTNBsxaCiGSe6FPRG4HZ4pFeD8/
UXxApHHZlbsMsHC9lhRXYINaqAZYLqYnmxEWpmyk5v6dWfilRUUWVLu/f6tjQPnL9eOYmmmrjqWp
plB/PQr+sK33Qib6TsboyUhwNEFaQ9QcsrPSxSJCvJrnNP96TBUN06M85fW7Qi6KA4o6I95nqOS2
/xq/wHw94Q19sUX4oveMyJkZx3flY6izK6TSfVUqu6I2CQmLroPzPhyJzZri5+hHkWN0XMh9gLVD
TXiOFXB1cz7mqiySm1aPF10nt93PjqmYjvQnJUIt/zo1gNpuqVTWnKuOjVOhZj3XsWyEoJ8Pkv8H
XqfDtkSH56/HtL7qFKJhll89YVzYREO+xwsttLNBsJ9f8JxhFJp5iSRg5s5RIBtCjt5hoQA+lHEH
NfjMzBHRQQ5FgF0kxY/iYWQSFZDeTwNfxTBv7Rf4vVSdEr+5rrHsyPDBcLyHMaofK4gCHRlT8SN5
YpdczS/6Fz9k5j9NevLIUfDQW9HdXxqOvgeViwCGAQ5qckdzE7KKmButVdyjlh6tvbl5K6wVEX85
CDvQo0FuL+oW7LDv3aN9fsn7YKd6NQ2P2OmhDyN0GcliGwMS0UDlQ+ZmBa2wfu56b8kXL9K42lZG
sY2eWBlyUyvc1GKqzjT5p0gcEtzHhSaXQHdH1DFD6WBTWdhlwuy82P79a1KTf1WQgAA2VGkas5hE
/3NJlOlQ3kZ9qFalJg4+i1TrO7PAijBkD9gemnSXjNknjUvIh6VVK81FJciiBd8HKl3Rqm2H/b8p
JfyeaOdgYEkhwYQQwFGsrRMsF2EesAZa5pwQgk1Hao7Q73u3ams3gxEEcoNxC/Y8iducOLps2tes
FAOg41m3M5ZWa2wtavUYYb2WWBtywLFDjIuudODATRRS2S5ZtRkL6kO8bsibRkEP517lIG/C8sCB
fsgeHtvPElIujrJdHiNcgxDs+Q4PKNA6Re6Kzt7lSyxsGW0nnO2D6TcgclSCEOBNXpmZxymKhebk
s7u1DykLfcb5y1FTGFGwLNrVcy7tOK0sHBD8tGuNgXXVMIVm6GF8xGOxUd+KPtybmbGoZLNs+wab
q+ESRAk334YexGKQBLrMGHBYW+uxgWozoelnPxMEbCrchOQQ7SSd6pw9GLVzavrqUjnaRTONi5xA
q1jaxbsWSkjQ7Y9519Ag4crIC0JsGXSfYJHIEh9ggaPwqA0X04kbG9eqx4UlkToG9hoCronKw/Iy
Yhkmjp926yRfXklCqnpYGw+VhwXTxn4NuZjjm0W+bllHxqbkWEFyNc2NZIhUAg2uieGaMII4Yw5Y
l7l4XbvffAaEDdzahvARVn7Zw3wHRHhiuLzaNLrBEdt33R2swtKyoo2G7s1mcJfqrDNwlTaPduRt
PVx5hGlR9y1yRHN1YYCB05aAvle2hZQ+X2iZDV2UxSIJIapNXqqKBxNGS0RSbrlpJGB+VpalTzKC
+RAxHc3xhoab3mqfmth6ygbxJJr6KbcLvN1Pw2Q/IEu4F4G+QEWDRLcy2tMPiQR0csMRgZ+5l5Aq
R3QaJJwxCc5BzxNXIJGbUsYVzS4IgH0ZPT1Xs4xbTlFmuNj6PJ53pczXA8GQETZ0fTZNbQ3d3sH2
7tJTxkQgAmqH2uZqR8ZVBP5tCPIbKvV+4s+bDmFrn1ian9Lgm46YxVSoC0ouRWYkDXZPMMgeAV6T
jyeFSZmem8tcWu6v58d//iRBq3+VpH3kxViFftD86Zf/vBSf2UNTfX42p7fif82/9V9f+s+ff8nv
/O07r96at59+QU8ZcpG0n9V4/6zbpPldBjd/5f/rJ//j89fv8jgWn//1j4+8zZr5u/lhnv3jt0/N
qjlh2H84JOfv/9snz28pv+/Yfnym721Vx/lfftfnW90gu/vF1CQrA5W7XNog1Wkj+8/5M+Yvtm7M
J6njaGhSrPk0zbDGBnxK/UVIA/o2ixhTczSHH4JkvPlThvMLi3u+Fzel4WhCyn/8/rf/TQT43w/5
/00UyHf6Q5dLg2jwM5i6pWvSViV8lZ87irEwA19vMdBqddMshpidhoaspkl57QxleQi1ON9GsFW7
GPIPIRbeOndehoJlIMkheE2LEB5n0K2NalLIjTOQQenOB8Kfl0CktH/xlK5rrwLZWieEUTre2QPX
M3iMgPNcAdc2RdrS0ZL3lviKHofwpMxKVMGgxNQ5HrzhW4V3vyzUH35RkvATYMljwNo3WJwYGUgz
/AIqfrBa3nEx00oRoFcHV3XsDPkuZrigBt/E671bQRinhf4IBCC6Wz2sn2pbi3AKkoCikFJgeuxP
W8z0iXe1WVN7XRKt2ly7WMb4zbHDc5g4O7vFd6ib2zTDQp1ZYGuc7DInnzPqZayadSq7Y/9bW8cM
PVJ4GhmSXJ3N/6Q0i5RKZx1mdbnMlTvLSgvvYr+SABiWmY/VvUupZgrWg+h6bVJV6HbAMP0Qg+PR
QAl1ZU+zq7Ax3uFMIGj1cGTESv7e9gSYST3WAYP1ZPGY+R0GSrDQv5KwRX5dPTqj+o46iru0oTzX
4hsUGLbc7bIvoY21jmVgPYLKoQQ5+rW6h41e+z9w+dbEEPcAZPrBWlYVZRBzbzpfwAXnMsY7QY36
mljOMkwD5kblxM8JodkIvmxbffd9h1m3cumq/BhjALfBFm4y0QMItp7VFAxYMZEwqtiQM30fIY7G
X7SvrQm3VXMkduZH5WUX8FfbCgJAOA0aO0hKLZsHMDUZqVnyDUqO98Np2SLXRcDRbj9ag/5DyQd1
iW+HUZQqX5Cyv40Oqi/HLq6tXxgrWbRgVxRe86k2QaSr0noBy8e4S9Vgq9OyCKH6wFxhtkev0ZAQ
oCz2Q2Rsfm8/ZSoOH4ngg24Rg4Q0og1JNdnSxF5UaGq0nGbRSMkKajEB37BqsbB5zFXlu4hftbTK
NlMzPQupK9hadLHyPPDoxs7vHcJkw33IpmZVm8W9HZio5KBpUT6sioyNK4oPXHUdiUzQlKYcFLrf
zVA/46kcqDTMonrWR20Gt8FYjj6yYrzZIP9Dp3xiKTjTGiH31X6A1c98ttr8Ue08ElgZRGLhOsoh
vidB96zp+Vr2NB9K9djDfwjCtRF/mH0tmOcY/mYiGE8YbJFmDY1BW91l9Yvs9IWdls+OhggGYTF8
m3EbwpNZGF6KYVd0L6bC06Qq+JS18qEW8FLGujs1RtssAuJ5sqHcx6J+z4qCqMl22hQZKtn5x44k
2oSqu3pqO89ty2+1p7sE55ZlcE5UEn2JNFlESfyhpxPcrhJpm5DNd59kAh6e1WSGb7EGQK1eBEPh
LcN2NUIolCkcYx27HNXGInPEe9UBY5SphqfEWDM1eTJ9dB/EEBBzULoA/t7yGOtVMpgfWRKAyXQG
cPEaIgbs/rzvJhLQYhyrGszfGgmmmXfEyfZUuFPITrQrV1Yz4jgyk6U/xEycvYVFM7ochuQtEiE9
axS8BDM/OJGz5rZqv8W5ug+RKDOGLqK0u/qMGk2lpEOAZGB1SNtbReEcGfHDGNo+mDDc607or0PF
LBZGD7HW8IOLAFuzjWyCs0tef+j+Do3TWisnQUwVDJCDnIQtoBWg/6Ghph8OhvRVOYW8HRZywGtQ
kvXQBf1X0+NYc3pDoO0pH5oJPLXhefB5GAcRduB70O0abFbNMOzY61+HqlWWlQR5jVFKO1cIS8SU
u3pV79Fg3FqLBASF5yPvc7Z1xdfYDFtaVpuEQtzdHnSEsJOgZs1vQDDfuXeOxArcchCqi6afHmv2
IDyYI1dN7RXWItTxHE4GEYEqwv/GK7aKGhN+WRnxcjJ0NoE1Mi9IKwuztLxlNMMQYNRDLFqD6pI7
IsSZMFnqA4FCzqqbU128XH0RFcNKhek3ojIGrLhkkFcL/HnAr7sluQ5XK4rihSxxhAWqd28CDmQx
vY3R8CgEaLkmFDrm+z4AC5W8QriiRg+IGItHElk1WDoSXoIVl+N6PrmQBhSb3JQwhEMPIIPA3ijD
vD1zKMMsL8HIxm29UgQiYag2xVhOZE6CyFV0uOVxy7Y5bNHoFgkgFhBImg1JXhuyfVD1/VlPaSJ0
HZBKqkrA5DJdgpVFS2tpi5C0o0WU9slFSYS5mqhOVkKMM6AzAcSKRViPTpWKCGBkzNLqLDO1IshW
PmTrDk5IyNocxRFLt2+MNsCLWOGqzGrfZfy00wrni6vgrOY1IvD80Usnn4SqgNSwhPhkAQaXlBmU
c/XFIl7zordV9JwT3wiO6Gp63o8pkrcm1tbO1Lph6EB1aDHwlfTJmg+LIGwZzyReRWjRrqc7okm0
Fr7kJrVJxTbJlQhrg1iuOAMd17BLNtv7pEKQ8ZrpkKEBJM/n4gy2W3Jqras6+8qTmJjlpFIWTujU
C6VCG6nZ3kdkK+aqjGnf7fEtb2lPREM8WxR8mb7/WuA+ijrr2VfAiku9O3kO5lIUK/moDIvBSTE6
OvU3x5ulf7CU15HV35NWO/77BfdjnvLvz6X1zyX6P0/hR5XX+Vfzt1/lfuZzzVv/+Yt+quH//yja
NfQ7/7LG/KVmX3wmfvj5x3J9/vrfq3VD1aXFzE06qqX9q1bXfjENQ2ChUWGRC1PolNG/1+riF3ZD
hu4gvNVV1Z7FQ3+o1R3ddmxd1cArs0H/d2r1WWT0f/ZRtqo6NtWGwVRwVnHYmvFzpa4a0ZCU5K0t
vMTIWIHb57hmRF0lj56e753IeDATE9P5YP4Ps0j9Z/nTb3+yJaRmcNqr9As//8lh7ud9JNFfkAaA
+GdiUqZEjyZLUDGhD1F3CTsvk/1BlBvPXq+/qN341hpz1h04RmePEcIHNIObe+8AdrD1/nKor7JF
8oZFBsmGUfY7VIy+7nF31XjcFZldhzT79ofn+bfu548WKEGH9KcHUWiOQT+mCzyGPNXm3A79YapK
LIhnqZ6nseNyxqUQ0McGG8eFNb1EXSU2Ruu8U8sYWFg7Zx2l0662cLvVuf7NH5r3XgP6NlSkcU+5
tmQJRWKG7sWv5EACsrGHL4oNykqvEHzfeFqCxTspExMtJmfbQMdmVHj2m+8hNKhTsTb0BFaY9ek7
Ov9jiLxFS3SnWZEFqZdxiMEs0RcDKwJIMv33zmGwADPFkv5bn5mo36vYXiipdqR+fvKyL/3VZH+r
Zh+GLRdhAIC3aU107FpVLWKDHxgZKrzdCidLSoWoOF+jSkx3ExAn6PXX3CJRpDWiZxCzMUmu7aWt
34eGM3+cT2eEL8lSmU9s3X6QLVMLjDNnnSM9BDlZJhNyLJJJV3HpvDhd9a1sySZl0Hrt74ZOYHud
ZoyluHgnLo56vkHqLjnZUDQaA3yjCVFJnW8bnComqnRuoGi+i+aqsqF5X6qNP7/svS3rEp6/KHb2
4a+3GdeaPt9vJRddNd94jpaRcMUl6Bvchu18LyaQR1YKVyUPxs6c706LS7Sdb1Nnvld9jRtWme9a
IzWmpcn16xfcw2VEsnAMyQSSMHGGXNZsMnDqW4BWcy7ycb7RCxpsSv9Ro+KfHovw3SzBYDi6/+DM
9YA9Vwa21K64xFHtUzNUuCqqFBwS2wWKz+CszeUFZQYLp3qZz5VHRQkSzrWIPVclExKWcbPRcWcf
RUrjNkkWHH7goHa0abk6GS+joVCWLQWPMVc+0vJsCDZkDaJBn231UGGKZUW1RNGUzdVTKuObk+TH
hLIqjuW30SeNC8CA2hmQG6OazEt0s4X59b/ZO5PlxpG2O18RvkBiSmBLkCIpap5VG4SkamFGJuYE
rt4P+rcjbC8c9t6bjuju6q4SCWS+wznP0Vtl5m81GnuSs6Jo8yjefKlZJ4wn2yrdO5egMATnK3+A
oXoYKf1GPyuuPMjNPUVhTXHI9b0ft2oxoWzUdUiF6VAGd3L5bYcUkTk15mJ73o5NZKI+zFaDEroY
QLtwEftFKOVjFB2UrqiZ98JcFgtNTqMxyBsDtRjgBnKnNrhd6ohPbYGBPogRfgdFMdNWVOlUyXmD
NaCzKcfcZTphD74aGjM9sD0L4MSGPuTbreTeam8MgxvmMyNZnrp8pkD3t0rdG63dXNc3nogAN0j7
IyUWBRaRiG3KfG+r9zsKf3B+DrRINnZCQnakNzB+CLJ86xfqrXMotxZi6yWCFp+vLZvPysZkBZJs
kBO9CJ5uJZ6julPxgi0NwUt7I1UO/o91IoonN6YxYAzdQw+aa7RpLeijhFTvI1a/ZxXgqS9Vy6I9
8sjZZvK58eILYGO7xmLqur0dpVHMGQT9j1LzlbyoKbhxXQS1IuKBtTtY1aO9XAAc3Y1uwKR1aZ4z
/LCySX5XDGY4N8TfiloHjQwD9gkDO1IdnBLt1B3dFIOaCQZA80AOZhasV2tSF/vIa/q4YKxRo+J0
owQUFykgO7i9z6li/AAzYJc0ncYEPD8kLAakvTz3FgD4juh5F6wbTwau3cQhhhBPlB16A+Ez+cus
TA7g22XgB8KhV3rvReE38L8OWqII3mFxSvNXVTYrCwlTpR6SY1EPZFP2432f6m+X2IakEyi2UxrO
FK/+3gRJFxNrWa1sHzHIdIWN48N69PPp2wpX0gmYP6ApAyWfvOYeXzCVtdlZ1kDEOEJPEejXzsKx
NkzNvdUEwHjSIR4C82h7VrGvPxyJAj+Mss0/r67clo9K680KA/uSsM8M9N9afszrWODYRJghBRpu
9e4T+QbjJcQk1pwXRYgHKAsr8y7tq9A8XChnZxG91W7Id7uoL5Nrbo5tJDFVDPH4fW5GD6LPUAPu
TmSwWXxfNTkzABrYEgdZQDcq3saqgaRcYFcUhugbOCZHvRIwXLqaZAV/QGlsnhqCYKqqFbTMVB/d
sJwqxYKu0p8d8steKwukcbMSgCm2nmhu7FdojL+9W923S31eU/ScMsmoE7z6CUXauVqTzxH87skf
9Sa4JwK9IRO1DK3fOY8+Ck4NRKDrczOtyRk/s8taqF/jwGKqhrOdBo84QcN7GK6Jum4TXZCnxJiv
HT8Rxn6OABZjVhj4sWvvPA5dGDPLZ4rRgpJwUVdH/RZgN/1RtTLnyGSPDm604xrmN0viyIO94i4m
VqKrb61M2nE3gjDL2/zd2Nl2ErQDgowEbTXhVmW5jfSqJ4ZnMy9UfeWEnWEg5n7nbEUKlV46OcZc
W5MVvnBVQqIija9iF1Nme6+n62eEGoKDxu5VL2xUm1ke084jLj50Hwq+Qa8NEar2SObYfbH/7yF0
VOUCV8YrrHjpC17OHnGZAh049jxCmM+rg0sGiJlQvghiL92AuWXREvgtre8hi3LgSAZlTCg/eiOf
mwXCao0meCNoR9Mb9Ro/CymGIAt4XLZY6bmKrta239fhxHA3Tc+tMo9qINezrMGRBhwkw/JTOvAk
q477nrvtbmzZRuRmRPE6l3CksvOY+x+ilF8CNOZkDyyX+z+pLR46w7lSygy0Rp8wKV4NgxDnh1lc
CSiTRPIWMmDvjsmdUxc3FuoDJ2ErnnmiugI/82vRGFoAobj/rTI9zMgFYNwxA5kUqtiejTBpAkfH
OY7LfNeGY/ecG/hpNlDhWmyFC7jq05xERDTBIjw2lbwPfE2Nmy23hYthM2Sq5MJ8TML0xXGjZ6vD
vTiTAsHoFu5ER0R2NrzJMfTjNfFBeG8DiP7KaXxMvxIB8fAjJDbQ1MGBlSI5zBq/jN2y+eObSO7G
PKrjGVr9LloF/I1JP7W6i4O514euzJlhWF8hCkI+Iw/s+NlOkXD1XgUhKOe4D+fyyfexa5qlOU5O
frf9YZwwOTJmOhjffpt8536MzHs3kH/RKtk+dLlLKbOG4aHgwqJ0cTd3WhN3i04vkhvyiG8TcItL
rna4IipmdLFkTNNd21z3pj9F5UQo7JKVJxvL87/gND1eJbBt98zOu2ifhZwsuovSq2ksP8xcBs9d
e8wtCh/ft8j1NR35UUJOcY5n9ZaT5Llgrrw3jNb3owa3PBD3RbH93lcwe7t14F4Q7UvmQQYatSlu
g1qhYCEv9uJEf1WIyURGhCivczZdQ1wZr20zuhjb3Y4gqWztqDBoROx+ZlAZAukheFkKVyNwb7y9
Ozh/nXyuX5fkt58CltFqIpdjHCss4ry8K6ve1h9xo/UHawiavdelBF4Y9vxDpfcvVLziheuatLyc
R803WLCqEkQFSJMRQve7JGwgl17/gV4hBOcU4eoOUE7ykeFFIIkX4290yYqEVsqPmT15sTY1pGmr
esui5rPRa4iX8X3IiuguXxFICX63JEq/IwycuyVpfyAtEzLiovNPZ/YTbq3/KdtpeKjKqAXbEQCg
dR6579aPttexWu1tmNwUhymClROmQRAHeBJqRTYS+OfqIiJmpsB4erCr/alJQIcvmbjYowip+6BM
oN7+smeyQkcHOW2lXGogd34WRsJAxXECIEjE6ciMy2X9lFgKErDAOQCeCgf0IOdjAcYhH+ddkeAn
TXPidMd+vfVH+KDC+QMh/Spfxxz1aSp3mRu2yIYj79RaEMVMxSjdY2RlrcD009H5WWboarpAMKXK
8MP1OJ10O4zU88V9rbILTR42QGaXxYef+P6lAWDguAzuM5vcQ8+iqPv3L8Hi4WzyG3dDjQbxbAcP
U2mr41D6OzLCrrx+QRdhPr0B8KRMF7rm/BTZ6rVaBgZuwRBe/CAvaULW47SID5vGAeF8xc+6Wi8A
m1iPe/5VucnALByjeiwI4e69+nERBEUQTgDYiN9HdZA1TcFdANkNV1phM95WiEF9O3nFthU8Lap7
7dlQqQnBj0HJLq2btKnWC/PdH6vi2kktRXrSRIJWRQotpzzglgknAd6Gv1aE6aJrI2q6NY+upxlp
drrKDzdKN8LMmuyDuWMRmN/XtAB44bwr04CFH6FUllFZ7Hh5dLOGV04BHqgYMYxZRPrqNmlpHDOO
NAcifhI9qC4jeSMfuecdffHG0o11j36vt9fPMcl+AWYTUTnn/9DHQQRdKRVUB5iimgw55NU23IzI
a+pnP25rhLSVaa3Y9TQRklJjE0xgmww4Xci8H0kilRPcWkcz6OXVT5G1o9/QlzJvrA/bZO1RWhPh
7q7bQUPJMLjnhCflpIGRlETD5gXjcCFfIzvotQuIQMGmUTeA0mkw9d0oNAKyrzDgKwWp1FMgRfiU
JlceJjoTVm+UUgv5FUmq7vxpeu8j98HhndyJKXuY0hz+b01lbwfTVe0uNLBDd2dF4YvbgiqS6bdI
L14oCwKVQBUjuRRL/uOtdnlSwoNFI9/GYtBnCIq65cK2FhtjvuAVbgJWs8ODFamMeS8Y0TVs9lGZ
Upm3IJyAZNYDxp52OpNDy7nZoMuFsuQnuKKaavgp+eIdJMFX7fTiejhkKPHywBkv40J6weCASKtY
UOAvfAjC5msguSGeNsiaFwpSDwnjYuRLf43NBviN7693g519+MOwlWziJmrVCQUums2xuvFa+dd1
AE26NZWH35a4r4W/4L4nJ2Raz2aSJWvKyb4rp8Ddq9yurlS+wAvsoxcB9eriY1yJxaDJlifdalCR
Pho9Is+uq0tdbWjhhoohB2ObNM34WWN24yKaQmQmXFlQ+R4IQnhm2cE2mDs76+S1loGNaR0LPYRT
1x23GDhUmbP4CKeN39OutFkhWXKTDwCMh2Gn07oA1Jt8NLKxbtcZDRu69zsNMYnZjESGLPrrVVoB
PvT9wEHKlr36J83o8DyQhKJr3dhqaVXDpsiPw+LxCenuNEpKSQro7hQODV1hA20SQZYE4kzpcJv0
hLjB42sFojDlFL9+Yr0Iw8j833fOjyDC8lVMN/mZDC/4PwH5sLkhd6lti7uu7fr7evBBPJfoo4Q9
7kcxpa9Z5c7XdetERFYCcrXTLjji+3OeJi1gWyrw9YF11c7aeypcZFOwegRtRkHpX40vKp/SF40b
kl/TtfP4EHZ4uvmwwBjWbLhZhfaXf38R43HGaNaI3NhlNQ0Ev77rm/44CQe6EDkkKbs0VnE49sGS
seoNowciNft9UpQhCRvyRXZRdBkHubf7hlerFtG5x/jgpd3bmJv64b/+knhvaJuyWJOZ6VigM1wv
xHTmXtDkh/ero7hAnGq6qiYArJFNUodL7GAytf/MpfeCbgMReOT3xyRsn4pcZtCAyjTOQvNCAiXj
pOXg4EnCO5xjpXHcQ2gpQq15+f3aeLtF9d29UcPNUow3K7G9agJWt/bOZzAPt35W2nEUTMF+FRvA
OWfvR72jLgxEnF2hfZpkuW/tqruDgN3sYYClZfswdMGvGrE6m36+6nCIgKbsKQfdh3FtST9P7ace
yqoeVZxI72+paz+u26Pt5repzUxPLZg3bcvU+6RHjJ+u2Mw8ipiNn6K+ZJKDWOcNb6R98peABIye
Dbga8JouPQ0ZgXpXqOcAqPVoMlNiRnf1LK4EQZAkF81DnAZa7urM2q/MCaEEMEeuiF7IFXfXpKSg
is77eJ6khcCnEbyihnPCPkUEVsc1tnh8ODRpumuQhCyfGiFNnNVAq6XDasdevvk3mJ7mvkIJlh2c
xRAdq3hF8nr8thbKhLGZW2hgxFyw1yf3ClZlW6J/6F0W9A58CEv42DuQPy/mizk/Lx61iSbQBXxz
9+QDpkWXv81UgQqh/Dh3S/vTU/oiT5kunbFPlWU5u0ABuCFAkEzA5uQi3YylldXkg+FKdF0mE+Dr
G/3V8NveyUAT6tKEM59rMRNUQvPFzOOhSonELUqY0Qfpcjinw0Z/n3t1uAgMefucSRLh2AeDEYiR
WUtSkG1dFTmzB1fYX6DB46oqNypL8rRWDVMuOwcR6XsEDY73ESFMu8omUSgZ84dsXW79AnWFnhd2
WwWKOAQQgV+7b6GJfsNo+m5i1wo+CxcUGAPkP7MB5jlrAXp04TR0mOfUkw+Q2yxA5PiQu5okil7X
RMBM46NiAAd0hRSnGjZXW4ThbQlNWhvsU5FmItngeNtXjN8hTdIrVIU+DW5znvuyPuSaOyMA1eYH
xYDmoVA8XM5l3sLNEtHQxMj7lYaClAl3H1gsgb22vQmxP2TrSJCCel2yrL6WKx80c/h9SwJlGvSg
HHzrKRwSsshZNQMuRLtUDMWxhxs/rN54kwErKgqF5BmvS5FjpWcPeZOzIonljKoOM9ZQvNWK3s/0
xDNg8DzW5mb1IRip9IS2N38c7fppkgqCZ0nyDwj9C0mBgzHf8+xOcVAst5MCx+dCHzy5njjZs/cn
YDZWZT4HWFo+eQ08RgrbnANoIluevNKp4s+re4I90cO/jA0iC/3NAt+Lo3+N/HPKohjvZ7U65PLC
jt2+yDXYUY7gUi+z11KmeH5LeddWLM4pJPHe3YDAh60O18fJGsw3wbuuIwI5ekpKFwt2VeFIynPY
rQGTXqxr5e1cdoc5keFZqfyjqoQ8E4TMi+3W+6XPUGMtai84dApcFUP13LJ4ve7X8tELwupR1bjn
OztOB/9HtLisi+ahH8iOauShR8GapzUlrDeeEshmOlssIhn+OgNq4BCuM/G00C5tDGWA7NDGCPp/
FxY2BzHC3lVxgjiVh+yaLOslRVpFxSgHklbJeP2e+z69ypPxZxQ1sVUOp0CEJ5zmhxvdg+wRTA/z
ihcCcb2MS2tut3kd1D+eLVUwHipNsY1d0+AYtGwCpgpQg408h3GSlcE6yy8KpjorEXR04R3RjD/5
QFKDlcz4VjmsO2hIqGrhhEpJza2CQMRwmHPm8UGOAIpi0JaF2KGEVkEz7/wogLCR1AR0dePVlIxw
A7zboKUF7EImA1U+IB7jV/NaA6ie1HoKzODdRBSCRZXf6ibjdFf1dz6jaeWie4/Q3dG8dOjns2aJ
p6kp4Rn7x1YTBCJKvp7I/vbHfdIBjkjXuxrBdrnaDRG2fKxWNj51+NfiiJup897honGLuj2nQOP9
dmTMWXmZH3n2GTalXA1hweYJLd5ZrDSoNVoyXxQ4xz1cTC3TdOmNzT4kjksSrDsmLcddnz8tKy5j
FnwcjfXqHmzCYSTjgCZCDaV4luNITtNtnfbvja+vKSL5+uCSsrsVMaShzpJrXM4pKxZ/k3kIRG42
gVy6G+8XTRaKNiTKeutn4NS/OKvfuo49TjAXByFpDjYZ2poS05H603s0i7cREzE7H/845919T2vW
DMP7UrJIXFZEcXplW5OaF0ZIsAdgc7HkACXsdXHtJbyM6BqizHkOfPWK99zaFe7fMMNauCzZfCx9
+6HYmgtU1Pg77Dex4gc11nqIIBQ2QKx8v9dXQ0abnJZY9nvXuk6t7o+QNTO8pSpjA3WCioca05tG
PD2LuA3j9IrOad4tMs8Oi6fu1nr4WLVYCFa2z8nqz4TG2J9JDtEWEDSzTb6GhZ5bJxbaNWd4UEZk
u3wWJXKt4rsb8mYvpBvhSGFECEDAl8u1W8zntYiaOJRIcaaJ+WaQL3msWuvPEthkTDjDdU76iT1A
jR2z+xkRfqxLGRx9OX8Hcp4uxiO31XNH5iHpSHmRvVqlyA4oJ12R/3ZaoKraaFIEGXm1SSFHTKxb
FKS1uvROQtovJTjv2GMQXlvRjrsQfllo7lOAR4i3xu4SLp7e54oXzJ35oHPmdrtRl3vuVOZDvLes
t6BIiJAtYuhcLyoMLwNzHq6XimHsIdPF22RWInQyUMRl+mG1OrqXjUE16bNeTIvidvSgRTOypvKx
YYBk5oV4iqeic1AwSfXU5NlTPlHrOzbMxGJ9wbOLRA73GCqu4DvxBEmADs2DUK/AZIKdy4dOJsj8
2wTyYUlo4dLG8EHR2c8pDUiWBMOxjEBWNJBqZ1DBsd2uj3pxCR2j3TAKRswKe2DsScCbGQfP7N/g
3hEDvNQV2FeEJ3lQAzkOgQMuVBdFyguTDQYKVOd+O237OottttDkY7wGhgeqDq6Bx+3Ro4KGLtwT
i4WHzKrjEkwneBvDEDjFG9OPk0MIszpPA7zJtD/ZCpxynab5Xrc3ut7kt5JxHHlUBP0RGtLpixgG
f28b5piYIRDvV88MtEpU+b5d7esSyqSyHLNrkuIiB6SrvZ8dA2keorl5jcom24FaNQS0wqYowquh
KjMK7FNtlidWeSMKp/FxUizi4DL7YfBtK2qNwIieYrtgEAp1jljFck/yS0hablKjzWzdFdaZhbJh
Iox8Z/XNE8/xdx6mv+N4Fyl+giJbnZ1ymSq1iUFqLy2gy5v9u/JuF6dSx6XDsVr73V9ZdSC4EDWM
A/DmLlRPmEftcHhwxikjqXl+B2ar993kgwDAa2tuu3rWW/DF29T6CdNr+ThWfPgy6/4qx3mp4N+G
FbOXcgk+WoSdLFMrQK1LfVx0iCGwomaoSzb8oizeqnXKzk0E6NcQ+VauGBBAVAoQymgunW1Swt0e
ywavW1qgZ0oz9tnSd8/SwHEHkoHUusCqKaz76OOqdNj4VMmYkI6zJWyWvPd0VEvcRkBvh75/C+vx
H5tsAmAbiA3swfzprOUZWTlr02hM3r11G90ISjIrfPJUlt8ZG5KzYdlKr6hJZ4EZ24Gy3eW6+Xhc
wXtAPxPs0hbzZqvZhfDRHX2TpagKWmKirNepn1A8an862J3szlGqnwYz3I+N+Gq3W/v/q6v+bywR
jvw/yqueu+//zQ3x73/wX/oqx/0PEik7iriHQedhOvgfbggR/icEvLT9GymFF3qIjP67wsoL/oOb
zWFd60lPOGID1/wPhZXzH8fFIIkbDXurx5j8/0Vh5UbR/+q6lPgpkIM7oUAnhOBK+Nu//5/1QQO7
Rk0NEkv8yx43jDdy5oSQrXlh/0UqXEYJYs6pS70Hdet2ICQh5hyndVz3jiJT1VqRWNdOsw9giMWN
BtS0oMm1c1JlSIZsdhNxAuyy2l2WB+/cuAhTi7QhYkvcl3M/xSBtghJnKnLsKDgyYjTnXLNoSAnA
2oRCbcfy0OqC54j1TMwm5dTUiCMYo1gkNeHJ9kIYeCU014rFLjEmcRCa2EqTf/yhePXtacQjTkKl
7LAeCKP2TRLesmck4W61j3Zl7hLz79Bt+TuPsotbPa07Y3dPUb1JpQZCmp3E2Vszfk5rKl9oMNdD
kHo+/0jrfbM2gEYTB2If6uaAvVXoa/g9ubx4eAoBblsdrZ+0PRCqkiq+bJCqcHjDKIWlU5HEerAA
wvL8HOiIj3lvkdRYC2qp5h+l23tqO3laHMYFawDBPmwydCsFveLI/b4iPmFDBIGqmUGZlV560weg
y9JgHq/mBctbsrb/dOViHUU0nvKBjE+7uQ7IlI908R6ZNysXd31aXKJl/lvyC1FWlF+JxWicNdWf
qmXIrTxTYV4HP9jCb84957eeEqYT9XAw3GI7tjYQ02a0+XxBdYCaoVrdP7P1DJF6S8Ttc46pLSEn
SE4BHPDdOLApjiayWV313S5w7LubLJ0x9LeGfLCINYTHMcuphslxYAeWT+rg1MkXLKt2wHE10k+4
ZMVSfPWUg8ntOItjWJEI4S+3evpNBOOJKXsbJ49hjU8QChMary/3DWo3glxaTDrW+kX+IZD4yKEG
LM95Mj0vznyna5Iftv8urQqYYOtnUZApOgvcOVMjSNv5xSJ5g6r/jzVYf2d4TUPKsT+zj0c4iH6l
g9BUWe7bufRzxuGIAWNdb/6InorW9cHxhrfDRPArO4U04uMbmXnINviCZPS2oIiMTR8Shwb5cYis
uzCfb4ImfWz88E6K8MOfkY+lTs3aAt3e7D1nHaIYwB7ADJLp3DbTbyOysxlLNulrtPv3R/Zq2hib
mlswwBHDXYCoraOLHZzfIa2/g3K5byr/NTXJjZ564u2+gmA5zum8xK6fvWMjelzMtY/5O/X7Jyn0
D6IuMswHokmrW0/nVyZ79RgF8eFdlqZ9Au96HqebOkHiVK8tP2zTAfi3WQvk4oX92rkk9SPOUggT
unI+2i594quOATUF+tspcJ5UdPY7d7B+3DD/SHuy87BkE0Q9pj7bvyn5E3rUDdZAfgUk/iYHT9fT
YY5MOt12/qJvOA/LCIkf73FXEzXpA87qvlh4/Pje9Dkj7Sc8O0YxgQrCDx60cs4ohk46SUlcGIhZ
4GF0bYYjMNq6mSwvqoKLY2MYB+/XEaewyyqimpyMbbRyzGfdBnuTrjhOnNGLMZd8n4gWprTth4+8
qN4jzC5xWTI0o/BhCvoMtCihcQcHiPy7382PncA65TpkuZnIOXc+RhwKzAIVFAtrb7mb4DajUkrf
goXQpSp3v01GNF3PkH/Iypc2ANEWqOLvmtGOFz9jrc8W7XNUl3dy2uovP3zIicOzWSHjfsiexpWa
q+p9dthg00cOfoexcqOad+z4G/Zvvif4qN8PG4lCB0gTfBn+cdfN+9IX+a4JT2kvjgXI9Cup0tvc
A4nr5JfZ5oeq/MoAzHBvkxbtHWI60E1/3Q7HVTp5BBcsBIyomqdgyxi0WkYWvW1d0qhw6ISmN9qT
b1BdZNMSSXqwmYENnXw04Xe6/UM4UR991H4kjvu+GMImfX57sgAyFKS4PS19HLc/Q5ibg7R4bYc2
QlomHqewZQWW+wdOVKz3pnpqkbVsA2jbT/+ITQBJgySVSPDuVjTuyIr2s9ddtf3Psm4CiXY2u2l2
UoYv75P2dZxZfsNYy8qQV7TvFMWU373hJ8VqkzuvrWf96db3yLqtKvM3SYNbr3QP1hiwrRVn2eIG
YmP1ldco7pO+PQbD+qFC0DPVqm7xlODXJVRS5a9huXzNBNljN/Mecw5mx1jWDrUAh44qsTO60XtW
AiczyI32brL3+/SiCZcBn8VQhKz7EsM0w2tkKFKPN/MccjIPMKZbicDK0FSwiID/hFoBSTKMInt2
yAyKUDJGH9Pg/tYQtvqZ1XWT2ED0auRV6rFlDMCz4SKtWLAG9gBEfIIYA9k8JoX1NuEBwlg2ysOc
hg+LnjN6Eue4roKAUJ+KmdnhZwuH+NAHsGxU+je0zkIzpM8coh3HpXnk7QWpj9AgK7nbXHQIlc8E
hswOqNscEE5tXiXyKIcc7ayfGFN5qB+RCVK0h/O680YYfB1iVmEeioavxR4yP0aJsyHKr0dGk3FY
tB95r01M1O0fR7TPYqpeTZKf2Fiwj51QQofdtWkqHY9F2uML4aifqzwOl+pYJ9yCXg4lGCtWvfPS
8GILmCbGXbFV5UDOciSGkz3abD6djHyDY6gTTh9uzthLhUbrctPDx+F4s5BTHEqfmIdlAmCm5+FA
TgWynOBuqplUlMb5lT2xpFK/G4at5NHT9VfBjeXIJ8SOUNzynyrsyPPobTbmq7hKh9o9RFbybVvk
AfG/RnZCZSAbFTK5JUDRINtdysLlR2zFoR7svVt2T33aUnMsmDbqYrrYKjExGXlfykSHNoUtpFeq
AiY0iLS3GzN5saaEhqQb3i3D7mRRucUM0US4UyuW0I3kxHHc2K1J6tlGzVPDdmZVdRYXI5PT1L6y
bPeDeqjcsZQUMAGrawGyLkZFtvmjMOtDhctCjlxuvDF21b86QrYcEfd4tNWaxsX/RVwS1k76QWYN
Kh1+mrRB4uyg/bRoWavkx+uTf7j2zyYUh1GQH1euFaj7qb9r1/qap3jbExJHZ+dXXc3WEFnAgvdP
RqwpO+tSbBCD1nZPoMD30q5LlhgcYuC14m6K7nQ2scxfvjOfL7+aKTuSf5gxnDVEBwqC6Rwm4mkB
Dgoah+FgiuA8XVOyv5JLt5KW1q5MN8uqw2xG4sxUdZ9ETcgq+y3TnOF/8mbS+ifN/HvJ7FxF5sXf
Hi6LfHkUzNkfKR5YGbtXFloFjrHukar6rBv0LYvx/xZ5dFCDfujrLIhd0RwKHSGJ5yZsCr4WYQP7
rwHcL6UNTXeTlvioSpqw9shgrwTfWfATZYKkwOoYaf+VJ7/cCYhDcaD1YxtWZH4TkTIzPd+1orsd
qvrLbthbKdbCJJsn8aQYXqKyI2Axn17atHyggeLxaxEwleFba4KfDlo2BTw8QG7T64KVPtSC9TbL
5y9t82fu5uEu6luXaQfbIae0XsCYPq24SGPWO0yZ2mkTG9W/RaJvB4lS2PHbZceU2c6m7oR74U2M
S8ueYvgjE45LLt+91yw1oS0OJwA7C8bbXLt1CscFwzYgtkUg2rHZaToee8oGJtDUZMw6e2aipCCt
Gy/G23kYMfu5wMDArjYWGQPBkiFUFVT62Bv1U6wJ9Quc9e7vkpTh3l4oAAbQsMGCzbDTsibnuWlO
dPbTbtCVS2hZwrx7cJOYdUlxVKkL4SDSj1Fhg6Qcy2bvFF1zWtLPgnnOIQQZxEqZgwPhe3rq0dgN
FNoQopKXhDr+qhY9K/Emv/hlX9+2PpnNRQOBTKgK9WeHFxeuViDy7ZilZM68/WKI4oa2M/OPm38M
cg49u7dmcNkBZPaPbxoUOvWArKyUT/SgFkOpG1utFtBFl92fOjFRRh8C4A1t7U0okcUFpbPEq5vR
Q/rjr2BFeTdZiFYdhSa3Lb13NmpzP1dcbk53iBzgiJRKfewyKjpbB19PB3/h7y21/YC4/wQWgJxF
XuHywTUKmoxLRDehUBPCr8Hvr8tlso4kkTEAdry4ci3USOtKv0rei5vOzK2kfxLoI3aFh+kfS8CM
FrD1u9O8UgrobeIaEawYWXSHgpRzJf1PO5hJJ2iaZxLx/ugOJTMxahQgc/G89OJltRkvB/0C0tGi
rJMf6MMAezpQLkIQLxPjoGunP8mcxBhir9RdmrE1KZ7KuVDPanAfA4+kP2k3c5zCHUcUiSy8WZAl
dCxKLPVga5ejwQx/e2imS5OxKCdwYg95+t5wx+41GAh2LIrnq3AEKjHyuXpM48RWhDeSxfH2SAcI
vs2n3a/s6BYP7lA6cqFs3YdILNacnO0U3+GVqMZTm6Ww0jIXwquClVlb2DeULa/n0LsHH/6cGOIo
pIKL5SzPC1NQkqsYdC/COgS4ry+oSODKk/xA+k/7NaZjcBwm64kxRHErW/rXFSGP8EkgzvBytMlv
5Eh5zbL+LQvx6/qaWQQGQnrTiRW3iFJ19IAN7mqP/29Ws36pQs5kq5fnMQVFy6Lz3HoKRKWFFwkD
Lvf2XtXcgvjOHI4pVDINB1Pg5BVh1i5zdt/HstC/ZtGfMNNk/EwKsuNAo1SfRmQ5rT1bu5pXLZ6G
dd+aFVppYvFiegzTvcx+WKbyKan8K2p8b4+MvGvz8CjqTVtpVUixQx3G2TjfWkUIGJCIpjxwKyir
HjVlagjvsFjCGhdEJzF/28al9P8bc+ex5LiyZdkvwjNoMaUmg2RQBENNYCEyoaUDDji+vheyqyZt
1tOymt2bEZkkQcDdzzl7ry1eSpQdS71lNOYb1V/V28lSmuQ1a622sYmjX/SY1Re6Ye0qtmUGSaRL
N7H2SteTeAsszzrnFrIUidDMWZ775mnw3XjZ5xnBI34A4dBDEmpQ/FDT9ui1WJJCT/2Wk8ezAJPN
6hTpBRIwna/jB2vGmT/g13JTFtV74VFZonxSZH0ZNBLkI9e6cYU8jZNngdklTklH5X15BjWTY1pP
GSX10kHhsdwg1YY3PSDsczz3vR1tZk0jJNqILT1u0WKCtIBXBQtyisjfQbZhe8j7yfXwdgktgzRQ
DOSC6qB1HDrtsbyOmfFn6ANgC/DIF5Sms9yQTFiE7HmE1BfN8xN++osZ7WTrvRdj/VeH8IQyAb5n
jZvfxjEm6CZBrE4hogbuR17ixVIOoqBXoiGIOgiLpzaHGuE71YyiAcMtLW4+JhrLmoA/ZtpfHMsq
dKKLDJfXAkY+klSIffnwCG2keH1uIu3p44utey//mhLdgLe+IfSicSliOoCYZV/fke3qtIwIWfMe
foEQD+arg6eGUczg8ZKJ4QuUqxKgsglZL72abfXHm46eTpaTh4PHcaCIIL6LGDZmT7LHHEeTK6gZ
Y+aDT3vA63YmLF4rUQQu5X2G0PEQB9mfOB6ICCD/b9nq3q4SMU2KeDIWKCK/dP8ogewt67cuSGN2
peBhZN2PMohZn3j+SfOQmzYWn6L3o1UwRO5i7nzThNErUM1alXCTEabluDnhxEMZL8crey+PvBG+
9cS06K3xo6v8m4Y/6Hxd/4XujH9Q46bgEM+aNswJBiZ2hAzlTrVzY5avSVC4GLW7tDX+FtkzbAUp
a1VfMYUInK0k8BwyPBaIEHw9KrzV4Jo3v8o/rcb+gOeJFOKNQzoi9aj9HdL2YeRKANNOHmARWotJ
Jk3OPwmDRY8zIWIBRBpdc4/nPCs9/duZ+jeDKWawvHISlz+mihk6osu3MEabZgQeIxueLGQAdmRy
UtJfJiIK+pleUHGUT8twVzX6EnCsviD6AHMYsaRBJe6+lb7pLZO3f7+nivK7tdHSsr4jV/c3pY7A
IugR1qR9tBsHDjGmhjMz923AoBRckGfoxuZlASq/JmvR3rcGIeMkKCysOKtgDqQddh9uh1FNa2FD
r8ae7dNMCa3VlLDMhxEbKyEHZdohiyEMhK0TtG/z2iTdtsKjuEa/hdecG56zIXTnaPpIlE+1IJ21
V701oZgNipLFc7gCZAFpipK9mZo5Jfhb70CrOdbz0IBpF+hLnQrlm856p1HtLUa8H1unMucGqwIx
9qOXjA4rGZkLzcl+EkoLFfn3aTBI541IupXUuxhM5jx3YqB6p12ZkgwLHXamD1I4NH+kEJ9Nxj7a
Tl5GhAoVfN4nB0PRXCtR9y+EEx1Ml3GL6r+FS+twNOtubTc1zQHr2NJhiQRj1ZatH1XEHAnd7usi
Ootqq8+pqJCoaPMj3OPnjqZ/w7femKp/qbt6F+vl1m+8YNGPRJAbvbOtZEpKdIBpw6Sr4oT2X4IF
hMNeHwwd1xpVMU3ERyzsR9EhIgpoly7rRLzDjmS/qGalxVB9tH76gUN/6ob33iGIDVmGXiDRJMSe
5jUd6CF2Uean+kr6BjN3l46gCQvWmpUL/4JMiR+0ZsyKFQd/86r4agAYR7Qrwqlih4r5MpTVr8zR
+m5iMmBNgyWY4edgTBZQDMSFeFpWAXPtcJj5QB0OJactgaOP7zaxG7nOUtD7+jNT7m7v4TRYVaU6
OLhbJwtbkxMMDgkXxUcHdsUPqbGt1FoKi7Oy0jy0Enr93LXdySh6a9V7x6xzknXJ9o6opIO+hGsb
JgQ0sQTyaKc2bh//qiB57QVvVnawEVr2trmEjxEZknxg18O4NkjR66UFXhaPmd/PYR1VCwCDB64b
7cuU6tGGJgy9RhoXtWRa0HTdl5a719yLuwPc5PUwQdj3c4N077L/TUeaRrU7B4/iWVlWtf5pV+7D
q/p+VbRizSPCEm9m1NljwZnDT55zFH7kFZz00EJwJ30i4bLxbIWKnMLQeCmAZ1POhVdd8vVPYX9W
Ywa2bGJ+It5cPbqNGX0W5pT6kmvOE4CmpiHMuRoIcRlkiXGHMxTVwhYJfryxgRYpTdv5QkPPUZ51
L2qgb6QN7jF9NU5oAXNDvbmJAZ68RLISZlqzQuez0Rz2YOHZz3Xv4EZQIJ4kvtG8LlZ5aH/lAfAr
mwVryTH4ozOyr8hSBjZG7dE5zENqqyOmHnYY7x34toHDux/Lj6rQr6NA7ui6JKP2RB1zrob3aVmv
tCsgFWE3mRVOUYrEMMMzX3tgihMDEVtfJZxOneRe1va3yu1g6TQSnojsB/o7hIQnU0mebkueXGwF
u851/lgR8eyZyNE1F9SK+OOIa1HlLkWGgqiIo7NoRroghI0rj0qmNCSuYmcsNjJqXvVWb1eZ4NqH
YTM9udpv0uAGN+cwk9m9bqJTtfwB3IyfX7qACTqTtYahFsJiyvC49OgrACCpe7dYS12hrHFb0vmg
9TgDKuwcQWikNOyzVJKOUR/MojAxmn8kZMdmA2kQYYgbhsYrfOaOy+7k+lK61W+ofbXZBRCKBExV
2fB+jdR65J6J0So0GSjZI/OZxISzOCUb6yRwS62CCdDIhEBOm+Q+zt66piFMOBnpdAeUVnOEfDHE
x5IuPeWlnixMDQOKp5q14VrGwumbkfXD+MQ0BzKIriTSj2qJ3ARsQnAJteExDO4raMRZ2I5KasZu
JaXbUbinI/EbeB6t4jCjmlS3RGy8HqEIry2r5kTYpD8hXC89/BDMCPQ2flhOQDOstf4iyAZ3RixR
SF6JVaFciCNWfN1nn4nd2djdBEfbLYm4VfLN5qjL0cG+Dg0fCpcMS03LEEpgnm3Ic1i6cdjjhaRV
knbeHvLawnToEdoBQokmJyxF9FffYpIFqYwQ6AbNtFmLNSmI5chBXBCZQQ/RcTEfHXBdR6uoRerd
YtY3YaPHfRCsZfsT1OqDxIF0pdWezRyUbmxq6lvgeMmqcoY9io0Og0dxZmn+a9aZttLDT1VyQBeI
KxZTDyQQ90SNdIRNCj9RJL6mGhnAWPQvWRP/yaZhN2Yl+LbCQdKF0qK26a6MvrWWRREes/6Kh/+j
bsiUUK3yDuMkd8msg6ljA5R/8OURfwg4GK794B3TKPnMyh6RJay5VYO/eevMLlk/gNrl8RSiycLN
ohXjhkJxjRwLsIN/MKzuiAziHudPJYt2q3O1yoH0SU7lJGNwmFJZATpMEXQ7qo/WszFtlZlguBmw
35rmkx0OL9kU/wkCQFIqERyrax66FqwgqnKfjGTmHmLQ39gRB/KqefGp1C9F3e60iczCSUu/Qna1
DWkUfyeLzrY5GTR0hE/Ilo7Qu8djsi1Ve/ZU/NMLSuFK8irSCa4YhEe0oxE7pql2fRORhjrgE5+G
5zoMjnWZMImgEqZbYQJbTc1bkDHOGBvHXfUZJgPx42rBC7LkSy4xBesVqWuMuVwSfGR00nRVkmTn
tus4lyfs3a9RQ8ZcSPUeiEBfQ4YGouDYPa4A7iyHg20jBBFTGXHJptvRA5wDJU3/MzSzt6aXuCzA
oKWxvnMRDqCH9SGVKXz9jvHHrthDOHuxE7O/YWY85EMxrBTbLxVZc8Bf9Nx7yJzYG4kXogrrC9gG
9KykqdNh14tkmZdzu9Ned1abLLE6Pfm5wKvnZxR1Vg3JzoeLXzT5b+H7n/1Kr2ELlnDrHJSMOOy5
UBAoCAbPMRk3ayHp0nV29cdAJ9OMEY3lZpFbV4JxB+4k2R6pUxddr8AEheMNh+h3ZSUM4id0q579
E5fWPvadkx1sQkuAb9TQNMFlY8K4FJl4T1uU3jhRH1ZJJ0s0Mv2M2pwjv+40m7G3ycROo2c3s1bk
0WvnMUvW0BnFup57XuaoyEw2qmTl2/Ue5JK6NQa5Zl09HSqbDAKDnGideNOi4/HFEr9pTFiSdnat
wtK7pnulCN2udOfoTOrmuYhuqVfzaS7DzG+HBZ8wDXpckaq5eIpKGq8/+76b5ri2ut8kKHl6nME/
qNw9OUkDnj7He6nEeLQTCHRSc5tDLKNuK8PqPIbTOdL7gHpQdiuSnuhPjl44HWwRffslwrbC0z4G
v1nFsYa5yBHNKvPSTwyWeuNauE21eF2MKXMahNZoKwfFeZENPZ0Yf3YC/1zpH1kZF9IZui2lA2Zj
s8KJ4rnIs0kg0INFVEd83e7DSIEbtGhZaw335NBhzLkXQR+vhprRYjsOmwgv3aKPIp+GOSbkcaSb
EAMqiHIQH9IB85O2Vr0a0n6XR4q8rNCxduWo+5ShdGP73tOeqtG8ZgkA16DPR2Z4JTmxjhjWQRdE
q3jkQD8YRbwozVNSD/pFDliahAmbZnD7B2X+xBpwtBw8N1XFaj7huSdxY+aB0ujgkogJn6XJZGvV
W+UX8HmxKbqVG9rEP/RuvI6s19x393Dk+idPG7JtmkIRG9jOMJoBOXanfValr6UpXNyelEW21xIw
n3vDygz8z9olSJANHr7iLBAhCIyOTOOdsi75dE0HRTPYEk+27gqf6mdZpC3PIAcdx8lQmzt7Qo9w
Tvogx6LUeaod1KZW7r4lMAEjD0TgFHt7mYNjqTAlrH1boWvvDXoQiMmtCMuIl8Nlo5zZBjhwFnND
LCKermvkNp6Q9vF5/2ZMzKZ+zoKEhsrkt3gYAWlFCm7JKuhKfr0ggTcO+BIMjJacOUd8BW3/Dslz
Vcb6dPf8Kl2i9HkNmoFlUocXHJYX1r13ZFLskLCQXXeoaaY1h8Zw7rXgq7Cm5q9nmvhwS2836MNX
V+LMmRpU7QFiEFLb/jj8m6uQUntlaPOg19PrnW7lr/hrzIVwjR+zoeXuNvqz3TavAEE4h+XeTusn
nYaOfzQTbsfSEbjMJz6RoP22gQmxa1v8L01B5qrm5D5NVLYz6b2CSOtQsmsPXMBQ73D3LIYVagFx
JL8dII4f5PuwO4iODHerCtN74RlH3dWemzz446tC7WUwocF12ndQ9j+hq5GxHuaHWt/JgrIl1Ld5
TLNVjMMhdLtrXIlDbVI2jYAK9t3gbgvALgs4tslKtQyBm9mcUfUTZGR2Tk/LYRXV5VWOWCA4DQ48
J4GPpl18eL7AE4IjDp3jycGVfeLY9eu8GuHQHUKbnNG6fetcZjsOez263OCsXBaDwHY4TXnVKe3C
L9P1WSgGbdcjsF2VY/Jdd8Fv5hd/E3IhltBP7xWJiLkzvgHTYATOU+XkFSNplpvVoGe/iGMXWjL9
CUVC/AHL9krakgmgPSfL2U+ZNVyw18yCIIdWaz59x9SpfkWjZYrEpUFhu5CZ0a408nAXym/nhxap
eh0TNeHzR9lYkl/KuYvMpyk5Sqv4CWdyY4uNb+W2JGXQgggRRGKdwnjdV8AJ3lBy4TMmsbyp92PL
JZqnlX2U7Xie52FmfAhbhui7iejxqbGYDSc5LSfAAnmPBFggQGfHPBc6G49ZwlUhckg2SPe9GNWK
bxhfHI0YvmNQXRBKaqJQxt0sMEDEHy0rYEMtytg2lYxtEaHPQmbItquuDd4NOC4d/oFSpjQ0BRqY
SWF2lDuhU5Nk8KZoGfgEoFujRbe5fcGMiEGRGfnSxBy9qOvB3jnhrUdUF7Uj6YU6ocqwgk8mpIzR
H4n26c8yspHwuHev0ndDO7xXQ8mGBzgAp8uObXo3hRMCPSchOk/d0ZP+1Tkl+mH6LC2Gv1GTXPO2
ejRJCHK3papPsv40SFxOLEwnHWaTXkoau6OzhLBGw79OXp0YfJGRkQdbSGb8Z5zpvypFP6cCfqMO
UBMXqUVOFESLBe2ZhtGJkc3Qjh4SSGqZzUF71Z2h2ntVd0idrGJQW6hNR4GYtsYfT8TZWpnNFeOd
xukodKnjxnU6dgfYWrRytc5aFqEFtwKnGVE+Hoh2i2odLb/eUx3DrmpQFZWkamE2AL5bZGtwNbSc
UCXFirTdJmZVtsa7zaAyjX5cM/2sdQVFJS9Dko0F2HwaUbIPy0OSUSWOYNYhIDQ3JyUavcz/WEFZ
fNvFdPPKXv91qn7v5eWHYI++5pwlOTkP5THQCEAZ9TXoywtzhGqXUHVw63oUoKKuX0nl2du6/2oW
3L5Kc8eNPpSHNlLpV0MS8VhSsLs1IZGVI6pNMzrWmo4dM/3pAqsKRXT01DfNN1K1lZn7zoExBPub
iv8kkPQSw2vPs7wstD4xI2F5nCinxl5++TXZNp6R7Xmk/UXGagoVg9TwqrMfkYvtf6rp7IiJ5zep
fX3PivzmSOISCCF7MTI4aJLFm8B0apVQZM8JE/oUj8eqVS2NlylUS1oieF6MNR4mk94hkv0q6r+M
kHqWWa8fjFu9b05lEYsnz9Y6nrkC3EuP7y0Uc1T6gB67Zk67X1atJc++LC+561Yr2k2KoGg6duR4
f0G6Y/Oyw98ktP72ZvM6r2RptVNKx8BpJViHo/wbCQDIFlrsHL5oaG+ypoyZBKoF9lsL0TnmAp9P
GuQnf6CFrYA/eAQ0g2Tw1c6nWFBmO22bycXDIvsPJMQR+15ank1pb1vHIV9H/JSmvq4yl5Gc3y8Z
YWANbuDx0lRYxhaZum5DsKH8Qqw0z3SZ4vWodhaiqNeF4eFSNFouRM7IGI/CJrKSs5CQ4mCRH5tK
KOZcWJ6QBtgx0ZKT65MogjNLlMU5rxtMCG55spzhYRN4gg6RmzzCeBRwohtUTB+9fdhsArgbFUQ6
J7pVUfOhnOdyIN1Bx788nzePfV0eG85gU23tzJoGcFCPkBUGmp416rxj7zTHRrFk4yrfAAoA3wBl
fJlouBY7xGEkkaPtxb7rxrRhM4WHPqWB63jMrLQxOYy41ZqyMQ9+QpRGOw8KknkiMOsDI2NJ0B7T
9cahgmglcFGtvTUZgpee9g5kSxT9MS6CiJAKzTvZg75Hu4VzyCPZPNyzu6gnMXIKwhZYhoiF8HZt
TLf2Ka49jm8KuUlaxb+y37X9NU+zU0HLEZyCDzmeeGG+5iaiM4LWvm+YbYQhZps6ehmzreIIgAIF
YkakKX/h+vYXQlBj39k/aU0ubTYQMpWqCMUJg5yhf5gp4YTm+Du/yRBEq+tll7w23iyb2BY/elGo
SNlw93U8Xasofom74IHL7OiqaF/p7A1l/JLbfwPV7+wpvtmJemBnerXy8FEI545n0LPHt6jxz3ky
PvLSBfN9p92wByZHGA0B2sRnKDzhkzCeaP7uNZCwiUc90bq7uM8u+rylmLzRQRgrq/hqw1tbi6NP
ZwEC0LMWBbsYNKRGlp9BBw+ey0LhAHeHZ6r/g8zpq9WP0Mu+zSLG2trOPlEcGEM0I48bStY45jRj
97fK2jkp08xAsmfGFbgBEWsnjtkv1hhtO5w6TY6NL96FXs5n5bxrIn+kAbSn8n9vtfQ62v0d0BbN
bsXI8QnrhmfJTZ1/p3n4yZ7y153dQ4Pdv7pJ9IxAhKGDVyIcqp5sOthZxMNq8YQ0+nQYa3USSrvV
JPGVzbBu1N4J4oUPXaVHITcGJ05xbvs9OE9aZL1rdX+2m2gt63it2RM6tQl+DN5tH5FfIo4my3Fc
0ZGVVnnyI+1IxZbZxiW3+880yA9uG79V9fSKY+oox56m3whZ3vxuXeMkOippsDAcrdvpqbbG3cyL
yqNqjh9fQr3748xKTbIuRj+lMz2+Db520yp14LMRBdB0zCbLk8i6p6he5fq7TPRLI7J6YdjuR5iB
4q67r6w7w82/IZj5Kqj3shTVcZ3dpo9pKv+UVf3cx5sxoivQkiXOReERXPsRCfcd9UZUrqsgelUR
coRU3pIaGmqdXEkq2k52vm1m5Uy0wc9EClctbpVBam24h0tzmmrv6HaSXFW1i8xhHxK1i3BriUph
HYqrxyGqGz2OmEDHsukQ08ksi5acEcbSX3oVEE/Nky1XTY6BoTbjL0UzAAi7u9adntab8caI/1KF
HZ306e5YxJTkxq5R8p4a5kU02kNzabsx+eDnb76j3nyKMI2vcRzlI1CXQDXnSllvBg/k/ACiVXvu
TYGXPtsAwLiZnnorMziu7v/9eYBYKjz0XXEczebDee7t6BqU5aVU6U2mw6vIkjPMQryX/Z1qZDmY
CHB879ga4o4e7xaTB5l34VUxrhD2WVNMoBD+lnqPXVB/09M1cJaTHukXvUQgn89jGveYj3hJY968
kmd0XOeESZbVi41stXtvxTcoqWcgMh/zMuJDPamlMbNcbmO/zOvkkQzxbV5JAnzjhrW0vZXvvg/1
HJ74OjjFgdzJ3oe52z3EX+DvY6eWEY8G5+CcuMzqIgx5Qlvvi4tTPihiTkNS4f1qD5k74mxTtBwI
w0jUUSe0glCsy9inNwhGh3+ivjR5rSLjEhv9uel9gHpshsSSGjbPFCPI+KI9k6cAp2rl9+o2L3Pz
rzLbemEC9LCkfDRIQ/LBOeEeuTWiuDC4ubl6coM0cY5k9Fq370MynA2XlbFL3pggX3rpnfM8eU0D
+2Q3RED05zguL9JTl9LS/n0wIeKbpdkPIC1uoZ3n9wNY5I7pD4sHQ/7hLnKgrJIx05Bfhuqeh/HR
Sr9i1R46FZxjkbxaZIkWgjWalwJnuUpBYFX1eZrSU+hab84I7DzW7vMXMP/7hSVOGoR0K7qhJCJX
mS66Nb41SXIc2ehCsE2Wil5HF60xu95n4rofYM/u8x1lSP80ej+qzi8UzbeusJ9tFd18FPZBUXAK
lDeKf4oPVEfcfIleL1L61F44Xi2/v+k+r9W75/lnuR3umhbCQol2OXlVyfSWV9N1/lCTnVwo34TZ
bC01XRk5vkA9uqPQ/fi36ejeh2nCtMSixz6ENPSeeN5Hgy3UadeO1V9UX32X7XjwzPDeDuY29uXa
oHNN908Fw1rXmk+gBmiTf60UPlAAQT6NX+a3QGgnOJijNMKP+YniWp2N3niTcnjJ+y3hfGcThHvd
XIUl70Nrf3tJeeEkdWc2cHPInSIVfqPQT/27bXT5mO/eyBn35Ry1TgfXt7WnoO7uaHrep0neUk2H
8et+VEQMwE++4Hb8QK6xHVMAWJpgg8hIqSMKjIThggd03icHu9jO/oSMJ7JOh2vYyZe+S25O9Eey
JNtW9GprJCTp2Iv4aww+/22vZRa99Hp3HgAuGpW9LCCojU32bVvZZ/vmT+013ITgN9virwoJweYT
2qN2jUNxhth2KZz+wfAQVnZxYrAlyMNo+PI8X96BQr73PHKa7R5bBQNPPrR2vFHuVgza4AzMx5D5
bf37GqElLQSWJAtlGcpaXp8fBOHrv/fpmgdNvkST/hs30Y0GAue8z/lTuF35zgp8td1D4Ednhvj3
kVDR1CYGJNbfCm6KdnRRe/cP0BoYRqBzzTSlVS7Ew/bM55Z1q5kHjJkK7qOvPxXxBoH7Dgrfo/M4
Y1kuqpFyo/Njr3oQ9fCYNy/TnKustdWW310tfowiWknqJ5eKiuFR9GoVzqZnBY0s7SbGciPQmhFV
x9XifCu2RTWdCCfaWJp+amwC9gLY9mWyTTmTelTsKakomae9IKzYF171xPjj6BgTHIV8mcTQoIfs
Ou/sbVDsglT8xJAWq8TbDm70amiIpjTS/kJ4oVFdnCxvdrJ01WUo34fU+O1nY6tjsizWL6Ndfjvt
CMrU+yMG+Vzkz6MW3Fxir3UXBJstX1IAJGbmH2vL39oVsRQMLYzo5ijiYUoL3LC385r8HSDFbmrG
vfIH8jTAH/eclxch/jODsDdfX3kjLa9/IUL4ztNuGwJRkAV/AamTV6pV45jLlUJeCSWatcGGRQC+
Jy8vFshU0rKOUBtO0T+sz771+i367GedQd6Yb+ILm0QCRbfc4Zk9YvY5jp5cdzSqO/0p0TtC7xwE
qr91OhsF5S133njqk+cm2dichwXaFN+NjnbUPBGZjhB6WLc69B5T7WPEMjptSQKWUWS9YrE+DhVp
EVp3nuV/c0xQ04UvRsgA2SxQS+FdzFdt84cZKsdLh7RojjBoPXUdWmqiH0b0FiQfg8kbN/N1nk+U
yBL1IDqiaz9UuGZMGbAcqIMjs3PEmcN3vkEW3tw+ufWpumI2QPJKXJ/DmsYgXNbPeZldfESI+MMY
5kyoOmPeScQoAZ3E0nYREsmfiLvITFmRevmoOnm3NGSRqQDuImZBM/QjK71GOcsNL5e9F0or+DLw
cWnJFrzlScaE/NooxJ69jyTyUE/XTw2trdEN/tiiPDj0JlzH2CoaaBWGpCD49Y7zwTVKIwbQ/tZk
OZP6n1T4x1ld2XnbNDiZDtIcN953Y7bMGVKi06CVAImUJ9HENI8vezH/edNDv4M+3qQNk9BxJeW1
LzJAhuOOSTA8Mm4v3kyETyQzH6WvUA35CDWZvlLrezBgxmjY8K8uiXeW5sYK3T0kBVrY/sEiKTY2
phO0kV0o/D0mqVEthTLXpmdvOoUlKKMzE8Zi1Zr5SjzXqVz7CVFWoQLEWD6F4fzgast69A+gjaEa
mxh0CDgs9GcMYodpKPZWQ5a8albA1nZDnO8JNF/bgOxQ76EwXWeNyVwR2aFY2xN5Rya+HFB9HEkH
/denBnd4gCQfKezYuX8tJK4oBbhPkboGMLDUzbdP8xXgv+bz8vwtFJFN879ddcQhMtIDQTu+apnY
eoF+CgKixtajDuZ9Ii4QawkN0eQmh3inWeWWqv+jjOdSLSYg2v5ICdhEyiQBDXm9+TY+h7ABUPZ/
hDTMqbJqqaOz2Xj6k8OjP1Xq1Ap4XRUVW1RcJOqCGiJNVr/lc3hmCguHuyDXtRPrTYpF6GdwadU4
JrocW10RyDOkpuSZJ6PubB1Rq/n+DjhyZhWkRDa8Dg1mBKgvGr19CxAxGrTNELawuBiutzc/Ax9D
lXuKDHa+wXzWRXL2ZpB7M/4Q7MVgWR0M3jXkPKL+GDEXVOgO6WTu0aBcDWRGCNkCzy25qcOdgcnF
yDSWQP3k1PBeNZscTdSsrE4Wjp35aNpENDgm2MScQ4lgnH/Mjr5yUn/vQbUysL8UHqtpEW0IKVyp
wcZBSKHA/yeFsQ1bvsZygLtqr910V9vaiYpkkR4Jwy5URJcjPo8AYGYAV1uPm1AFELBYTaW2xic1
u4RwDxP0ma9IZl7NfzxxsTUv3PJonpmlSxaDWXLuqu9ZU6EQMuIL3s4b4ZhkVyWLixL2cayIbA5g
dtLvi690BA7Kfo4kYsEKCb/wz4Xt7VKjfk5S69n0260eBts0vtdMcK1o40QbHHTrjoaVJm5DSMIx
1aBTb5U2bd2p+QBDda3Z9pJ2n8XOEYEnHTTAFJG/L7Vo2/IjUZ/I01nCL1lqLktrgudStiucU6Qk
NQsrbVdCa7fhKNdWQfIlg/GhsOluDWtTy/a+joJ1jI8plyAY8EyrnTuQQS261zrli+OAR3oWA0ht
RcWySgPvzkj/LZmyQ2+jFPmebyq/CeBbmwgz9v5YnFScbG3kKKly/6Q5yEWGcyNcmLLeGSOJ8nN1
aHf3iFImy633ptafuiTeasYH8WN7eyjXtUMfzzwqbpWSItHH4ezIr8LRTqJnAtTmp9wtd81ez6yL
Y+JAtp2dpbHC9HLDXyxAFGJaY9nxwmJWM+29ItiCD9rPl6n7m55zba1BHWHQFuA1/HfJeS0BBD1k
KEdvcdWnnBQIgeBNKtIB8zSA3YhXQGqfIF1WVhZvRyyVNKg3IUHypeQQMAfKg5gxh3HjVx+5FW7c
yt+PWnQ1betZ6DaRpfKaaP2xwXNIhwyekssEwd4kts0e99CAZfWxWpGZuUMlsyDUYdn1Oq2EejMv
zLKXuzjZUUNyTZqnf2u1zpceQKyku1eOzobWPEF5aGjhznM1QPsh2Sw3gxsfnZo7GCCy5rn7jjxr
30ehRCyfLfWnvCPGpSTF05SPmjFcNhFkbvb7jFIZkz7btfkUhzaK4WAbGohtDNhlzbhRpXPOGY2j
VTyKRG5iMf12bcvvFXRkkrf5Ts5EMntsnqc6Pw21dnUDzlo2QlqUK4QlHCfJTUdMAbPrHYoxcu3r
J1O8mwOjKgnj2KhXRfztUddBHsj1ENrkU1mXG/TTWzpJq/mLhh667pNip5zykF8nziRZ/hLVBkNF
+1nXrDUCqIPX+tu6kufSyw+wBnat0rdhglct9FewAZ6apn1G2v0c5qe2qi5JUkJcKw5FNN7rjKKn
Bj+QBPvWzvfoZY8FISOpxSshsiGieZUjrdD5GkY0qebk71TJyJQjtz8dO1Xt1YTxW5BpzoWzf3Mz
tbYojKq0hoZPn6x0Lm1aAleT4cMyNXT7tSU2T+Hox2trqhkQF1QCIZr6/1l8yP/C3CWP8ND/f+7S
WnRV+f+gQea/8V9kEP8/yOd8nxgh33SgZ1r/TQYxjf/4CD49oqdJZcJtAjPkv7OXgv8AkLB8z4c7
NWM7CKz+LzKI4/0fys6rOXIjis6/CC40Mvw4ARNJDvNSLyhxA3LO+PX+uumytZJLKj9IJS255MwA
6L597znf+R82s3P+gqt+Gl/6/8hJlVyS+rfwJdcwXWJz4JbAkMZj8zsXZI3XFEZ2JMh6WeZbMbY+
naLhW6rTbkcvDYnZ8okupgLKG+9n58yvVuu9xyuiLr+DpFuO9sOimQ4oKL/aI1xg5OIwr9VoxHCc
pCb3+oD7c75ZDuSFIRlP5ZpfQ4vesjEwfkPdsgZ/+fhvX6/+r3FIrvl7njfBTq6py2ArOkQgj2Cf
/P6uJren/T80+i6d9TejHpet4bcL8xEx0o6UKgsNVKwf+mcLPHNiEh2ti4/VdlN0W8SlNeUvbE8H
9a2NptP6EckzmKM1GDNQISNFxt6oObymUboGXmHcLe4MU9MXe4+1dlvUjRZEVc08s0UibnFuC1j9
OB7Gcb/1cvucWV0vzYUYXeSPtRu420iNCWWeDexZE3qHivFV3/Q4uKu54yhcu3sWq80MJ3zjDLCL
yBfZjjo7kSErDt6yftSN+iVMyIIpiWHEGI6vPpHBF10MOlEHhGiniYOOo33OzbhjHya4nEGR++TX
vnVihvgzEXmyjw0s+up36zp+0JnRKR83r3VBo+YPslJw5DfUa+A4kLhmo/yZjdlHjLz7wDmbYCVt
2OfE2G+EgaIiTa/QTKJ9UxfvRtgfSWph768H6s6Ikz7uH5arkRqfuSeStRwmrt+d4WT+whTvLtrL
2r6Nf5YTHsqq8y5VazRQWfs3bwK+lq2wlNTHtnRXf2EonMg7MLKxnhht4ezqFqJAzMFrK7ScTMoU
F7vfmNOmAASir9of8YJtmmjGn+oy0BVhuNOVqMHCCEElEFQv8x9bnlOMSmC29T4hSlFepzQkeCHM
qn0HLQ+pkPZUluNnOGKFKZJmDdRHmEZtdFqB+WqQDM9UyPVFjt/tSTBNzB0yccbvubP21Nr8aWe8
Y/0cNnpXUNFDSQHim56idf1udho9d8qLuSJ4a5kAO0CidtArQDlGIsDwTm+5qebiNWkMjBC50eKG
L+wdRlZAGFw/D9wd0+zPxeZB8IezJzKQsvL7BJ2RwGiRXDcTSRt4zQ9RAzBwNcfXAikRQJzKJy4s
27JO+OdsyM5ibb4nTvSSeP7en0JxHXtDPvP8II45/R7XR54xkM9r4EF6F79h0ospQRyQnCP8TzwB
3aVFMCpITISCelb3cpMHE9NTf8QREU38znjGIJKbXEL1+CZpDRZZPsPgDCJh0I8IJ95M3Zg8bFja
mOdwy9I9D/wIXqUZ0r/wfqhboqd6mgQZWervg6T0Dp94BNlAC1I+9J4PpWawAj2WkfTA74lDvlgN
f3aW7+5bZ0HRIj9nREz71Rtu//d71N2LqgGnV9YCvODo83XxvSTkJA1KZAMHRX691uhs15z3i5yh
2NAPFkf9/JaUrKh959O2wMyxaSn6z2gQEb5jdN6sZXhRl169cPVfeY0TqG8ZEzsJZ3m5GIELMzcL
xvOtuu/UO1Pf1k7IRqi8trhSmfNN8RrohkgekwZt0aKH56qxn6gmAHmmxs7RW22fmjDph7oC/CO/
Xf1oN+PAmOc4glCwvKx4WTKoGQ5mBCztVFJR8QMv9wuCW/44yZ7hJbYnV74JswZNOzsEwaj/Zbqv
g/U0JsBI03hwrYN61bGm05y1VhKTo33dcAsyV4Ua33mfoUjfwf73+6l6jXrOnuqZdjiKL9FUHobY
nHHGV5WLxPCzzNHxQ93AKGvGm6R1kHg3JLnEq81TnhzANw40CKrTZEUjmmPQ4YVjxlsfuUzAxrRx
TIZJCU4kdbUrHZXdlGseHvxDbpfOHSh26A2kdrjebpyd4QCfgvvZd69kGjBoY+kw/ZEBG0IikFV+
+O6EXFnqW5bQIXs11+UlYbyOWKPu3otGb08k9SItyZZDldD0XH30ZUV9JWMjjJf6IatYUdIOjTVP
oiGfME904qpenmg7qu/oF+5SXA9A55lExTwrEzPP17SpQ1aElMg/vw/Up4yPI+NGWAkJiJpmP+cr
1nXs0ywnUOjQwMMq2fQeSie8GQAjeDLUZh5ig92ka/Neap53QJuTIjF0GK7xeNqF6DnW4DdQb16r
D2RRgQqRCy9GyPS4inWjHtElAQoz+Kn0zFesQzxNKUCJWf4xeTrF1qnOHXdX1LGxlgnbhCW3xs6i
g1U2863WUZJwurlr5fo7uy7qFGO9FR2GQY9ZRtlyp9UDq6lTLsZTOSV3lrUy9mOramloYs7TjurJ
UBsXrB9pqYUbxsYmf++81kAN5KbqoTAkQmXxQyNwHRYDVA9pEDKexQDEj49QytGz2woUhWPTzPc1
/l+A3R0Cd+4NVu01+NPWTc7LMVtbmBWfqwFA1Pa7+V74K6haNrjtMMKzbpvh4AwFskIvOaZtgp0F
MMZm0bjsAB85pTtMkjnlG7fYvuOBbHg0MOKPBVD6jh7ewFibR4ZkJPn414S+nbQS2XXVVOE59c1+
n1vOi6rMqmXUjwbjUvWtbue7hCQVT8KzxHnKIvTC7rteN+tZ3V15szxUKUOa5n0xw+m4DPBENI/W
ny32NL2OprRCQMNAPyJ+qeVJs5iIlhMILIRygiVpTLlrfR11bNtJQGY9InwE2Lgt9ARUS9Y/tmON
NMzgGslrQPs9K5u9bp44QJMaE+G/yeV2Opp4DPzuj1iwo4gUG8Wc0NbhOWOb0HGpjoTGDnIT7Cwr
3jRel5LyBsoZmslVuPMFVwo7elYjAPGKJ5JHn7LZeVcfROXYU1At4lXtfZpL37qQ4VzjjSg+llUE
fPvQGuLnqVnYwGSFUYac05njB0XI+u57OhFokW4HUTx/q40xEENzzHR75lDqv3CrdwcBHHyDjR2v
JyC3Jue6JNh0aFa1wx4e8Lh1Maa0EJ028u+wxPd7VYXL/4tgL6FeXLY2+h1VhTmu+5LICjRr4GHF
sQuPTRYShRyet7jrMRf7L2P9RzZH3l6VCOohVP8Vx4wDXd+Iv97MJNHjJF4dK39lqXXaE8p8KoaU
g2jVYNfSJnMISsMbEcbqN3gj44X2Rem9qF3QdVkcE9d8jbrnxLkjydU/uLI0BKMN1iJp7uMM3HfZ
ulTg3vLKKG/kmTAwx8lfo/bPSa41vtzaq+qs5+vHaGMeKyArIZVsOPKHCxsRXwY6RMEYjh3Ouudu
Wki3aj8bpFXcoYwctWkfMajZZtYTdtkVIafTB+kijnOMV73EvmkJer5FkvxSULk5x+LOB2WgEsaF
SHDAytqs7opBvjhmpL8mcmt26o/UUmKXw3tjQs5Z2c0ZLGjc5PONY/gSIxFW76GJzT97Mwk6h6VN
rVZh1vR7tfYIWXLRoib5iEW9/h5Z4GAcuT2YqhJhJx5kx0ttEmrRb/X8UiMyxvfLmqjWLs3mkQgr
GYXVE00jK6TJXT+8JEaKW1n9vq44ADVoVOiBnpfVe+lkVQHzNv068n+f/2f0s/p/HLiMv5+3OG0Z
ruFYrimE47kuZ9y/0iUxodWp07Y4YGQNpW7kZvboyIXDbtas9xgKznYx9PCwFjR/PJFi+aU4SJP4
hPYP76oVf6BIZ63S7V9rY7yD+ga5SzoQ4KES+Uv7gHK7/Y/XbcqA37+efk3dMWSMMRBOk7Gdx6n9
r687Ln2rzyYB6mqwLnWBtwhDXhbDn5IXPtD89ZxlOM8i86LqeczSj1nD09cBssBI1a0Heon+YRIU
GrYOZl/T7nB1sdzj0DhyEtp0gBHjFI4dHINmNxgsHiYo2sxg/JUl4plHF4Gd/wNaWXxY4uFDlcUr
8VP/fig2/kYA1Xmvpm55wvQAXjh0MH9/rz5nFeygCFj1hccsLqjQNWzaXC1qXK2mDzfHKLQkYDfm
jPB1tLWdlvwVS7upeifTezlpxgdRdrW5J2gVW2LbnjTqyHacq6O68rroiUbDo9vTgo9K54KVvv+P
d2PKV/u3K8dNJ2zXwphnwY/4/d04oKH9dU1C5HC7PrF/0TxetoiBj8jJkchP0U20wyhTaaFaVmNy
UgtHrXuM/Ii0q5b8IdGn10Ib//dTpp7tXPPhnPsNlGXjYwGP7OnFQrkXAZjHOZp20L9QJmdHATKm
khVqv5i4ZGRQBx/qoNNNw8g/xt///eKZ8gH629u1gbiahiMc17Et2cb5C751wr6ZjnaT7CeLwGnh
jgwaHsxFbhPFcKk6mgltUu+rNLwvlnSmPKa+MAR4QbUdqgJOLnHqUhQeqaium+NR6GXBwslhYKWm
vYolkcJgbSCWWUcucXvycp/GO1FpMBBYYGgkLSD0umcDuc/kGb/+/X2Kf7xPwTsUtmUiQnd1z/vb
TTohXuYEnDmA76gMvYXQyXhkg1zYlSE0MoXE3l/h2QhmyN5+9jxpEc48aU0Wufb276/GdP8eEM7C
wAKh67YrBJYzye797WNPdNePREab2mF870fxIVk1Thq1rKFDMlkO00qjQ8zLsMGUCY+iXhZkrJGz
t0Pn5usiP5uhuF8j8mCJu4XT5C09+958ApfZkmPCXxy7O7VshlnyR5dSApe6f+WYSvUkN1BOnl4L
p0qVR2ODR6rBfdQcgLBjrKw9sgWGVfbO2TZltaeFdHLccHi0fEB46uCGyPKg25GxM0jW1decVoP8
yerx9+iueMVFb4GvRrKth92okXhWfUvmx59wZnvUz1BHZnSpjTwCy3qd5GcN5NqvrpyfeHIu6sDp
Ec9HQfap9nHAHynNH2r3ls54N5PSESGj9caV03H0rp6XlkQ/ikhaGr7wFii2zF27dWIelzAlkC9G
X6f2gPhVfUCqyYDO/imsqEdmDMgZmJd9SobYph8X4tew6NWmD0Bc388mdQc9H3nYhw65hrwSbWbR
kyURBNrpDlov0WL9ebI42DRd96YOYqqvU47W/ZpykpgK+jrI2KljCGqTurvesj8ApRIH7tIr7dLo
lMOVDeoizIPUJmUlq4jxlam3UR8jmD9MFldSlcBzJfb5YH2W9Imvhb6Ia1sktzaabdA8yJGX7Gni
h23abJnvV7TUc0X61iBbS4aT/rIElsts3E2tfY5zC/CnRz0RyvcUoVlIzYnWYhtrLwWl/ijWl8ig
ApRXi4J7PGZc6Z0zsje5cM9uHWB75oInLVniK/L7bT6STzl26IctzgO4KFHa6zd7Ye0Wjk+Vg2dj
QsYhakjOcg/Ie7CAUIjkXLWVqZnOm9pLQJ2DGVrTH2rJzdxFZh43X8WTCPlxP3GVof0gYYEMUDbO
zk2pBfXmEdfLi5tgcoYc2GxmlPz4BJanaMG+LOxh2xB7tjFDnTXYbk+Tn7D+apzXRgKhOkGKl9ql
JjKUA8IrTurN9t3o7gjbDNzFh2vrjd7V+qEKNKCF2gg1RNWvcnGslxZTM2urSY8xLdFWq761PH/m
+tqcWGisFpbnvFQUmSl/WqwH0cs4ac89qQ3EifuHmrIc9iL1iy2Pjawq41brcLlMU8xvI94R8JEL
NIG+CpqxU98A8x2q5tmPUaXjZR63UZsOsKiopXpLu087wnnUEq55mn6qmx7BdRmep7jFHwOqZRTZ
z6KBXhBGk7iGmFUnCKKXOiWrQzYLtIKt2bWiO6dlfLm4S6BOj6LNeMLmJlQnbp0Kb+eKlK4nCwt6
whqFxG6IB062yYUWFv7fCdW+25WAfuWZSD3DZdjstAronjoufnVxI7ajOO3fRUMw0rpwdLUWE+6K
TjxMoE4oKQUTJW4dYE9+5ex6ymUboUr9x7oi0JYk7izoav9DbQNDzgpRJLRge98L7Bo0Sdenxakn
HkIr2u7o4L7fTL7Gj7NvRtVne0GtqDqWVjs1u9YtBrrc/rmUG6XG2WSraTEPP3t2BgWEti6Apdr3
/bMna5WESNntHMF+Xt0HP+1vll3+Um1GXd6/A1t85LU6NezMLG08qbc+yVUiaQjH8lL7IPSoOkmQ
prq7JrMVl264dZ9jePPS9jOR5Zc3Je+wPI7qrlWVoXpiooWFh2BwSBbGbAUTseie7WAFk+MYHFbf
TCtdD0Zjfw4rkO9/3/OEnDr9XmoI5k2mT43oeY5Pq+v3PY9YWD83JGGOEHhxLS2QZtAWKnk47Svn
f89PLLnlGARHxbs8wpKprhOqFf9QuShCrDzWr+GepayizV5ZOvs5N7O3dHwDizTppndO0r2NBhk/
LjRODt7o3LDSaxbmrri+qtYRKALiODzWR19Q2eGO0hyCr2SLo4yfs6wHYcMBlN6ZTNwEJiKnJQOm
2pMAhxemoFXUVQEThyBpRv4OdeqsPm6Gn9wJXn7A2Bpu1DGvNDmyEpNWZU29B25zMiSuyjLe9WwW
pDeyDMwziCNnRTItqrtZTM8FADl0rK/qQGaW9IUa1tqvLrE6g820e3bIHLeT5+mYbs0toJrkjnC3
o1sXp8EcBzo82sHgREEw3WapaU/LLUp+GtakfYsSlI1qiPJ/vnQR9FwD1dH282YTJi7ZOXIwkA8R
tOZEO6nLkTQWbagW7wIkGFkMc7ydgE+Y/dN/3DP/KMa5ZVy5PjiENgnfI8fgr2USibkm2heEaabO
pEqdcI08eXZxhsuiUd07uTf+MerLd22wfOrN9DLxfjgZsULiLrQ5P+Sn/3hZ/6zeTF036SPrlvBc
Yf1tClim3jwhR3R2DeMkQErafhytF8ue6UCqO0Ue7ilHYc05A0rReAL9ZAzBf7wMR85QfyvehakT
u4A8lRmvx8Ts94/HjxHz5isN4Fag+iiyOyPFuapP8beKqKlCtkpU1RGBgKYp6EebcoC/Dc3Dnjhc
jpH0sNgCpiljLFkVqe9eZ2jnhvemeUhXrPiHpjXk39jZH4UuweTcH+I1zMgdm7aNMX2EskGjLTQ2
Whjc2Vo/OYPxysGVltJd5NBU6N0q2S8aUXu+ft977E4ijS5jIWoU9cck7Zd7gqVQMbTlpWe0mSy4
mwea+LMGymm1Exs+0vI6CJ0Vt/TdXepq/A06G+qJVZ3fFGDNbqJUbQSjBXAwSGunz8XtHbg+yxsI
7lcv+ihtUEVqUR0rOJBVmT7NWhlhYYUXIV8Yrc23fiDnxqzMj5nOy9c51S0PecfGNMmZMgzgLTlG
TCnkozGLHrpebKC8SUA9THTlOAK9pGjavsa8mE9jufli0oIdZfhs34uZ2Tuz0QOh6z+pOK5JlgYl
M4+J2ujAH1DjiTQM1GgtBei9p1b7mi87nmkf3Ksx08dXa0OdRC923MEXtB7VKfnrEa3Hz6USf8rm
DK3qnxoBe/LgoypANfb147MfzayyM71CLXQJyXa/2ubqqYriY1RfK51nSj128oDbNS01nizw1ZFN
l2veRHJPuOBWolAZBhpS6relzjW1WgljOPZ0pvopuVcPpJqAqpfdwRZIW0J6porhTddY9+r1DUT2
2gsoFFk2yTFt5/nlfzRn/tlUAiNHVhOqCVu3HZ6f3x8bL/ajdSykZkpONchJ/LZmfwitfSfkag1M
eYXUpVVbhVoha5+ZgLrZ1KsE0P/TmAkB7DvvzTO3v9crI7BCmrbp+78/7v9QVJjCdNFzGIZtCMsk
w+X3lw0dJNG1aYQ+WrmcNuRCY3Q253Onxr4FtM8Fe/013bKHp6WXDQq5uRryrGT01pMx1Os+dkMc
EFyoeh0vPsLW4KulSnvYLZCVI1z/GpkTo/RQW+VrSEaHGtQyn/2vbov45wJvyZXdMUymGZZl/63b
QjhFOTh24X6NsIl9q6Xh6gabAOnClJAnaLXaTrXlOwL3pplirxfWLQthI6l5kbYYrx0F1+7fP21T
fpq/r62Wo/uG4PbwLLp4f9OvuHlVjnEGgSsKMQkwV1sXnn3yF+SEvA7oEc33PZP/dKTRo86bacog
JpN6Ca7MOrHQllUhttyMp4J58iH/Jc9PaoNQ7Vc1xazd7nGKU2RfsghTpaAaAQhbpxTMIDsgQrn+
+3uj1fCPdggtH5ohdOFlo8v5e/8hAo4yROgt0BdAiQmBpoB6mE71iujdF8svY+Jg5zKS0v2dEUON
7hP30enIhMuyc9SWxfM0vzrYJ7ye+GBivfqn1miP+ogjfbB166L+FU2jy6e143DWBVUa/1GQifAg
EEzX7XIl0kbX6+ucl/ZZP/fR4N67DukwjeN/18gSHshreyIzF0HtfPDJF9lbdwszqYCPKoX/zVMm
Cgf0FCZ1wseeRnZbXnPYb9CVyGQ9DdG2Fq2njhbBKgjxiUzQOvQsuKu89qWy75jHMz2d2efm0N3l
wEdf9OzOF4RTokXFLuxODz7u5kut9/7VYeIexmF4rTDBgHEG3ak32g9hj49QwqJD2CQXuG7RsXIJ
hQ1HlOW42jWvAeqjZXfJ2EQ7kcPuwbWzQP4noK0ZAuZ0OyvbaZC6aIedOXYfMl07t1p+bA1gANNb
4S2Hnu5p4j8lFnztlEAwN2QfWh+yLrvraaSJXYj8JuM0kkTlD1i3gWcNv1YWXwsLaOHTao7jGiwC
zMdU/+Vp2ksaeQ/xsHcnbk1zJF5IXCHjaTuThFACUE5pzx2ISRPd0abL+8dSc1HDC+Ccc7RhVAXx
UruWC3LRJD8mjX8gf7kl2S2Cpp+mxwUtdqF977G2FCUj0C7/w2uAkhIjucP+8I3hexC75TvCCT/e
La8mJlKHhtlGT4rnrjC2JFByOn4nHghmKdJCERn7GtZOXLl37cX4NdjmvT6j0OnqWzzP+wbGyaY9
8lI3uoBxt2so60vnR5OOdwBwIVhsA1EwzMyszd2S3vn1t4nuJMGj5n2oQeqLyMdGgs3nmEdvI1A8
9Ounknp/9QqQQOMvd6qZN0O9tghUJQMXYBQdmqMFHBhiaXJaLSIyLMGnOX7yG9vK5/YtX7P2UFy0
yt/rE/QbWTnfE/d+9Rbzfun5GBG/MuHb+Bl4c5KP9y66qhAkb8mPFM5yv/bM00Re7P05oUQjZytq
iqtIBpznIXN059KZ047oTsZp1qcNek8b3D/zgTzI6sfYQUWwMiJ2Rzgo/m0FDjRHBiNWrH6zBfg6
gyPlivGE43VH8NOd2xZBH88PjoHn3bffQuY85JheeFkfSzY8SZp/jjm+wl1O6kXZ2G+EBnzTOuCe
qXeswEJvVsM4RNV4KWdYcwXZLBtiy7dZaO3JvQmyzjrOwHdWo79vmG3MHm7cYgqEo0u0snHQq2U3
2RAvivBbHjZ0scLpzEx4b8R0a+2M2rLBvU2e8RZMyc7HurVUASKgq53PQZf7j5GhnwrvpmnLwwTJ
ve6+oRLbQqZ5yiroRUb2oVvaNa2jS0kTLUT3BkoVefm9oXW3ekVZq5UftkmCpIR+EuOAkqc8z051
CMvywciZv1bdXa+NSEoekzC8L6GH1544NE1QJfo19syHJM8eCWJ4x85780u08VAxHdgccohveYiU
CW8C37BoYZAlRAkwbYeIBCK0tfZRf1uMo0bmTQs+rxaffmKTCqL3T1PtX2b/qsU00QyHALXnSgS5
SQzr+G7GP0X8eilhkSSSHALmGJ/hjqRVz3nE4vtgjH/y0ucwOtYmze7XwXoNywUzzq/KQlNPuzGP
jmtfw5WsEBq4lA3mvr7S3N+tOXDSu54MMd941sk9rO7D5clov+v1TW9npEj3ES7col9OTGwCwrpQ
NJOYseSP8MK2aSXXz2iLTrzxac9RqoRDtfdXWPN9+zzQfyuH7KHBoB3pPkLIQ99jwvEvRnvucM2G
mFmwt3GMJfk6gpoNMkz09cPcnVse6BoDnCvajYVYMhs/+8h+ctf+0oGA3cUz+vTw4nGFYIbuJ7Iy
Y/IPI+txNb/P2nCcx/aJNMtj54IP4MVNVn3RrBzbD8M1tHmaGK8E0h/K6BcxHnSir2vj7wS+Z5hA
Ox8/sud+WC1xHPjjHGMghdZAQZbtB+++I6l7tDsIvcClDfcANoGtvti3HdCY8BaHd/Sgjo2AWmxk
13Q56IJK36tvg4W/SOhBh+evWT/H2rjOZXsyaXiajkXFwWfQZud5PjTYBqtYg+7vQp7y6R3Q22YX
tw7Q76qAo9ypBaPfMKfWSMFOvW4zxD2nB9Tz6OUs2MInt9SfDPs9ZfiiMRqdxpMO2D4Mf1XNBQDb
PgzZQs1+63o/ZkikxlkYnP6schNikacjvul7ppK2830wnVPn4ek3jY3evonY4wDXkVH3IMBGTWgt
sbvgLu+T/ahlezMEEJ7oRGb+sml+xQYW75UOi/DeE59i1A73bdW9DLxEIZkKfaEj7qCxUnVPFkN3
DWXHTIsNtel+EeUrXrHnFrumBHXCX25xY6znSZv3aAh5xmgZ5ltLh/DYpDH6R3wSOnaubAjMjIQL
4ISw6xBN4OcEWSXGj36VbhHckLCqpwus0AfdNL47tOt1s0aWb7E557uVxHUOjXDeLyFQnNJ0U0wn
NxhT35HYZ+g9euQ8pfuWufCO/Fnom5n2bfXDIk2EkFryegzez+C+T3716mbDWczOFtTM84qhZuqR
4wqR3oy3Ii12jva0Srx9aIJE28DZTtpnS0S3Vp+gxPnWj0qkHOdDWCY4bTdrl11H6OtmlT4N092A
Jz82X0fnRz2WF0NrEPvKJOhsO2qyKUxdA+QeYGxXvg+SRjvSty0Nds4AZ/52yao/zVFgVHIgRTu7
tMhMblftaGTZYzQ+kBB2USjcIjsyrr7FlsWEF54hMpLC9G+Cv+p9uK5NPhH5ffqwjS8o6u4SMzs4
fPRZ2NwiogA0RiCk2LxmmLTJRYspg+zPpvc+m3A4O2uVXByo0mO0MGCJvYuRU+lQNa00ae390kbi
iQH8VoS5/rGioEcSStlGWtDwmJJ/zB40+RlIHJEs29bQWVtS8dnnM3NPWHapVbbUAbGJaBDWsqP/
iTIQgdYQApPJw3Pk8l/pMrqbsi/b69R70LXcqbzUDqfqmCy3U1aKBNFP1BwN6G/PrTcThkvS4hks
bPTiOMVAkgg5E+qrTq5ND16/nEc8YSSS9AYN6RzQj/yroe2Hu7WcEdHK/42rSgfcARfl65vT5aeT
VCMhP2YfNMWavYB9YQP25vzsNxHBQBwr91TG1bULPbKfHIBmUfkGETY/8/DSUpyK4k2fBtBbWNB2
U5jXp9DutS3YdSdo697eq2+BKkEMZt8Rdy9/wEwvlwViBbQ3r8Wbm7KgdZouzuqrphz5VhPHa/VV
HzQ53tMt51bDkSG14btfYY6cGubBVgizy8GytyELHFR32YQfS7h8djLWqMTDOutvdZWczO45d4qn
NMF7JIQGYQfp3uAuR+ZGWHIBcY0U/GOyF1P+HYKYaB6x35KG4tQHZ8xztqwxmDr7XIk+KOHSWaP5
7LmruQlmHIkbplrf8MuSZjMm71P3g9bxWZ/L59gD65UOrKTzJJW0v5Z0cncIHiYAQ+vB0tafHjut
/Ee0DYZIZhOTNwaNTjRGXrv2ZtknYjm26L3QaLW82PwYT8YU5Piw7BKnuYcT1lvEQ+csQDHnIKng
kExx9OrjrBlAhJA4cEzcECIF1PolXc9j9RAO83TQkEqUWkocVgTZZh3Oi1H8EetAa1cnkOq0mJSz
XMdNTlxSuJJpgLJ569aoNOM1RvUqHn1vAl+Fw3+DDDc+j4aGfMuJPgAfoTomaxHparIDvjsifFsh
/KQfrDlnUqQfMerVHHB9zF+tj3yLNapkqLC2QY8OKgEfjeIqvuGRN/QJRiCOepAVzh1TTCR7jLqH
yaNLqg3pWScisiXxaGQmhZJu/g7CgKSvzAdF82A4FajM5lb5PbdFtR56QlisDgVkSwbGXLvtIV/n
oGHEvKOE7w1SSirMZLD7fpaUB34D77E+dXH+lBbenW4VWy2z3zLcFs2EtLeagsmAaWCbWDjtrQAY
7er9s9XcYheLub2Lausn02XAYyEkfPfIgfe1LIvASO0wKDCRzhLWPOXN3tWSo2GY276nr5Ut5M33
ZHICgt61OhbytufDdsl5LantJnLk4oX91rR4oCMSmbdpzMiKDc0aMnJCUR/YYQEV2ay/VWyEMunl
hn0Qnes+9PI97eVxUzhUNqHMyJ1bDibd07pEV1NDkjo38atrE+1Xd2eLXIdtmabiUIN00qxzRLSF
UVb3yWBkRE3sC1JG7nBmQqZHR3iHWuQ2NI+ms6Ynwv/wduP+uHLIUHM9x3BW+gD5rqkN5yK0mhzZ
QvMOPennB7y2gVYXMb489DtGmeOaq14NTpI7tKtPVQ9Q6OT3bs9SNB08IyZPG3ex0q+uckyhOet7
mBADmntEq5Glae3b0pvuognfqply/hjbEKihod8jiXWI7OrCjwad4akQGjhgAKU2FVVyyGWXtzDt
5m4ainbTejn/xm4xbQut1s4m2qtdzNl10y0h2Q9LeYhE3Rybor0sSxNemtG9CCYonNkYfyNPNg99
o5sXY/DYt0nqC2iu4XQUC2GFKzql0SM+YKrcdyIT0psP52yK9P7mmf7PLBaXwbRmNN3U52OSmFet
YFtMMpDi5CQh2DVHbIF0accc0nJbRhf1mQ5GkJak0BRmux8sy6Cnvy7Ioy0kF3SZN3W/glV3gXqR
bF8Dc/gSras+ptcNR20EVc6xgYwOQlnLznssl/CHwO8goYlLQFD4zzUqn6lN7J36KGvE2eC34qBi
CuDgtzKXiqgjqC7KjqIaoUrA4Po7PdHQcfQUl5bL1FR+t5c58HBCkAaYe8mCiL9G2EAWZpo7s7l3
LJsyH+7cLs38j2kEfLmuHRQuNGzjYHf776T64mggTWm3VsX4NVnTE/oIUbyglR/X8JzkxCnN2XgZ
ffOYm+hKddCeqIyJp+v4TaDiNsrT0bWIXREF9FdUjr4cz1mxf2yT5g1s4inytW7faO3EMNt7VaIm
1aCGEchKa3jpTsl0fTpMG6qdg1+ivbNj48hazfhdvl9gVD8NwE2XWVhf4mY1n3e0+aebTpwLOyKb
AZB//XIl0lByhf/bKFTvvCqIKIwRPKjZlvrJxqprTCIxyupoj1Oj1F70aIbGanPjSc2/5zN24Xil
LglKtYJWOsYbxkWHxGgf2Z+YiX0JLtS3xAJzx+qhcvWkzJuEFyqerG1Y4GYQZ1gVJE8dWdzO8pkZ
5WldEkKRv/fY68Hbdo+j7PGrSX9lgv6M4zZIphOpvmAX5u+9nBAIZg5f7hB9s8glLBPYraWXRs5U
a4H4y8BUklmZtUeI/6hZE/WzHCtERvRhAFNRAgxXknkz1EIZUVWtX/IQztnZRTJM+GUHcMjVb2QY
KCms1sJ6ZM4JK6HXYERmsqh1KVCm7ptSJHSDeFu79ZL6DRF98q1nckCTYLPaGE73rmwu6/rkOKQE
yhGteouqV2u0NXFpjn74X8ydyW7lyJZlfyXx5gyQNJJGAvVycPtOfa8JIXdJ7Hsau3/Kr6gfq0Uq
8mW+QGWhclKoiSM83CXXZWNm55y9117Wp2USEAzVA50IZ9HA9Bkay5jVf7ligfDw+kZAymcB7zKj
X7rtAd4H0Y2wU2aF7qIgWKY1o1cD5m0oYuC2LzarRUJCSjgFcUV7UCKGWWsGZRoxixu3t581jRb9
oiReLvfiKfDldAiy6eho4KQyV3fQUHq7ZSCtAVhkQ9Ux6xGKSEAJxvqm06j9FGAxBevMmMfLy7Bj
mYH9+HK06dvxI/AghvYIRu/HDZHXMZEKGm3vnOMdUse4tMg1JxBhC772OG9Rm1Jnlg9UZQMpbUZ2
0uhpUPIPIUm4BM01THzmMZHLk1LMbISM0PFFXrLYPn3F3DbPw2Ons3+WLnzO5bsS/PFkRzUr4Nxd
pxPdrWdtzCIypCZeC1GMN7TzgWEzOVom2gPFUmVTwsKk29aqJD2c9vR6ufthuZU8gEjbZ1ooeP6f
yZ5D3EoYVJvupSHJlew1ZonL+MvRCxaCbN9rOFWyPTlKySGqM5MHhue2psbYL/cBOrxLnMrjsjg4
3nysU/Spa42nTidjMaw/G7JYV9aMzDKbm8XfU3dM9ucBWzlk52kq2l1aBeewH/HL4ehZm0SOLLeH
cDDKRx9d788mLEyo/G5PKvGsXLBLzuyDbHYioH1K5ixvdkD8nhEQ9deUd3XJWmQ2gXk/4SdfpSzT
P0qbZaaVzGGf4WEZBnlD86mmDOw517LwvEdd2Y9uJHdBk3EUnvVpiYQhpiUDZp8R8fVsXCFqBwbd
rFhlUMLUHWXnrL0hqBM0aZZ0BMb8p6VtcfJp7MRuW9SQ/Ykw7g04R2HB2JC0WfZ4FnmrJvU8bWSz
Xx74umLfJ29g+e5+hIUUoA4UyBigCKl5XNK4+wwK6424MI00Pu9qGabE8XhfW3AS4dn+MsREQHv5
ZtC0Cr36tQhRh0cmQgHbiM9+Ih5ER7SFDoNx1UA51PSyPFYI134MBMReUPA2u+X9Xl4wnRPU0eTI
uTxDekBJPx9ngJSqXc3ZTwXmlcxJbVem9a4CJ6HlDMGY21Gigpr9ZS1moTUOBsCt8xh9NiAty8Ty
mMcmZy4f2ywQ7+tFeRait9goWerrNpUT262s4F9e+RkSoVaEHOLmTckZbiyn2y4myS51sDohbV4J
abs7t8Klvyx5SU4sayMdbG08wuhvJ2BthDmFVrhjYAAkqasui7Vj1iHsmSK+lfNBPnFxpc4mqqEz
vnv5VHU1LYaaVDKtlTwJ6r12o13uOObO4o2G+DLgW5ztSqGbQHEenXxteeQA2KGDChDECGZb2o5F
SsstGey9axCItXyQ5fVfXkJdwzSYmMBHkFdp455h9oH8xuLH4EIKD4DQgOxFVUwb+DizC4BHvLZ4
LIfZ4ueLj0xN+7pNgMXO760wIoBe2Q4MK67SzqPtzuvG9fy1DOiWIfCyXCxL3nJfTFweQMKq03L/
ySH+1AyTNKX58Ltor4SDztZ8y51eOy6nxrZF6GbiBkOZJa+XD7KMZefN0LHNY4nUBAVG9OU4Nqqo
MEKb6j+pWUVZ0foeVFBcASdeLcK/2CeyJcpp4WFwWpb/ZUPSE+dQBkB0Zn9JaNroJPBRcbVxqrsG
iXc5M5tiHmIvM/rEwZ+n3TFRuScU/EVpur+zkHQuy0iS2OxeobbXIkbNs4b/Z5ESyEZ6KMWrTuNl
lwU0iD7jUBOgj4ZTy8K+PJyLiinNSRPT6cqcVH1YjpSLarfPg9eItNZlm1lWnbj17nSUGz+7DwIt
ksoiIjzp9yK1nO+za/yO44A2F3m8E4C1eKLOnfU1kYhec1bRZVdb7uAiZXDS8Fce0HJc9l59IK8v
hESYd/f/sRm3YDRGICD7uKbbKuv+sJh3xCwlc5J3PIrwyzDaTwp0XTB7tWdJpR1Zl5GSiSofeWOT
g3SyCutqXiNlE2Cwrwd0WDFfOz9bGroGUEIx3EpA8U76BjDJ3We8x5VBTNRyreKyG1Fq+sflRe/o
obFuIvLFtUe8Qwg7U8sTpPOz2GNRN9YDdfsQEOq8CPpaAqrW/aielt8tGsS0wE7g1PaNEdo+kbXM
//tIeXs9xj8YjKQQlb08ACjYuEI797F5P+LsX5Y2exaiLe7CZXdJbVK2zJtkdmwv0je35EajBf6U
MSGSusxQ2mG1CTMyDcJ0DUcfQt4y+64VnWKgMRGu7lay1liZ6WESZd9H1g7w1NKOyxuGlrPcmr9V
iXwp8KNnocWwJ2O6a6lbrHJBnsfyZCwaOWlg+QuFxzo1X2An5arosr+Nm3C7uJxn3c3UcdqJmvi+
ScInYkFhE9OimaUvYiBPLM78vYaJYx2NPqw4Xvt/HBdcFBATwvSh8bZRR/hLj0bQtpyjbQ+PzRQT
XjSrrMgQfhmpuk2CN46zBjozNfSrwd4yK3Pf1cicteK3aEV7J/s5eHleJQMXXX0OzhBwwtYzcEj0
ZtTyEHzm81u6uCSWCyI7/0Kzhj5T8jr1qj+YHbKAci41UPNeIiueuWg8potnb3nQFszDokDxTLx/
mQymVUBO71sw4UYBIQ5og9lWrb4WnacKZ/+sj7Jd6HkIT1e/dSTd09gOGRXUzmVM5BV5tO4eJvS+
KYtLMupEDsfOppkVUvNHFm2JU4f81eWhbFtOukElH22QGXvpt+vlehMa9dw1DtB/1qT5JVlki8sp
KQ8eralgDTNqDbjB+/JkLFXPchGWg3Y7V23LmzYW9r3rO6Dh528y72109ehM/6lMImTr2ykLsNH8
iQ+wLhuhMYddZRzYofztsqjVc6dzcuedQJ8TC4Cyec6pku2DboT72HDtRcFU5zr6klp9awXH0NGe
JaC+2vd9WsJ0iJsdgwBeYUTDs7buZwWbHdqusnaFSqczZO9LpcZ8t6g1u5qxuDlfrIyL9XOw7wdi
11QL5z0eb5c6wCNycE1md7da3sBlDY8l6R5V+3PsayJ1pTV+g30BSyZcExjQ+sWJs2t/9lktUhPL
jJ99m5GU48z+eqVHCBBxNPaGc4eE6rVIoJ26049mjXHja+Xbex96VerqxWZZHVpV/1runJn19+lg
HIRRSd5TzmKLJHS2X3kTQNGiFV/LuWpZdpZzRNw63sbJ22vCNQjiYkA+q6gWbe40NuA0evzys6F0
MZfYuIHRGuU/YrJFhd12swFXr85LXbs88MsGlhfBrRuUW9/WnyOvL9fT8/LU99DvNwO0rvWQWj8L
AnHTym/z7VM1aBDZ5+cnKSl36cDuE5Ht/U4gN4uR00SN/tL77veya2BJI1HUYI7hatl2qdwXobqv
Z7e+l79POUaAqG29W8YgATLCRcitZ8Day+kqctp7HvlylWrf9ewF1ykel/tIIh/+CTyJ3XjmpKKt
lyLf7yQnanSDy7WL+p0q1J2c5cikEGBXzGlhkU+/PBjz0lQatX8yE0QF4fg6BSNrCR7TAyDmO7Ko
8Y6nDXyqNDkvH7XX3EeRxs9O2BAJUjI9W/6tIk71k7IdfV3PntGh4dssd7pr9e9a8yid6VkvS//y
vysPumMRSyK6D/a8DGqaRuBcZ71q8VnridxZCix7IB2Qpk886ebOt2g4EpNLFNXsY7ZYOOelYrlZ
83/Ecy0wzM6KMltHPTOv2goegIFNP8uFbuKeYNbxY9tdFhY1pgV9iOSbhuQVap78qDvG6Wfnm4+S
o4Jg4euEyKYEss/TquXTBhrR0zkmB6T9rL1gwPM10pOLnlnGJTHjOceL6x+wZdtoJlzWS78Yxp3W
PXSUT3Rx83jb2h252F35GHRldfZd496ddPWnqZiKkrpFkesbLYMYjprLOr489MvPF9ukmomaAoWM
M3pRYfPqk7ngjTTDc3LZ4tb6CqbkrUp94z7q98HgdT9VlO0Ud8MUn4iIQlo+I3x6VEqUeRgfkxqA
otRTInc4ODgIpxjL+wKQpglQccraXUjuUti+TS2pOb4zkekA+04nhVAbAgYbbnm/cAgoFfqzndJc
XW6WoyGXMRpyaecldlGdqpiatPPcm8SSV8t+i3ORsn8xZWAH7610XU/isbKip7Axv0PdPi/L+FIz
y5EQDBUhLViWj0LCUZXhdE5j1uhkxkBiyQ2YJmq3tU2fR0vKO9vihqS5zjygZJ905ohHdo6hYsbO
zmutSYYnTSRmjwHknmN1leVzmBv2NoMBH3Z850DR8smYay7nMYjFJ9ejtW+j4Rg4lx80kWHQ6Jr7
uJUPtKm4NNSrAGb9m3aWfFVJefAEoVQaA6qsyptjTGtsYi9ucj8jCAp5kplgh8wF+Xkq8cjX64nG
NkK1NyBc7SSQp40DhclGV0BAt0qhpLII94xMhduVc3QGGmBJaKcpG9IZKn/H4PhDGyy5a+DLbgmu
yl3OYVkfk/fr9xvM2G/Srg92bmanDg2MqkADJVqS7wghx5B2puRiuXNjf8Ok9CYoEF9rYbIPk5jx
LNGwNXjVMGiDfSx4vTTHVhvDIkW2GomPJOA0donK8LH0EJ1RnSukYk6enMyaHnCqOmbWmKCURvKg
5iC5Fm5wdslhodKfqns3cOQxnuqvvh99BADwS/omOocBAS9jA8FIaVtbutspGhhiiUI7mjyJaz/H
ydaC9jDhmqxpSIFpLC9dMTOskvK2ybxyrczShYC5Vb3eXvmCsGbbt9F92Hd4TDIKf7pLQ04iZEuB
sTEIzTTD4doNh/BgHKu6yjbjpJ1AkDI8DsUD70PQfLdR/jskAW3VGYN1Fr112w7V6+Tr+rbrQTgs
v5R0YAjKYRU2tWKXh/0tHSYa1kp8TyMaQ3LoN0IbqqMv9V3WGOjsUKo6Ck4vVs1s22RYabkyBDPl
pFCMAXjCAUFrFpYx+61961juQ2MTjeCXI0mJzMfbrn+BNn/JbZpDpkTF35jaaykDaF12SeQRvsRQ
uurd9aoPL2jKXS1z5E0zEnhCIW0q4lKqWKWHxjOJzWAsxdSNloNAd9IXIfEDIK5clCG0mM3bJI+n
lRAhAl9Iui3xKsytnDW5onAA5nqO8dNHIIM7RuKoAUf8MHmTPWBd+8R1ukk94Ad1Up9rN4y2Hqpk
HDw9mZ5N+lwNqqNeiElmac9h1tEvVB7jZjtYp+T/XbXDTMWmzgYZbSWHsJ6/rorEPCMhCa9rd3wx
qaqGhn/Dw5s39OkbxQZ5N6p+JicEaS2Qlrp4tRjp7NDp7ZDd0ejyHkTwCWo7v5SxQD7oDmfZN96z
Mj+8Snzagyd2YRD9ivSBZD8Mdubkh9fPKI2ns485ssE6BI6L1paQxaZ1qb3RxyMyoHAh5rVDbQTi
nPptkqa3z2X4oJgCANTBdyA7rr5h6hvUZR7wlPFZGbXctugdc+BMR6uMQcXgcO5rY47BM7orotaa
Hk9SEhsrNw4R4ntWfpGl9TrQwznn3dwXahiRAOwD+OnHv71Ui45W1ronKfobNfUSxiwR6o5GydEX
ZG2YBOtVtPH0hMFyWHwnEpR2nqkjvbH4PFQdHyMCNF+NGCy1eW2j2oTf4eag29BqzVVBkRHOyvuL
+THRL4VwBXJOe0sXw9w2tnr2h8reNw5oJUzlW2hO/sWlR2SFsjr2snyiFbcXFtJbx8aklvkmKVpm
GOyJlm+IhFMbrRHjyZmztuOCyT2J6v6pdnMsNDyFLG5oLJJzE+nE+fIs7zKvQ8VjcyFKLyiR5ZL/
W8yVkSRycdFFz9zH/8BNNAvU8HeB5zIKwvYvv/3XR0AuRfY//okV+c9f8a9X0W9OVsV3+3/8W/uv
4voj+2r++pf+6Tvzr//5020+2o9/+s02b5ma3amverz/alTa/juMcf6b/7d/+C9fy3eh3/3197/9
LlTezt8tiIociuTyR8fPv//NQIGPWe+/BlE+fHVfdf4//+1frj6Sr88ij77+N1/+J5VS/KGL2eYn
AF84cBKxbPVfTfv3v5n6HwjN0VFKg9wkyar/DyqlZf4hpGl6nuFZgvhlwR/9SaW09D9cR5+tX3LW
49Oe/O9QKbGP/cWFaBquZyEkdXRheZgOjL+4EBVx1h2xrZxevGHbOZj8g7514A/AmJpx5PUtyU+o
6OJbHZGmXdZPc98mIXZ9pWK0btC17QIXgtYit3ILdaO08N02r7UufrLb6bWTjJR6TTvJwL9uB7mD
4VCPw7CJagv5jeG8ulN1QcHdgjUHLN+viGE+2/QloC42uyQEPTt5B/C1iNwS+Fpdsut1Z9qidEFO
4g3Xvl60x04LP+qoeaSDk2x13yh2pp3wWajGNhp6nHYg+sTWW5aGGB1NlrRPPtHMkB3moCwkEQZB
hKVgDkveECGmA02s0SClzvitV+UVWJbv0pN3ZRgPp2y40LpBseHfk37Xrqjd6YYDjVhZRKCgYCCl
UFPsnlFEel1m0fWQb32ZjWRksjfVpKuv7Ac1h7V6g/8W9fR2xqJnpB1NdyYItJLWfB8y1Zp+kyPd
oT4ZrqJo3Ts6y+qQtpxhyGDXqkPfmogXJMqumtmJBpW/je9yY6ALWbu3gkM3KU7uWbaEZrTTVR51
t7FWTNsI5hopkqCW57yDeG4bCqHeHdl96D10cb+fwnWhdn1CErhBWeNbFVkkZAd0yU2qvRut92yn
AQh+fomil7oECxQFFz3sT4Ob32daAdKjzx9sk64BE0RSY1BjBDddoy6arl3MMASBl35bpX3uRXjd
GTIAa5zodGE4cVdYzCfnt+13z5FEUWlbxJVqw1mnGYZKjqSiLLjS5rupW81tRuwQwrpnLc/v4FTe
tT1jIVxTjF76D/heqG2I7jTcAIUdVg0aGvRa0jx7KrvkwZEwgUmeYHMBxdzfRiG3iJrlovQJ+9DQ
PrBco46ZMw0UKvYWZUiYOWik3Qc9jw4khCYKUdaUkCPXGnMnC9d2P8TnTMc3Z+rdQ15E+ywy3nOR
OEivTyCKbfBHoA2I3DAm0jpyn2NFlOH2CUqiOTn8iN54IQh5I0t11Qtn7zekumfqUUUGiLD8kqT1
QXZvTSCYHDucmENxnOZw0th0f+W5AUsy2GrxwEgr6h7tgDH2qPfIP7t9HZA0XFPgVgFZuQxi6Szm
N03oVSunsn5rQ8sl6nJSoSz4qAK0I46CAgcJBuSn5U9Rw7HzwDA3Gy9FMOdBzxNir4bspGHjoPTU
P8kGWaEUO4cRSeRW058Y6K1LM/3Vy+ZNd7tv1xp/Rbz+Yo7h9LCk9L2sj2Zxyp3ZDZxkt0HXcFp0
hxt75Uu4C9Jn1opMvm530sZg2Dl8CEvBb8PHQn+9U9gy05cRTXJG35ADOZP//s6SzZUtQsyFIUNE
/VRa2YfdMVp7LibJM4zOeBitqykIyH9wj1ZarYdmNukYz4Sn9TRKyzX9rWqNAYpo3hH0jBtEGpGb
1npU5sbvxQuztmal84/jneLj+4dsmt/ustW3vsbEzsqCbZ1qdFyD5sYchnWKBx51NlI3/PWkxu89
kkiAgGUE6RbdtvLo2E92/1TaIQb7CYWMrw23E8rsWIYMcRgqwoU4Fel8dlf6M2T57kAr4jS0vkYS
8XWjwKtPzBGJLpCkCJRPLtHnfpR+mwPHsGHoGXs3wzZzzHVSICUGG4YJLs8PcrJO8YzBqLSBBboi
kRBnNErjdD3p8dpIDA2NBTquZvwC0T4feur7mQlUXWedQ9zPZI+7oohvcpTsa7PLGS7kw9Zp8nzf
lbh5psRdM+J6ycvyfcJnvzI9+hK07ThqEu47BIh/yjeV6fyY1Vvuyy8iOLG4P2h4o/ihyW9sTPQF
jWC6XdyQU3udu0Rdslidu2AW2Q/xF/G3RKuXJW02/q4meMGMSH9G8MVImaGFNHydms27Gyv0TkNt
mtvBOUwMtZivomYaC/3XaL37MdPiXh/jNUIK0qU7plj0Lxs6RewkeABEtm4VQAKnbzBaacO1XvLa
R7n+5VvJU96lD3LqPkc3Opoj1Pq6Jz6SHa9gVomuGHv62jUhokyOsbPJi0kaogT5ZUU8R7HWIp2i
NAIajLm41Id9jpoi9/qT5TBV7Zgh2HiwRj+r153KMERUMGZsKhKWhTf0njo7ALDkiLO1fI0zwRaa
tauKNimTYZ/8XFE+uBaTK5T1p8Y2btj8iNfwpLP2xC9OYfnGoRSffTBPaQWJxuqwdlTJRbg8MY0z
ywXjC9wZoif1Dy2ofqvwBE/tS1Y3xMjiI5W3akq2vZuBLrCqd8NuuSt29iJV/2ibHGydt9aenusy
ezM8BM9dGuHhgYdZZckm0crH0k8/TXIxGYSTmyrNGlzgEO0ms77EWOAqI7sgVtJXQcsG2nflsSzz
JxmYkIdrrkjUDM9xqA6QS9jRZPPpDFUJ+1Lf2AJGT8eaueYNsGu6S4GOwwOT93VHkjYOOTZs6TFE
TzUoQ6X7AYXsKbYEU/WifXSsbucbgLcHy7ougybZucLFG5NaV2rMqCmcPoQkOrf/jHMKlZgnpXWO
EOs/TY0UNqg+mIhsIjIze/YONNRodGdgd6QK8qBOomMN4mFlMKhltbuRDSVkJ/mZPXt4p5I6E2Ht
hNNjbsbcLS0kfVLQFbyh/r0LyOleGTZPmOqGZy8zv/LaR8oOi5Fx/BXLHQLN56HRD3FjP4vCQIJt
nagiNlrQbtidShlCt5EYyEJjjyLsDorSU/xSuLgJyxISXu8AaIGYSV6EPLkDNiSmhB6voMrpnrc3
wmQkOOQ8YkB316NtYuwa6A9l9RX+xBeLLJi9TPJ1ZuoZni1Gb406NT5o7Kw+ega4N6M4BubrcijL
1lXHUAuOsKJVou+KMtulsbwUaf2Zie5+oLW7chjR+/nwu3HTh0ovX4n4+nSjZzsCP63i77aBttTN
YELMljftNHYrEUWzyuFKZI230jjDek76DXCJXdhl+J4hXRmqWKDqxligAgPflVldEHHeVyrhDGlg
d0qbjlWW3GBOea91n5OFo1G25TVNszqqWRvYy4KHSAW3vW5fpSUhpm2uhnXQbZTNcD53LYB88Y3R
Bt/sfKCV8VJOZvnL94xH0A038zExi5xjbzuPQ8HaA+mC1aMqNk5UuSsW6V8xcy0wvwiWM4QsfL7t
mA5PAFxR2hBpPttxrVVrGdspdD7bKHtBGnCyWjbmIkSsXTOxcegs5aH7bopdnxI6UtxrNUfcMkNv
4ss8BM4MubizjuQ30j5OCcH2y/hFsrEb+Sluu3RveurQ0Njfa1P1NQCp3YZOr3ZEohO6bQWXokfZ
VE65QTo05/+qNqO1GTAAdIX/psUMeKKaXKEuxJ1hNcWNKT4NSTsxbjSPGAuYIYSnxWZ3GFImCYrT
HKM9PHqakNvSnk0vuUEkF975XXnoc7TdU2ufZ+nbqrJI6cKySiPIN8nWQnnfJOiZ+tHeaCk5ikGf
PAYDoyjhm5uuhdVeBqzs3lAyD8YUOChZr2lYfAIlq9CsDdfOpO8BX0y47lwcskOxyRmcg9jIDg4n
ka3Txk9B6H9Jd0CEHJRrUcKr94y3bOJJQ+kP7V2xkXJCWaMzPwzoFZBNWA9OSXubejLZFC1ypRhb
jdkNR8/jEHiRiWZuhXmnhwXmEwyvXW9lB1dxsjAMjiEBa3lNfzIcwCDRl7NZsTO0yGPx6cimXis7
29SCvr05EszEKGciczjd17pUB4MmZ6QVm0ywDtujdupEXG10/BXBfDxV9diuxXQFHJQDEJEW1pxt
oc0pF3td9M3OMsm+4OD1BIKJQHL7NgZBVkjAKardD1DdYbgZn42im4s+Cq070RpFNl5GB9YjL/YI
IFkyVdhIO+z3qrExHE6sSDXvbBsWKB5wRwQq1LfxZD6ZEzuBpvpTlt2PtD6SVpIekBS8bsp6nQr/
DpznXQTBFTC1ubUADYVp/Y7rKdvwWHHoaB4KgiVHnywnq4jWVsV9MVsgSxkLKpsloT8CrZrH0D7R
FJioGioehIoWvho/r2tz4ncNr1+rpLTXlc9IK9TGAdgGuqI6JiLZA5rfedgExkhSoToXgaeblC8o
MpHeHVxWzcSwrhiwPPu0xgEWnO0chZqDpiZFYLSN0uqY9KzcnVZQOgjtSUSI2pOaW2mtHI+HOgQN
rQtSgoEyb70O7YxJe2OPxH1L8NvXVHUpIuoI9nTrc7bs+ojwHSxY/VZNvrwK+5gmmT3gcemgy0d2
vap0OR31trZ2AhusKDrvhibtOW/j+NyimLSyAjxfYoAVsZxtxINGjl2/HSZsbwXD4pWfR0+58wq7
z9tMY3YT5lawtSIR3NQUTblWjmeigGcxFsjBdp/lVCllCxYvyTryMVz9Do42x4s567kab2OJ35BZ
WZ08GX2BQ7mpeXZDFe/dnFIlMJr4evllihGdSSMmx7jFTON7cPvbMWRPVgB1s/5VEA/BfF1PL2X+
gjkCHWBsUAfRr10z1mtXmRcXO2VgTkoz88pKEweL/lVn8kaV8rr10yOqlXSTdxcTtuhzI0CqRJgt
MJiXJEGkGolq1ZXbVnLjBSre6b6zCzr70Kc+at7Jm8gEG8e7QAX08KjHRdOzAcXVp1/dmU5ePpl9
dR1Ho3eRrf0VKgTamhkh6HtKgvgx0tmg8QqJdVcyP9G0r6pqHmPAW2jEiCI2VNVvFCw3VlrKKV2v
thaJc6DvARZxpGMahN88eGmcALKbAh6HsOZ+GKNN1NlPcWq8Cqe4b/VMEazMlKAK7poq+xR59Gn1
8j4jSrdFtjfEzZ3yve4us9TOFIMCzlI82IH5hN+avHcPFjM1LQJUzqPR3i5NDXQDpPiWhHmTuKDA
HTF0odmTtLG3vFGbRngcErsSV35HNG7ovLkl4xItw6k4WvI+r+D3lC1aojh1GAhxTKpVbdMHgV/g
42DW2MajbkDPFyMzoqP9OoSs34Gocs548Yeb9OKU35njQLChLr41m1kxszK4npYMOYdvM5vysgrS
dA6Tzrct8dadrK+FPsKQsm8iCsHKFCeePLS8LIR28WZJhClaOtZQ4IJfSXtMGcyuhen9bpPs3ZTk
z47W71Gr3gy8nSsrV9+Bdmz98imhZl7V4iPstX1u7pNmYq9Jsn5t9pw+ynk1xHZ4bMb+qzfSBgPN
lvDMm6Jj5XcZQ2caA1vCHAiLuogp/+wocTxUqmuvHjiR6hFil25rYK7v4pB+epBPW4jSvzgNjDSk
KFS6ooBKWnDyF8g3DKDCK3zXmrqx8+6dcpDDaJ/IHR00XSOkIEGYGMpDUyeg9P2YJk9IA0mv53CQ
hyHVH2LLAGyqevqIrjw3mNI2sgKPZCiKztbLN53FkL2Is+rg+/LJbmJ9Z/YXlMKfYbe1yPWCuFHS
hhlh060zPOukq4fgi8KInnfjsGLSmnQKaWHGcz78mKFiplsXsyATzeH6r8t2/OwSbTpjWd26ii55
EniP0QQyAf0LYk+xoeM024Oqj8Cpv3Ef31qu2Bn+BHY0Yc1urAi5s/Jpefmx4tQIVLmVI1mlVFJj
dqKWTl01MoJst/yvNpS/i4KljHrPp5EJY4uWU9SX9zWnPzhSpDc2Yuvn3SOzsHejmRSEXL9hSKo4
/unWMakfkqYq7xMk+jjaJkarYjglHusPvhe4RhHafuF8ysljxurXz50VbmsxpeDSnb0Ff3HdRDYT
pSG7S93RZt5q/vZRCYL5bh6jcHjvoCPvjFZwAQa/3g5yeE0DkIf/bwcF/x/OAEwdAM5/PQG4V5n6
axTV8iV/dv29P6Qu0aEbNsuX7kloOf/o+puO51lMqTwBbsml3/5nFpVFgJVj2w6yPM+2DH1uxf97
11/8AR6X5r1rwLP6b3f9bdP9C2jIBOFj2bpkAGHT3dQXPvB/4hyHzdCbfkcnPMmMZtMoNz60bNCd
7tuzuPuSJcbW41TMQoQb2EYegWTkyp9wMAo00Hs3MIkstFGyuUmFqjA8K4VH3DazNzyAiDQgoK0q
u2p2tT9bMJIGxEYwvVSZL58JsvGO+fDSMGBfG27vYrY7WEhkyEN6FtIIiXC09e0U/B7NuQ82pDUH
ZQy8qV6tp4J2YzOhmtSp2asE174yQhgg9F492ZGNNUKY7z2SgIjFHnyqjN6ybzIzvc+YkV1pRrGZ
zE7fDHG81rKhZj7ZE6XLcaTj3pwzz19H6EhHNFLrum7wxsK2oBiPTr4eoqTpzIcxFAI/qrQoQxqm
Bc2hHBpnJ+uWGUqj39N+IS0y4FToVNNa0YHbVP4DRveXtKEe9TkNM0wlzkcknbEWNaTVQHo18wFi
bCfRn3CCz+ZAlgCORARos5d6bvor6If2rtSAjFZevAllfG/kEUjTfsL6aAQbDFdbIegThE69NVOV
X027CAinT7kDIaWC3BvBUNAQcpYctVTjvmBPCXYZfoE089y17/jYB33S5N0kOvWn0LTUZSzSWyNy
xbYbmULSHxnC+hfNNHOd2jLY+Y31oGoL9T0gIhLpoQSY33bhFcdQcLIHe+LTAz5E9tlsOdDUrTH3
lYOTPrdIDTmSRVH9As+J/sVIp62HNXAuPe2+rLaFfBtKQXyumYqNsNXFqlndUpfOzljqr9XgtYcI
8GI+EqhUdwyMWpMuoD6IY+D0uA2xH2zMjL1w0ARyKebSLWGcuyI7xpYVHtBWX+Gndvd4vT8Cy3UY
RjfJoS1I8WqSjzEImgOC5ZXPmXfj+mABdPWJuMDexFabIzSKVjIcp4swLlppeFcuZt0JZOyOhdyC
QWTSr6xi6xwk7Vvv+81h6tz7PkuvAh9og5mCzG1a/VVFMtx1URdw3JPEGti6z3l9g5xPwRVnC3LB
kYQkD6NvYuIyYpwmZgSFSpfhWzUxzNLBIFWabbak06Jo2uCHKLY4ODn/tPACQhSwGyNMdlOl6rVo
/GxHlMpmjBlY6SMmV+kTJptq4SnuOW2g6H01FY0oX9HQ7qtf+Ejzfay75EHb6UeXM9pnFLD1mp4i
Xll7dzCcnZdMr8jADNrDqKWaWrzojWAdkU/JFJrHvmifSq5sqNENH8oOY0Qa3Q599e6Xr5oxvPW6
ywtV3DAOSdYoWGBC5fhAI6QHTvq/WDqv5UixLIp+ERF485pAQnonk9ILIakkvPd8/Sw65qFjunuq
q6QU3HvM3mvHknMrJvAhwkuWlLhZnrWsrXMjfUMDpvqhkcV4vm4EEM1NobwFGWswVJGuYPFgz1NS
uao1npu8E7cNobNDKcCFNr/aZO1BYmxZsdrv2tWn047Za1tZhz5dnGGpll3aS1tBIha0zOTPisSc
I6pBvSP1WJ4cnEXJIU52YoJ2ZzC1wVn44KairKhPlZeRiQnCYNapED2eEqmWC9D8mZPZT4RpgKSL
hSiH+V1M2GObGpJtaUgIZpkSKoPuzwvPmAKJrjW0n3Ax+UEXZW1r4XgbByb0RRBtqxj2czgV/LwG
GhprxfdODMbIdB78bECt22XoRWXeHUnFna7E6HeydIaHXn9Vajz5ozS/5KkI7wB79ibChe1gPzpo
SZDcZtTivUYrnppYf2mFnWoM4q0AwYDKt3OqMErBbkStTZHnIvpjEWrEZKWKPwXCiH1OxbJihR2V
wHZHyzRih/OXZRmUa9Fnz0xJT1O/SGzoon96UyEdsiIqYAR6vZWxuIuY+8h081i8WfgNeeV0ctzf
2kqSzxEhgk0L6t3Ed0iTWU+3clbSbTjS1qh5yzFPUJqbDDu+PghbobwuaCMDuT/qspkGA+h+HkPT
DYkdMcRHFBvvybr/a6tQPHaCcRMNTfIteWKwVbffwCj1c2qi5aiIb1yWMLHDQMeyB5l1Uy/0UF2q
ekZUvgdS2ByH/iXMusTXlsVhRk6P26vMIWO+pk5jdyeN0bxXh771dZ19sylY7SkVCLMeiqp2NKyI
19Vmr3IBQ1J7jWolf6lBjxEajo3CtBgH4rXcpim0Lmxu6s7iqe5yrh4lJNJ+zpcX0VTKk4TfEpO4
tREt1TgrdfOeKnN4WrRp5L1cHsxcBt9Sx4r7610sknCfSdHKPovOpIkp2ya7IT4P2DnNiw/5kJ5R
Tz40DWtKHbTCFanNIpgKTZiuorrEcRaHn3Crqj3RI5gZ3FIn+q9d0vZVMZsjRlbS7DXRycRzTeP7
pSov+CdZM82ytI00Tvu2WnTmr3RGythEPlppua7NrYob7VVd8qO4ZhxT2GKI7TN1VxCBB5DqJ4gm
eldKFH/u0mYrNFO3G5lvrePK6N7xnvsC8yAowPOuQ8mDcKwu7qLMcK6U9enTgAndTyC464U9kzGp
Not9SLKoINiS1KOH97NxkibqIRBoNzbk2gEsKLPV0joPGFzei8idyWPByxsXR1VVklOkrKHo0ztZ
RAut6L4Jl/rZkkgQM4Pxq4ihG9uS6FqL0anS6+IyVQw2yMDI/P/+kYRCPqmVN9eWYnnqmro8yRw3
zgBE0EFZIG/0QKlcptbWwRpC64D8EP4em1arC4ZjJE7j8b+/U0vFRe3Lj09sJObUUF0w2cmqVxRh
eoqM70maNJLARSZ7YgaURm1eME7jxhOAaHT0UCVDQRQJLTeFpVh4hxX+UQiBlje1+SWH0R7MCePC
hSkwOuJR3WasgE+MXEVMhX4NzYaqK/+grgxutbwn4i9mNtpelrZTd9NadwnheVBLpNY5PAixz7Vt
t4QgE9j9Kr1VOmxJOL6FlYzfY5US0CiLlHm7mhmxbGXjQVes99W2F3WGl6jBLlRBlwgoHeqgfCC4
c/JZxuGXveacWhvmdZFTy7Joyx2wI4kGPAEUJBvak/CMC8sy9MXq8FHrT8nUrzK7O+gwTIpjO0iB
lsHdYI7HdL4PJ91r4e0VlP04RC6W9jkJ9dHEXVZIxTEfZjyz0kZZnHSCzQ0cZREMW+I0NyjNKrgT
JBty8KUuXmH660FiA4oq1FDADQhKyccNjNcuzPo9KkgozTTpV2xTcZvUi8+Wp8M8DFBJj9OtZLyM
xVcEJZHeGMrRhExFHo4DerLZzPYUcscgNAgwW+DRpecMARkx2zjsWp/FKfpLw6/NwGuEZx+RdG1Z
22IhODsVti3DzlyoNby1cPqj7mSs/mfU/SVHEd+ZPlx5FbFhZPW0mZn0gnvCHNJTDC/RD9FzzAtT
NMKElLH8mrvMkWKmVQJbjiixo/q7ztGU6KRfWdeRkfPM/EsdCEpnxI5uwIlHxVn2OQRfSegdWTPd
9eBUmSttxoIPp1Od0LLsDnSXCsQMdgZYTL4uBa4zHD1j7EkVKalODKfXydXpcbflS48GHRhmbKnM
xjuFTNj2R5t+EokZIgGvA1X7QqUhMpfMcTu18VXPvzKUxOC4ocXwBI61XWL/rSa+YfLphpCVjDyQ
d45IG0pkVTGCLfLPSb7lFv1GYCbUZyJCab27dKOukvn5aiD+o7BNfRH6enFsWQKCbdsEKAsHoDEB
Po5wJoNP2sTHkOHVCBA1ApXWjLOvMk0W0VwnTCpX88yKHggM602fks80UW5Jht5H7JBBUSu24B8R
WOVM++uU+pzpYauRNqoDzxsaVDXUgOJPzR/RiNEZjcWul/91yF809VnIswMRfqMh4x0niTOaREF4
c+y77JCFe19OXsuLieOUDc2AKwVNAFOUWvKivvR0Fh7tRBragE+UMSAys+kAUjXwFSg4BCy2fshF
Scs47SWaBsGCvST1qIDyjK4gaQc/KEkMFKLRXizm7ekqVavTeZ2ZukL03vTWQ1aXm9GwDipJK8oJ
E+pr8xS/QDm7aAYOkVqHMsT5uhuAdy8aQEYVa+CmbmVABtndYvbF2Ge+Z0v1beExJUnGbGhEWWUJ
Zp5cGEqxZsvBgwBk4LZE8KtXN3GcP8ciA02gZjehy+9Ci4q4ieo3fabg6qmOB0wMAxjRyGKPMLQq
Y7fwoiPewH/fXzKRGXqmH5CVfCVacyLr+JmUdsh9YisECaMHlZ/YKs1nj/+LEwHV8kxoObwVvJZy
9lnV4lMGo7JlmRkKfIsdFJwEQbBMRpTLmgPAmCVecj3fFBVr5yGkfiflwCcwmmV6aSybIv+j2eNh
4zVMpg5Ob6D8BE2te2UR/mta3dPXx8xoJoTKFtdXx8djdeitwyZ4DUmLOlh69d3lbbebovwvqoWv
ZQYGhbpfojNjfSMp+U4VNN02gozDBBaX3OVUaDMYLdZ5ewvuVipVftRpwm1OrQhqmBDZiaCLPi36
AlQQVczEVtmPqfOurNU53K4TDpQpw0alNkHqIiAonAxsj1sXGruVduENt3OoOxuyCI0NJSTTDz29
k6zlGB2KizJQb2mc3nKcEk5tIHUvDJOdskzDkYVutAInZuOsSpJpF1kH2I4lLMYMUH7YXnItF7YJ
hg6W3KSuUIfMTj7hU5yxHw91vZ/K4hLxUnbJE8O5jTSwFXCnjJtQQNDDu5Uq71bOxIX8EDNQnCqS
NvJOBu8zoaWKeRukr6g79/HBHD0umIX/36oeEz059DZIMPAh1EsaPkpcLca+0YstPhJSC37b+mua
/4XTzVIvTX+dmTHOz6HY1a/ldEO8IYHGQLKg6482ptgMP5vlTzbqjcrmQESRBEAOFCx9hXAI6VYq
HVnPCrTguozHj0Tfi81F6L6yGX0fYmkmMmWJXHCmC/b70uZbjNK7ln+WOhdh75vCeSuHz2F5j/od
0n4re5JHw3iCnr/gmerwpMzc1feZMztVGTfQlduiQSP/i4sXWVm2wV+5KcqXMH3Pg0cvqU5DLilb
yK/QeibmSSt9dv9p8BcIq4RyM8rvI7MbQ+/xSKSgBDNm/btmBKoHzGebsSpqJ/Kk503B513W79qE
lO1WJW6luovqWt1eM32CBNTiPTPupymEiGnH6qHQdgobRALuNkUmbarxbS1TomSrHXtUtKA1Dd+I
2KeawAiD8wzPMTzkIDtEPIXI6MPkGcviBisebR3BxONWBF+Ki1rgDOVO95PgsLD6Sd+SfCTTWd1s
RUwJAv7BAft+CAsFa5s1/g3isZnYJlm7Sb9LGMXriplR8FUr+17Zcr1PtTdoiHyQH61QvSp2mwq8
E24gyJQaAoj+amwzYJ0UUfK+nz/D/qvBZ1+iDxwlTJPntH6bFd5jE0+YeQgJfJ2+zP7Ydv9i+dKB
x0jYAeTy1kLs3tkNR0xxGMiQUUEcK5W5XcavTiOs1PrGVrKRJTwzLPKZ4iSvE0Ol9WX+iKR7a0qb
WUpsM46JPsAH5RdURsxFCDt/09KPLDwG2XcQX3NqJITpMN6/jclFXRYoR3M5LPKz4qEd9PNc7Qrz
IJUcTZiG228xP+oGO7FzxXghuAUIhCW+5EXdrbHNCB2Zy/OlCtew1XZVqm/0lY27F7SDWGxbAP38
gGUbU+Y0PIPU4/zUUcvATTgFnLe519M7LMYTy3xC2at6ZfirMeYRhT9hZu8CQEw5VAVM2QNYSkn9
l4CKop9FZeQlxPgtDpTvWPCB+xrDvzw9y1W/C3vzVo8oe9kV9LO7QL/RogtHxSjcq/FPN4M9UlTK
5EsbPlYXUwodiEUYjStLkE2AtRxvGXDmz0HZyd1F0PcK8jJhNM853qtK+xLj/SSznhRgoExoNC3P
THZDPuBzYEoJ/rktrwFMJa0HEltKnjq88mvy8CIRB9HvcTRxs1tSyMX/1sc7ruwALBqTGgbEA2tK
UM416ykKq0E8j+GLlb8Kxp0/Q7TOhrFDTmwg3xEo8yRGCGbxI9cP0pHi/FZSsk8mEaj3VnlViETs
KbdNVvJ16hfp4NfVO4RwXrKwpIHfGvmLHLy1wl80/VrdQYDE07ooOScJ/MU1iN4F5V6o9//awB5b
2l9rXWfqzPgKsbyBvG4dS+NiCW/iTK3+Wxs3yPodbpHZn9YcWBsFax/dspYyddXDnYp2LzC3Phj6
azpf0sznzxtzV1IcDfOXMgLOppzX99XyDGEfy+cgP4/JngkqcEyZ/q8Cx1jnHGFHcfzQQ645X0z4
Lb5Y6B1mttmd5q3UJtPBuMKnzAEYL6AQ2DFrlNsT6zsz2hTqUQpOFrj5FU137ouDkG4N9d7IwtZE
eIm5uoq/+vqa64eKj0+VbmXuEbDYnazoWFgnqzrl1TWtz13v8g2K/Z2dI/BmviN9fi3y4zBehfij
Y8WR/CQ1COvhpirXubq9a8yGQs5haQt7u5C/qvCjH24cNOz9M/M8JM88PizzvVbf2+ooEAXeEddr
j8suiV718VhyiQ2MpvJfI7wjh+aMyfM9y3cpOnTBTa2+So19N7r89XgN18X4xkoYO6HifFRC+Cj4
tNv6Xx1u1wPZAttPSyi+m/23tDIsq199ITjOURBAC/MjK1bhVaCd85Lex5NEh9lGqu6D8oAhkBkF
miH2FLs5OcvpdyF9MfDiq7eaR+jW2llNr8BBcQ9t+aT0CqrkJUc0NMUZOlqASPPvGL734UUtHrmE
ljlkmt/TeHmMLY3KofHjY8wjfHWrz2HBU8Q3lcQfZrlVOR08MbTF0qviuxIfJeVuyagGhc94eG0o
mgWgodn03qd7xO96/VNPr0v7ksVekV7ahK4HwWTP8aph1Io4bka0c/M/Ih7F4kcNX5B9dRH6KB6c
zpqcoD7zjjCGL0M/wDs8ba3pkjM8TDBaSUD/s6cybnl+HMa8I2Zb7i0+dQ3tZ7Or4leJHr+wvvru
jtuQvWka7Y3lzv3FJ9Optgm0vv4HQtCWIeFFexOHV0ACr5vHP6NEzcPczpq/13ibkvuZe3OuX83p
lkJ+pRrnW+JHsKBtHR4ZOkyUA1yKecj+fY8KYx6/c64cnt/yyd2XQMhddCTUdGP+LLxryq8UIlvc
s+2vGpfUJi5Vo/vT6Fil7tylL5PSYXt4LoemfWDHUw0wnLyOuBOD2QukCy9dmPuK6Qci6LOvwfQz
+QgFMzW3/fKNcnYSfjLzYlgnFdw8L37jWYSYV0dt/pFo/LvDAp6gcCP0mAicOUQTgd/0kQUeEzUq
djk787wqjP2a7cQ0ZIbrBV51eOU4zSxyM14T7ZisL7fhFbrXEUZOYQLEnv3TFpQVNdUYT/gcQemB
ZE22ivg9TvuMuBweCHGlSJLCI9pDjls4fq3cOXTUBXzO7POPMrJgZG80qscwZOxvnkODVz21URkQ
jORQWKtEcQ+nRt2NykPIdVtnJNugNZKAGWQF26UIDnd1tJJLqoP44gpNzgayD2O4EovBt4vyG+3S
hptZNL90UkuUBKTikdY8TbyFwnm0M4PA7E1t8GXhee3zn0F4HdHaSNUtj7aFtLVK5hct5tb8PmL6
JByMKY8EWuxUo3PQhfd5/Br4sYR0a5XP7ZcM175iNzSJW6Ped7rbtttxfIXXrrc/YuZ33a4XiZS3
WYIwTkOLQ3aJKHLtxL+accpGwdZ0j+UgT7ESvGQl/H6b/jYTvbihDuFCFIrt1P4t0TacvI4HSqYx
jDjXQJOS8A0cuH1ifeIoRkVCpr3dBKfecHhlCXBSJViNNuT5Mtz1weT31G8M0fqTSElHDoTsBcsu
WE6meWa3aLR+wyMu3ls8flgq92xdem8dOINR8/i9ivoENtRhMFUXLlQtIEWZfkH2Fo67NvTT1M0x
vwT1q1Cc+uk0pR+NAedOJZfER7fK2B7qxjVRXhMIa04zH8S9CQNoN2cc9I9K+87jd725l+VVXPwh
ckvRVcx9Oe34QkD/z8bBQBRKpSAz0n5UNIXlHuyHYw4vveC32pn1A+QWtNQMq5LkY0yB0zxK+J3K
K53ZRhAOg+BksaP0nsp7oFIc3xXjq80PyLrTiGit2JXzHazDot+BQg5BT2RIZxQ6+nFBGvueZw+5
/9KUn6j67NgKpmq+6QsfErIRXaG3tO0xI471T1keif4movOTRcY3yV8t2nAUA/VFr69TfM8yoEHn
la4NSkfb4BBXjsjorARl+z1GZ6n+4hQDgRYBexhcXYIx/i9JEPaewMn7QeJJGzaEKDw3Ne2FM0en
7kgURap8AFZdkmMgnrLYDcBtjddl/GuRrMewUUPsAJZoM/macnei7ioPZfzlIqvaKLTebxLxFMam
i7fV9EbrJouHoQCazYwxZjIt8NuGm1UF+DbxPxhRSAezaZqAuj/Ru/MrHIY9rAd3erKLlnNsQSQx
AM0A8z/I1nuXHAEu4tZOtIu5gsz4JnLpaVWkkDyn/NhOVDx+lqH1kniVf3AQb2LhrSufCiJww/qs
FY/nXCwOTXGpk2coHLuFPiX9U6xTJV7BSAz9nllFgKnG8hX9Eq7TeaQ82TjaUQzSnu8rPMYK/ZRP
WEU2enJ/DJgLL5+9wWfE6VlYr1B5TOkU88hUu7X+ahVPNQ60Ksz1l0uvYqDjXh9Qb+Lf7jEJE0Wq
b0mjb6cTpbv2mNmFgAmaBiwYNFJ4tKzabVQmrj28r7dYqpBNIbkl+W0OfnM6gSZ54QPPxxc55DU8
VIIj22v877lCb6dWv1NAx5xyiElXWX6Ro1OpvoylFxpbFZiwekiJrnnRuONz8ckr2WbniE1eqJ/F
/I30HruO91n3MMO/nAVPkUBSGEnC5loar6l27oFa5K1mdzKshlVCmzA/Iq0jInEuu6TFnnU74IHw
NNvCppc/uiiwP7X4FaJmSNaIZdelK3SIk44ZfraYb2tV/TaIlwMqYmiV8vLk/GeC7X2XNtuo2W2J
MFkfE65sONS4v/4FEFKSjEhFeb/UIHf8JrxGJXD6g0osxgx58EVAusqRNuS/vZDZPHcMCy6Ytzf1
4Mau4Ja9AyAnoybOXM7f2f5uGYgOW5b+yXsFIy8AX09F25Kt8go+jQeRtSd/BfWvnpOXwCjhXmkn
MT50wpPwyY6l+2kdXJNgfzdySE4kQFDn0Kja83LLR0rw6E/kEoBxB+i9OFoDc1v9WppHbtHJBAZy
XdpzIQIT3wkuYjNWqmJ6rQ0+SYRX1Kdb0RXrn5AZE4sNG+/WJh2+hh5/XMYwnhFnN70XwUmbHlr1
gRgs6pke0X0l17z/CAfsZ8K/Nk43M348Yz6yyFsfHZJZRuOQYarI5OvaAQHljSLAR9YTpLZdjuj3
u21qOVa9x74jZldzdOXxWwu+YyItA6VwcHGjUhO8QWf3kdyN4hPT1eB8y6yxCMykW4VjRGSuZ8Ct
mo4SlGkGK+3HPO/MV2yXoryPAo8Smkq0UneAaRfJLcsvtGZi+ZWMZ0G/4LyENrADnRCHt5Aao2pw
vGhbLYCnBy6k5vP1O30vD7eq+0vaP8V4iIyUB+QyJttVo6HdKA5L9F7Gb9L4b+ZH0XID47aKAHU0
Xy2MPzYLEx8F0QNv5vKxMACjinAk1MdG/iEYO4uM4uy94jkoZWh6sgO3TfuvgGY9yCjMKvaa8Fzn
Yqo622VYujh1t82Ckn9+4e2QAq9LCyI6eOt5RdZN1L+MebQV7KXqpYMVCFCUIsa4Zjoc6OgxG++C
tSs33wTA5bNvGi9a/BZnp1Tfw7TjfMuUt6i9Gfln1dDtHzRAXjU9D6bVj1lnnts7DeenhNd3ZEwn
P/4jdYs4sLaF5S/y9wrh0jjzVKY38mRzjlJEBhdjgx8EfnrOZojjF5tQgVl3Eq9sdkHRKmB7K6eS
Xw31U5szn49UJDShwnO9G0HiL9iF/FgiRMf0yS2ETMxwbdZepOXYVPtKOGix7nYsL4Z6rbnATzKR
5H2VfpidTEQDOS2KqB7u/T7E35cTTJNtdZb4lJWc9NqL0pzGgHk/9sZJdjggFGFb/4nJvul3SMTk
2jOy70H4nQHHqNMdwirXBJKmRCRA/jXBfKLOnxqXCgyb0Gsqn/KVUVBSewAJvAZb28Cizqj2dA61
fAlwBWm/rfIh5o+iOWXJazm7Usf96OjjT5N+o8F24+hC/6jzKsCakZ3pyIBQfE1qn7JUsPx2vhXB
bcz9Nnpm8yGE+598WdWwqSJPGrcXczoF2dkKXmIYHPgA5Of63lssHTmqTjTa7Z+uO+lM8geww0Of
4/wsjlPjDoqdhF4mA/xgocPmWk5A3xJOMnjM5WAbAWPFP0mvshhbgt+C8mbqr6t/wmtVR7jXrNrb
T4UstChDKM2xhL3D0XkGrX1pHOropIWin0P1CZWPInsV3ZQRsnpQCdtDKrUG0UjrIZ4xOJ+dxtyL
44mBEyuiQ8E5khbvPNjwrvlGe3o8H2hftDys9BMQi16TinX5exPNj4SrRVlnot1Vndyp8Rsa5bxm
NM/oC8iG+lbPylbIAltY6f7LZ2Z8azjRcummW9euZsg4PMbATehkdzydLZEE01uUsF/IccNONzX8
7RGB4Z3QFLTFPX8IL+oI5KxTLgYfZ7y5RhpF9cxR2D1k6pTGBMT0WLaLo9Y/ow0zMt3qLvEUljNu
qJBUgSmq6sgG+Xmri5K1iiyRRMQmbFL+lQoDiF1eAdo41voWVaJZvWZUYUEdAFwUmMPoLoZVzrXK
j13TaemR0ShvBYq1VPFEG58aP3d3cpL6Zsj/AIjbU3fK7J55ACqi4SVbX25WCx3URIwc/UxRtO2k
azU/QtEd3e9a9AOLqqJist83yODo/eWtYqCt9jFwb1iI2k1x7en7xW9hfBvyE1Hcm0IHLzS+SKVb
QZhl6FnXoMhMLhyNW7qn+spt/H7xhN6wYu2QvFt26zTyZf12UjoQ3CioOnL9LLWpzQTREZFfS6d2
vdDxWsrBu2ZdCCh2zTI5lvm+/RqaU9WTbX3UB+b46l5eILGb96x6WqrPTgw/MW+HDeJtq/S/Xc8q
bn6q0QHRlkAbxB8/iLTVOF4Po/pvER59czG1Ly114/k3jEyGO//UrUz29D23vnPhy2gafj29hs1P
bN7Vvd8dVELjM0fmE7WYX9NtE+ywG10JFTpja+B3nfonTY90fA0Z31omQOGXWb7xMdQrMRJfCPw6
IFDM8qUvgUeiwLbdVQ+FRUzqFk7tzdBvdwp8Rvz+PmEYcWKX7bFPdvzIjPge1udWPokhpj1aZp9p
a1ft8aZ1zSGkNxiag1ps8fZCEfIWP9hRMdKwczGK3CZhupuSwC4HpAsqcqr5MYXfYcCiumZ/K5zV
IePze410hlU4xQFf2S0j6Tq/DojPyLFPyV0gjG3D2hyDsmATm7XRh1cMGx7ZH5FX+mq5rzzyXxbo
7zdlflEtY6Nhrkmlu8jwIov/yTnjvxHzwJHpXiWfkcUyAVkwHCrxh/qV5bbscd/D8VsAczjRhi94
YmeKjTmhB/eJKzS1p9VD06nfkheV2MD5fT19hvRVLg+qN7pi7sXGM+MUn1JzYw4pT0CNKPZl2jIN
r2+VozKt8gyHO4qJ7TZwF1g2AZANkTvE+IC5rBje0FKWkx2WUKOiVgOLQ5++SeDfy24DpNwtql2a
MmO/l9OLKvwFyiMI3pT5qOh7vUcq+Td3J6n80eNPRZoZHDBGec+yv0BnZXj+LSDBXxk5MICztBM9
JTVGODGj+oiL7wJfoDL8IgPdRHaMHNhjncFXXrqyFydkvfDvc4IU+8gpIiKyij8mR9T6gnoZRTR3
m4lGc784bNzjU+9CRqyuIvs5yevEs8BYCFdpz1ynGF3dJj+aq3vxi+AnbH/F6bUWL7Nym3JAGzwq
5AXQWpZstq6a/p3yd7l2YMBhjxgh2G+2NLyoWxzGo4zubIsQAj//KIXTPL+r2TaTcL2YbFmqv4aM
wiHc9sWzKe7a9FyaS9BtTWQIivRPRuwk1D4j4RVwnXS7Vn2p8U5HJS4GDA6sfSRBPgj4ljgZHbiU
s02Ia8Ug4KiWV25kB+3iZrqYlMi7yKvG3O5FFR96jOWckr44xaVPgtxUnrJVoNGinQhNWrWH2b+F
28gLazd34u34z/qdXOJjOs5LRrAJq4T+WZDmiFpq9MTiOig/okAMWac4cXEFiscp2n+ZXGEDo/9G
DjZpUxJfITvksiKW+Zb6Z2fcqXgbmhGgu8u6PGGicRfWVNytZL7pdPUETlK7eAo/wK46prpHJDF7
bXnTO7wgkr6rV/zgS1Z45RUWgiwyciqxuuMKDFkNNWPrC8FvrJ3CeIcwnicCr7XQH9D8bnLjaqFi
5kkdHhy1E1eWZF1MXtrAZzXDpP2aFPcer7NpkTTpwtEgYkzMHhVb+JZlHMTwYov0ZgqPnGMlWVyl
q3BWxbtKOJLCsCE6Ba8q5rCdLniRY9mhvF2RdqZQ0EUUAWcJZcOE2XISH5MDTBxlLpozL9rlxY55
itfqp76FvHHolB+1+V6VZiKqpb7nNiKFXZx6fpDdxuTYCd/1glqGL1xiejKus192fpEG7WStn3My
QBvCe+h1Q64aAV0h5s6N0jT7Gk+RLAI9CV9y6bNNpS2TRnQYvmR8Z+pvMN5B2FWqp5afFVw4dTr3
qhvEx9o6jViyy/s6MBFza9fltNZEtMn1a5M/cwAtPUlFoMxolvL33vjXGz/V8C1izJVPqBztUtjD
webGdvgUmeI4gmvYHNOJYwIhhJuPeEPnEeCxjX/U6C3vb/f3IbmpOBJST3Jil1IHMqmrp/sM806O
DXuklMatWZqPTgG6b/g0PfmNW8FkvFdw24F2wSsFnYKFBTmuKVte1FkcuGvWAz8EDXMQV0GT8y+N
zmXWg30cXbSHsJW1EXIEzl9g3utPiDDcQLbjS00Qw8w6RWLPXUmPIma2vofBaTS+Kp3C/My+g2H1
QLPAH2pb1Ess60j7YoUjbIzuGd8NMyCfEVajK+KgJeKAoePipvHNoLgIhtGRMTBAmuU/9Czsd1yF
6CDGY65ajHOvIcNO8geNDQrdgQTLrcIS5CjD4WSPj/bRQEefffeJy8cbJw7XgSdZH0wKWJy/BNmP
SPjjFCKLKO5Cd2XyRd7urnvMrL4pbrkmzduENx0tqQ2FD4/yP717SzxO3+6Ms5zCgPNZJY8y3VYQ
PEJC7cI7v5hqK/iuhcPSXSTrjWQQynQODfEQALVvq0cdqMxVuOZrHIM2l2pF4hXCkGSkIIndQey3
VddsSuWZGb9GyzRQvEJXtGNtm4942Tb5NwPnTfJZQzjf0HXyajSFI41+EF9aBNvWQp49wvoGEFLO
uRrxRTX8pTNHn2e+NVXlsoeS8VoGf+pqMg780QL9sG7FOFjyXuM5cAgRiMgDcFEArNxtvUaNo9ij
x2htnfNEv/+/YOQ3NEHJTvey8fHfhcqysfAt4afiOSunH6VSMbruzeJQWbuQh7j/i9TPcMOq40KL
XoBc9vii61O+uVjIpJrwSzJekUKiWQtDjpvNUvohUIhkXGysTXZDHy8Ln1qyN4jL4GGq9sPDsji2
My6A+B5Hp3S5EL3E4vmZZ7/MsR0BuQZ7ctb6AlOIizLcpKtIHcH0C30iMDNwwF5OkKTGpxqWf3Sx
uNrt9UIZmWnbrSshaeBtyIZTnhDUFP4Yos79usv9DIFrgOjGFWo0br9m6LMZ9ai4tPkw0XfzNJU8
uBRdg5E7+eZz/m9Xh7ImZVfrJNpuYVImZJ0rgJPN8AJ13wZr8MgOXcvcrxLNDGHWZLBz205OyKSV
BInhDYrhJQY+RBgAoQhfY/WOumUDkUqgRAHqv9Gc3p3pxHDOjn7ENaNXTE1x2SBOdwSD9pdp5LJQ
xT17+RbPn3X5T8a+0k+fuvjSYFNiom84OlZShHzF/X8knceO40gWRb+IAL3ZivLepNJoQ0hp6L3n
1/eJamAWjZ6ZqkyJjHjv2hCetEMUIMA3kzTmjM1Ozp6+tG5qlMfh3hyWTfrXKXT+AQH6VF0WjOny
X80jQFKw25YPnxUGOEuVP3V+PWPaoWBFnqjxCSPgB7TTZrIrGwB3YDJJ92H8jOWH2oWzOt30bjEe
++Ld1JCpiZyV4geLUuWsjABm/9CjPuG7pmgHysOn9ij9KuxjuCKJynob1vbG029S9qmG26kxkfTW
FCdB4RlIpK4D5zKrUI4HBhjexbKbtJd8IGwDwDVErioM2f67SoaXFHx36dOCgBh8KkUw1if5G58U
J7JA3EYqMbfheFCNt8l7acUpGW/ij3akhw3CkCEHGmw8jRx8UnB1img+stQpGyRVs8S8siUQESZ5
c1XboY40lU8deh2KNPb/hvDrBVNrbpQl0jyWjVTdcgFsGiQgBghR0m6dej3IcyTCeK0JLXY1FAZ5
86jwzxO15ebBLewXk0rdKaZd8I4ROniIafewGRtDnFh3K3tnF5il0SLCiLGOVxRlIWqHl2Ik3kiS
W2JJQdKMbHUlb7NNDx3vbMWvEljLFJIjC54tqsZHDUM9yQTLaz8tCjEreBBaDzFHzaf3MX1CHtbx
h8L3i9EIgXYSsODsJGIr/ZzKudXUkICT5Ke8qd2qPnbDa2SdHldiP9L4SRdchsGhmg/IQGGiMjhL
qIVxXAARpeqO/1c3fHdITsQiRHMKSC74snkWV7fRHR/I43QY8rh/xdW7n59r+cTyrcc/gcTIEb0H
05VdXwm+huqWIFkS8EWbXuEkJdxG2IBmDX7YcXSWCVr7tbWgd7Cnho6bg9NmGXOJ1xwJ3K1lR4F4
/21U3Vz8LACs6NcUYMv2JOb6UqC2kuCEWv9ANqFbIMHV66uvXmooTYWTubvDsFXTHrMfClhp/QKu
NJgIeBN7nYg4kkaolQJEBZWV0ZwtaInTbASvK6k+KgUn+kW3Sb8hvCtrnva8o4doxs+44k1UAJ8D
4w4XL9u7kYyWNj1W0ls5yi7Pmzdss9qdtEMznjxmxfpTls+ydMpY/jJ9ayVbEohd3TlRRwKVflHb
tTdpbl5uGiAe2FxCYVY1vyX8h8CaFpTkwZKmuI1wNw2ox9U/Nb1VtFx+ldIVZZTF5zyM17hJOS7f
NGtpIl+GcgDuCO1dWR5NeaNDO+V6Nkdyr1ocGTJzyHTrxps4H/V0JXY7YmCdOZadcFdEZ0ufJ+PK
ytsFVlCwt51UktazUuM1nhUGoRIjc8yji9qC906hYcX4sMxTaNwsJKsxiTmi0cL+akONVKB+dvbt
RTKHRvRdCCIxQ6E7G+IHlawFrZVluEnEi/WphEdi0hblNG9xlrnhstOWjr33lZcU/DTqLbRYb85R
9JAwyqVNCKJgIyPywHxRM/hAe+VXgICHI8I3Z/aD0qcWCGNuOMt81RIQhqY9O1nGThEF21vBYWCX
EE8ZWiwwDyqDeEs2OUgJPdjJvupWFh05MMhx9cMWyBMf0QUjh9+4xIJg2TonxUAER6gOo0l+tY0V
zXtkHwN/kM6TzrHOOvq2of7KCZa9/tFDMNlvQfQWDftmuObmOiUqxJrBM5HnzxM1ORvMOOGVzGRT
vUT8+ynNUa6HZA+uY52NPdo39bqd3GE5LvhZ0NtT4kdgAUb9zeBspFcBlD1sm+6dKR7FzcxQXDEI
xx0IOmeHM1KemTPAj8Rh2Smd4eA8nA/wsdISVhpbCV/BIIKrxFOfsQB1jC4N+c2G61e72tiJJEAD
19QTXxlG3C0OateXgDXsnmZu9InLQQHdnv6ot4X7D51rxetVNSYbDvKI4taHR37EaNmto+G3vigK
ae5L3WXbjvM/mkbQc8TDQlWXozUCIfIyl9sJdoVtDIoJndVtEik//cEC0lfSAxMDVsNVmFEjiNhW
EFw96+UCLoY2XOnhlS9am8eC8JG4XVieSqIdYBsimveYia8IyJbHeVhabJET6BAmzJmskOqOMsIY
1nqpz7rux5KxNu05XLHe8OJ2a3PTGauS+WRmrsZFMdyckQ0gO5rhZoR9Vb4S5jNoa43NY2JKbAFY
pVOgalyDyyDdYxrT1HvMMjRdte4n4oQxqJ8WSHGyI70KlncA4UHaTuAoURy2yfePyC6IH5UG6uYc
Rg0E2Uxo0vRmQ/fhK6uKifDmD8JtRuzYd93DypXykuVyYUa7miECik7sFcXE/MNAksTzpoPPlr+U
epvmZ3rBxMBV/HDENeFXZLFk2+x+Ga+8gOGHOacwtMbQk6hFtmgNU+5HCMuoR/J59VjvUBPJ9YOO
ADewVq8wXnEPoehaGMYGCU+Dz20gACygFxzTgUdOKaTFjEQeLDwv3ftFIIGL0oLGPKIEFxe4gKzd
lwVLIpfR7B+CVu8r81UR8lCqX1oMOb6B7uq7K49Bm6zGR9be6vQoI03t8yuBJzPKYujMlZcQU64W
gPe4Hh14e9UlQiEi1LCc2TaOBsTm2jm3EB+yflgN6quXSkhb4qqkPrDM2pSclKs65nJkNAuLJfIX
GSGE42nolkC6xTFX30sVWg2UU/if57zMirF27J9Q3gbZxWseI2w7OddYfoiOtFEGsSIR7ZJ8j2EE
+Yvc+EZ783Lke1yCVhCvYrCSLvxiYYTnzMUuO8179T50aCZg1sRxOoEANbUQhrCxj82DzJeQHqJp
Kwjv3HsveCAkWr6nAl6V353XBhXdYgD1gUMI2m1f/JU5XxWlCRvdOg+oewx+pv6tRT/ivPPC1tmT
3afUrmHxBkqFDciSOMASrKjnbHhTOfqC5m7rzydhIny/uv6OHZtolj/yZUFlcwxYR3/2TR7PrA4g
ontKaQBGjHl9SQKhRZYV0D+R8HT320eDlMQc+EARnzv8OglJUoX3DY0/decqPVCglNR/WfbTejrD
LXL79mU7G5XplvlNqXW3eWacwRsaZfOPEMk95tBfBRKq8PwFkfJ89UShmRvpkzOnHAmaWUfakVyg
svmN+m2fH1kqtT2zAnfrj2ZCgV4qcfvtuvI0yDfB/odrufRhGUAN+wsEpuyULu2RlA2ki75CZGhs
Y04Snf9+wUPFOyTEGoBMxcZft+an4T/JqgXIAF4IARRw/0KhuFL8KK1srpkgNtpC6racebp5tFtR
0nMS2oah5lHt3x1lEdoLVvEOIo9bZeowJfH380Ys0xUFz+oyZJkAKw3LpRQKQwUgowaes2Y4BfRR
qp1BHqzuPWzi/DP2sRUajtnkH1Chgbik7ndDhuC6Wffjtpn2MV7rPjl2gRhASKpJh8+a6CqJRE+8
iXOM4qz95Y3QTKJKBOsiZQCcNpIteJ8PVAFlcSzxCJbdE8DNsDZ1+AGg1lPvFOtLxFS8zTbNBYD1
4pCPHM4fZPcaybsaQHm2yUa6wc7ZtGnibcl3qP4mjce/ogAVOK3JzqG8I7x/Zn7BRM+6ZsfUFl6q
XJkHZNq0JfQ8En4/sVlVL3xoQ7QvF9ym41qgNl77TmkIknVBmCwRKwQUPwTYmSATfOyCKJy4hXxr
7+QQapzOHzES3f5mjnB7xM4A/7I8eegWIeyE0+/IpTwh45KqtwT0hFXMYy+bd+O6QkqjXjRlZZJL
JjN9MHWJ2Q91eb+Q/D10qDj10btWKXF1YEDdtZh2VryvZZY7hsPx2BUH9CtzYGUZdhe4SUpeJEzg
2vqw6M61lziyTKNAAnhDOwzwr2ITStpP80+lNCbZNPZKhm+c5ibXQMFLw6G8jpCAW3icqYB3teZa
LUSJ8sGuV3W0GHjEuPowNxnWn3BJSMdY5edn26gpVclC9DkBlJ19TtRXYF94JAd1Q2bDyoYa08n4
IFIOFOPDWhDZ0e9DFkMZcjS+iPOUi4vgQURTQbFROaZY9Lq5xJMkzw4K5HANN1NoP5LztKt3x1mz
++X8Xyh/VELXaJ4dEnvg44CN18h/2yVBHx7nPQW/AqFd0ZztYgvoKMEjvgGr2jf+yxXsIuvJuOBe
a/dCF9emKw15QxdWh5pCM2QRBCuRnKhqDwHZt9Gbyd9KYrU8Xjn6yRVBOJuDT/dgnxgVBAMhXwMS
q1K1W8YqqllfgC+T5YLAZUfZQbEJvmZkNKydNPKVpgBpD1G0avkDx8gZbBkbkz8xAzKUhwKlAJes
dXcQc9HZxaCe7KLw13cuqjLOnqRTaOfWWZvUOdQH75v9ov325V2cM/ba/B2AeRNnHXZ6akmAUcMZ
GDGzLrrNiiGPibGP5bmIWsC0B8j9D/YDS2HXatotK9yMQAKxrNYoSZ3irc5/x/dKPeflsoe85FlQ
FmZI/fHBQOtff1aoNtV3y2XHS66gGJWH7uiZHsb8mc2DpaFB6FOwmbtDfDEQkHvfjtOSsmLP4MRw
eXBq/9rShlFZ5WuKSIjCcc52DCEqsdYzn8W7CHk7AzNzgf1vrDLkM2K1U8UTRgS9iry346m421p1
tpvDeI5XqDr1Tb3KV8AoXPtYXQ7MDJ6CNZ7Yb3vdlXTSkxtMgNuUPfjd5I72FfQWSwO8MCfCgmU7
eAbtq1Ee/9Bp594gWiNdZOahmcMswsNdhudg6RDv5ezJteD8upi805lyVKTDMGfUGIpTieCVmYkh
wUhOgwcsWaF0TN64i2KgoVTxiKNHS4xcqdISAXhL2NyEpEv06inGIX2EDqs8vgsADKQzBFHM0ZM2
S3NF+xIGDvbvNcvA0q539HzOwwk3wY9TPEPna4y27MpJeO2VdSkdBaDEPzlVNxMjZ7OHUs5boD/d
jQByqgPTDWbl/dhcm+wrz3b5WkbksAp+1RDqlzPnaWvrzkNxE32H7VHK7mAcpbEcn2P4SUTzVH7l
w71nAxZMtdB1hj2xXEuOGw1xGmB++aHonuvvW8I47a50qY5yfv7t/iDysfRHvOiyM6GwePhQqDNU
gX3Xi2nZwaFgI4eouI+8/NIlli9ScRgpV4EkRKB29LovyXioZFgKRTgp5fPR/4mMh5TmN6f/yVso
wqW06CrBMffSn5gM0/BHbk71L8MulBppkHxr9w4gSupvLff0ZFzRDFNpYJlbLzxq6knudmH6RbwJ
apqBzsWjSlIj7ufJY3cLz7AH3ANJQ8DHqde+BHlSk7MaMHab1pxUDQajdINJmQqgQyiv/lBJN1/+
0kCrjyxDP8RcbiXUjs/rVyEaah1eAUDSlBVPCOwm+1nLb2wzlkEUx6oHcUITWMzJyfBxDGnd+xj8
qIrQhOOv+Sj1o0PkHMPPkF2ECAy5Uddtx+Biok5upKcz7pJSnjXpndhcxMv4eLrpXWK81+txroPV
lNa+7j5qWoaiq5Mck8kAGuXN66/AizgEoITXurQURwAjowNrU5Wr4ZWTrkiB7AAksS+DP6k/D/WH
hrpPP5Xx2Z+4+dZFt4zIZav2ybiAG0od5ATd6GYI4loopIVGyCoARr0Pe+Q23tJvTpPMhLu37Gtr
3sLgL4zee6iEFnkX8CWPSGXAgrHi6vzv4JaPqY7JcsErxC/ulz9ds4Cx58B41ggU25TTuTxPksv7
JkUXUztL8l2H2rMQxwvFbVLfiA0FADgKTk4sQ058r1E0xtrFV9aNvbbGZbngIoElv8UQK2zUTYHr
wDwn2q0ZGSLiV9j9xC3q8jMsAFon1rYB85tRKbDDf6ZEjvVOQfQMzlu6arxx8i+xpsv11bNuP5+D
acy9BXCF8ahC4Ob2Fy0bVfDqBRvjoO5TrvdIesbDMz/C8oca47b7KsxvQSFZYDgTtJeVIQ+oQtRp
40zYFlvCDkJnpwmpBVF70G9rq9plyWdVfLSYLPN7x1ejKfdzEXxZub3owdhVZu32rzUs8ZwrpEsF
K4u9U2xPK6oM2mYPxFQtow2V6tAxgoD0fZ5ue+H4vwRPLKG3K3TRKJMxFGJuaf4C3mudAaRx7uxO
Q8AI/sI1Q5K4WygILYRRvnjQqAckTfMUFttRPUrhxSlh7jkLBNjcIwjfNvW5iA91tszybbBkOuUC
GKhBRc67GLHPiYxmgZHo/RqvgyDI0W0KZIW2Uqwx+PlRJjX91gMsEDINl8+rvslqPJ+qJ1XzLW3M
yGfPZYay/J5EzDYJLvcUEHzrD29jzpGHUUdQP23JQAc2qM7FiAFViCK5QivGzKbnaylYgx8Z1cOm
mztPfxSWW+vVmTC/FpWqkNQzjeTpjDCqEqyFEx5H2BQcub0cMOYAJQ3IW6ihilmX5mu0XhpggRpT
di2dOt4Zo3gHduVyRE5busy+5V0s1x3cyJA9/F6DmyM8n/+BafI1wgpX+h5mt551w7nRGdQpoCOo
camXG8pgqXREBkB8sVX/sSEgRZkpxO1atDkRrA+USrSSSVYnLQkd6S276cXvL2AHhwuFXVsmqF5o
7+E/e569k+qciTBp259cvnfVZyZti2YdkFwBjIm8D37UJJlh6bQmgcmi/exg+m/QB64CzdNyNFQF
LxUkDjmhSG1YH3ApSvL76J3N7NevGHfivSFt2xLrCpIavIVL2WQZcQV84d987omOm7LuViOXBZWP
bj1c0uhH7MAWp6BN2oYCMUytAvPzD8mo6HPmXf+ged6FcVa0DYJtn6KtxLVXmMJB1r3TP4XFdA4Z
SwmascGnESPJ2lcNvuO9QaVmZESNLPgytdL0A3BERxldrg3EDBFh9Be7lg1wQr7ZZBtborHdskJ/
oiocy59d0y7ZKedk4lT8xjURcP/GAId6Xm/VQhz75i2S90JSWMQ9LGaG0vzkaddgPPnpw3DcaNrG
ErGSuG8KF7IaGalL8CRJeDPMEeq2QbgkSI65Kfez3+/KRLFSk0IiT0znYIvtIL6WIr404xVkLAdR
DaxLq93C2W/H9I+LGtkQuNGyXAebQaf47156u9g5otTkoycPB+NvPFDH2L8JKffkkYqcfBJKH+rf
jfo2IdvTXcACURqcLNXvhM1ujpCF6FpvbhIAQowxZHSBMrS/Wtpe61ZBnKATN+YlMV6Vtkftj0Ye
+05jQZdx3WrhivBS/ICQSEhqsZxAGGV+s1LpxPY7NK8c49uyeOerCBxubc6XiiKaElnsCJwzvJco
gPiioR8WEE0MMKyCQP49QJ/SXh1u0b469XMEJ8E8tiD75j00Ht4sdinIgbW/6rrfvriHrB82cc/p
W2QhDzcuiJPx/s4jNl5fnE9M1ZU803N25QVrNmkTgFggbYgMGdx7eFntMeifMcRR12iLvnyzxw+T
YEc5JJHlNw12GZPWYpxr+c/YlAjzeFozEAVGbPpaF/7sg7CVUs2XTVCtxfNFLPeCzqCNbU8bnrV5
qx7V/AIlAuHPoLWxv1BWiAPNK/lkbz1rkzqdCkI+AsHNBAVu4uIz7k7ifPVQ/hHn6P5K6Cn05Okp
v3HEmRSg/KgPfHqgvKj49iYtjzBCQXBCBNW4g1ZABRMaDfSUWBYNdFetws85XK18o9kXjAkVVgdf
J2vxmg3wfpAg1g0JLuliHP3RlsgkItk+x4arCw83FXMkPQr8n1Yp8cll2pp3fGEzYYtj0K7oSZ/D
PnP1AXPAFwhcUOfWLQ/qalpaFBYvZRxdi9T6UpM/2Hkz+iBOwEeuL+sXu1uH+V5KUFCRqOyQs23S
AIkOOVUWY10ug5EZATllId897yegJbnDQ4i4Upd+dOcvzO8+kQjc/HyuWrQk+G02atsYzY3Scmb2
t5gNFTPxpLyLqVELH4nLyFKff9CW5RUrSOjGw7WCyRaCLkLrAS9aBCLNTz6tUOeIL6IpcerpKiE6
pMOUzoK63dm3RN+GOMIc9FzdYcR5HdOCR+QU+KSJbpfNYpdzBgacLHCt1YLoFzGDZfG6P3HCYGry
pvcv0c7zmc2eAco1LtF5we1NAhhgv02jGNOrTTmglHICJO5mENbuyvVLsHj/S0G1Gw+kAtIzoLHR
qG+6t+Utl548bQHDuTP8JOAuDoBXAJBrF/W3NwFr18QL8dYH5CwJ2wihWhV7CJLRLynmjE8I2j9O
IAFdY9F09oGCmyZimkGIn8awAmXcrwVx0ISvxhIOUzt9r32RT+QAZWCN4VWvJyGbhzpEGIcdkgp0
im2si56Rbog/zfLcb4LeUNsIwtK8DPHnIMgSzloB31b4Y5L9yLeYD0+edV5dwA5zB1NjwupVXOFJ
IC5XrYS7eGYv3wLTa/64rHiIwkUdEdxvq66GSiXGvEmX2qxjQlXrT3M8Tit/U6sf0iJcTcZBABkl
dQ4rbl34PSESEpnXLYqMmCuRYo9ZwNVl27dQ/BDc9RlRcGCm3tKrHqoEy6KhuSRxp8K4dW59dC7U
RDcENGh/PpBj/G5FZ760OYF+HpcFwg97dq+8Y+dS1tQ+deMFbD9TwR4h1+ZIllU+BceZKwotZD0/
Dt8f+Yf4+9bi0AiQlkJkMWzQqc0/4bnDCwbvqdEyEu4GA6iyBxVTH6N2TqV2nVsWiod61asl0rhd
HSDPOQMbztmLXcXmKA1QJ85j15ySjVagnOfh6OxsZjJ56+Vdf3bmt3BWm+FHhtmPT0aG00/EScHr
+V443Ow5IiFWMzAOUlz5SR2A3vrSoSci/1mcBJVFEtKC7i/XHl9qzycRY4u3HlklcQOjWNJfUnx2
jHOkH6V0X8h/Vv6miTgj6E7/My5/KEcjU4ZnN9jV6blmr2f5JKGk3BrxW5bi/l2N+Z6RGYA6lFlH
+RxTtOgxrzBQDu/7vSwOZXlpjW+bP/g4TZsJBUGiCNCrYhdpEC4wAc8ct9UYsrgd+SuEa0rhaEmw
BO+yjbfyk9sUXAnyIZ8b15vXXRJNgKvkyQYT+QSwhyUBD8h6/M20tVoMQdwAdaCxtqvQR/G8hx8r
4QSio6hUkbH0+HWysKySg3Jc2bK0FnlfBop8anXX/Aoe0d9G77BXMNuTcjXA8TcM8zLDVe5+2wIl
524LSRAT7w8s2IjWFkFXScE2FCI3nqsgMSEiiSHsyyK/u0awlyXWQii5qNxbIKutPNC8UGEXeScV
zqg+PeWr1bZ5dYao14srjhnL+YoTi79fWo4Ri0cXzDTZdeA+m6XPdkmSN+azkfYT1Gn9B25CgGMQ
uQebLGlWIIxMjCf8wyU2Z35mH3NzCA2sqm+GKf3TeBsTkNyxQnGbQ9LFajdzKIWooZLaGWuQWe7E
JuRNWIW2BWW2cMaU5xxMpG1wPLW6LqJ9LG8MaUnSr/w+GWvyek2b7RdpKM+kPj0spKDJOtvg5lD3
BA+K5QiTMV0vwlndBISENxsnvOqUVtkNTPo64UfsuThxzcJ1L3rxs8gc+Qx3lLWjXVMoHEgw9847
+4t1T1gPcr5lMQ+rAYui9CUV6zgNGJvfaulG/FT/bntHHJp9SEQmNa8Oem8nomAHrb9aLLSknaPd
FcVGjLauZzB+YXmYy/5GL5+t9FdEb8DhWX7u0HL4AOUGUkEFJhbIYNHTf2whLD/2yVO1mTiJ/6zB
bLBrClWVxWBbjb/MpnyN7LsQu+azyFi4tAO5//Ou5mrvQiCWErff1eP7SB5BhFIGJLZbttY+6f6K
8qai9iAfi2eLrM+hmJ+5vAlpQr1OsCOjFiysOafaT6ZvDS8kKh++fbxBzGmEl6xVjwohvn0iKHS7
INcex+hzwC84e/XZH6Z3kISfij9p7O7WeBNfR2W+9+GhgIeJV0610lVsZtts3MeAvprQn8I1mrLt
xhynFWG/UceFmH9UJCdJ3FEYI5EDZuFS+yBvQhynirSFc3bIcSE6Gxz5PTPwgRxbD6bTxxNPrnWJ
Wa7YkGlaKK9QY6xwdpL8rLrvVgN9zOgZyUjsrS1u08ItLCSkKCL94NsmT4xrEmnKLRHXcbNTy6un
Hsrs5iEk8Aj8EpSsz1Xbs1fQqEAUVsHb8QvQ6hdXgAydmz5ZaM6RFFhkWyLr0ZjJ36P9ZJN0uXJS
D8Dv2xw/I/VJd+fcqD40mAMCcoAlx33nhCQVAAQhXhWwp1/8ie80lD7InnQHbB4ED2Gi3nA880U0
w1YG/sRRkbLMG2s9XKYl+O2nTbO082fqO06FXPrw0FVYhTwbsw8+GalpMOGAUHTnPDqaBd98w0YT
k0myihfRMiKIAUpGQzuPMif0D5q1sYxX3jx1ZpciuFK6DYKAJA2AC1xcQpTYkq46XRU2DW0E3IzQ
PkZvdrbnPzEwUIQesWNisLUPNdJ4b7OZNidRygrAYeaWvVbqTcz+Cy5jTce8o/IF/gYxSkgvpYyi
g/khsQ8JgrOk2cEykPyTATpGUodghCY7mX/FvKZ2NyFj4oAPdQ60g9a8WcZfCOMQNBdIFs8nFgwp
oX0O+33gXfz6jhUNwHvhseaYhcTfy2bnfZF5JxQpIIsQE1wFcf70ukNgHrT2XAEEpT8xmaYj9RGM
lY091+rQTZVfe05kqfeDQNNNWDejsECZQ8hPJCAB0ah6Qi8pNt6uVrFRYe7LkGY2CJ7PKtFZpfTQ
am1WWZ+D8TVN1cYwNSSVNF3Y6EOSNyK8MQTMgczTEv86Sj42CjThmXGtAxXDQb1PKrBq8u0LInLo
l0Oj60Cu/Rbhn2O8qdWb7N2dv3E5zuFYGCKbGcxSL+A/x9sxq1c4yDg2ZteOSNgXAEe5jXyQRYem
MPsgYjBCPA0QayI+zKClY25qW1wSEbv0TDf3ENWS9ynU61b3rk1X1fgQfr6JE0ttvrFmiYWdfThK
H1LwCsb3fsSqtZMQbfNy8FCqqINrO2MiwEmG9d65hTXOpMMwXCwqC9O+d++wdeFfjUa0fk/CS1aF
5GY89ZSwp1nBiH0jLhwxCKa+NfHW3h9qRtJJiVc0Ic3Gt6y5ydUDYIE5bDlpgGGrHol9Ln9S9uOO
d2PX2JeSK1pDtYcHEeU6F7N0aq6q/BHUP3a8D7IFGt1936/CTiCH/sKk1OkWOBf+FJloi5JyMu5a
FQEAvkYjvJC9Pbdxlng9tHnF1bRR1C1FFiUaXVKxsGtwn7kKd/WTjO3gKPdHj4wUCyYQIhyBxNLu
P2s8m1xU4l4GLUCitZSzfZKQu8t5RsCn/6NSYunjhxWA/GBeCBL0Z2cdAay00z5ICqo8zF4v2aPS
8VhQzY0jbiZ9W83n5NxBTxu4FpsNbJiOFRiLB/L/nqSXHiCxr7B1TPex3EjjulPfUsxsUTUzKCyg
6JKE1ysz07z+QudF4CZhXvnKWQiVx6RcR0yVwOxq47iK2s0dyP7MgBY+2OoOc7Mefxfqy2KZKJE+
8rdmZI9h81eJsIkWRBDK0T6tNyiZumIXSUfCsWcVZlplnSdo1TktDeoYEAOK710LHVfTl0a48bKv
unVmo+OvLVAsIfhtPL4qul8IB2TsyokcEF5zxAzSh8CscDvMbKgHnVpnPglf/UqtXU5DH2ITksVz
ukvq/qs2yd9k9LKcnWfu+XrH4Iz3Aa1yhVItQuvdwEvYEhF28UJDbiEVRyletMO7hbqFjPZZ7H3d
oa6zyzgvKB/dlAXFoixbJ/ELROGHJiNIm0P0KncoMcKDYTY4MhC2WMP3sA6Bj1jmkcaegZPdmKTG
UjrXeDZQxyuEjk/FIrDhF9j+5/F0SWBzzmBwms+d7fCApE/JIDixduX0K9WvKZmxBulRvv6d1Uet
uE36I0DCpqKJa+8MVGhBpE/i3sJ+ziAUNkudF7w8NHPZlSYAEooSNKI1HeKbDV50GYnupPwW2rXB
1x8tMtBkDyNSnLwpALh1sbXbM8zVnajdmWG8avmQ4Sdu9iPliuwOY/muonUUd63Kw5hpKGwNpOtA
1R3cOtoElHEcpiVS76jYWPnJQBMeriimYGiAZCYWEPYm2EXpvEluqQxW6z4dOyKciJN8rBi92d69
hxMdJN5cYFu0dnPiDoJyq+s3IVyRw0/x2To95qPqrQmfToo/EMiuInZmTqIrN/tjLF6KtW0Jvkle
lboexk0Y3sf+I60/pew3al6ZwS0E3zBWG4vbKfKQO5xQU+E+2jXlRw4+TR/Dv21RUUnsPvQlucXM
x9zteXkm+dCvfmw8rVnzNoElsbyPOl3O3ctXTnm5M+g7jJVHrH91aJvk9iXnOwAHLvAs/KpM79Ah
FQm2Mnh8pO85udGs/pb2YgoxkS4twhHVdSC2/zPlhFJ/t41FbhM4kF8SKvhmLCvFKdb/Wtl0bayE
3ybyvru1MBbk+Qny1wt++uGC2JPGXmKdtp3zVmJsofEBdOXJc1aWSJKtlReyN/Ix1FsBDhnoJGjs
YMmiwhg9xSiedlQD5UeEsnxMjnW2NQvBeHfjh3gRsX6M4JgYmBXSqNhAdMBb6xXxQEjKewnT2uk/
fDOTfGxR1Pj0Ew4qHomlUoobbKfmBy1dRdNJ1t4L6abhbYiZj5FjwC4tFcIRjUW6N4zPPPtKpoOl
HTAUVvFnyhFW2BdUN2SvrpgYdHVlWgiMzl2zHoZzYaFccJZxcacCIUMJwVpek7n9vxULgoTDPk22
Av9vOJ50YykaX2LaRxZt87Bzgieth5BBoiRtzSViqZ7iEiKdpBPegxGrMxOTs4+UW9UTPPRVVzx2
QicquEiOr8VksK6wRtRRs1bzn8F8FWibY8C3Rb5I2/OQU5GyG8y1cPJFDw33MW5fonS9lRAnx8Fh
6FZSt3I6iEZSNFAWF/65QQLF9PNtfcY7X9sJR7/ScG8I3d3Glte+uu71WVatNPlFPYbTnEOSsFHt
ELC7lG0aSO45vArCcjoDPyyg8khd/zLrN5iUxCENj2d1v7l/I3cfyI3iwH93Q5jfbAtBKmxFvazf
rXoTAbH5y0y9WsYJp0byyokgEWVuAFCl/w/ZdOz/dQfgkPKJjFt0mu+jujJUhhR2hmVbPVLkt8Ry
D0eI2k7d0kAAw7FBoIuUAd7JLRhN7zT+0Je41jQGkd3Q/jLCISQF2eWHDbNrEiH77QEs7hHliQ13
lemHS7AmMjKOYfrN9RCkbxbJP9K/zJW438O2oqmKwHuV1USO1psvHwoeYhNy2BpwaX6NoBkWGddK
dUE8lcrrTBZxqlK8d5YsMY11sIhojDqbVXyic/Wv6o5CHEAiBHJtPqd/19NJYGBR9mXRvSA8TRPh
vAa2t/TL6EGisFxj+ZwOaXPNijfPIODqu6lEgNWxQKRugtrVOtk7L7s4a0irpa1Ff1BwBNRM4w0O
myAkXezU6HtmpbTmEMKYhIu3WMlPmYIg5BuOSHwg/IdaCBDAN9IAkuGn8HY2kziFDBUoksy100D6
DOR6wE4z2WWoVA5VSCKRwER4/dEq4qPl81xO5mkgXgjlaWFu8m5vBQS93R2mAlIGCqY4R+UqgOzX
jjkPtocIZQvAX6Dfa8HGdIAzsc4kg74K82sb57gjk/lUfxAl5qUv8UCXNHokGsAW3ZZLOzm3NSlx
1MCqmNMNfG7AaSKLlYLQWVLv/RIY4qyZn079+o+k81pu3Mqi6BehCjm8ipkEc5ReUJRaQs4ZXz/r
eqqmp2zP2FaTwL0n7L02L/0swKzErpsDskEcqilfVYspYNWShofJmmKJlMgGxTJKB1y3Ypua+VeN
TydwToOyGZf60vGxy+doh5qFbz1+f2T+/3SGSf9PF1qNyl5U/T+PHRgqyXmHcq6Xd72zhT4dkeSU
Iqp2/vXWn/gZTJgWXunP6vpc54wZFx4l4q2co3nMf0Tf2QIN624Rs0pJfcNRlgsXfzosInWElePw
ymmrUT8P0n0C5mxpjzHZ+v4ZjaIt7zVNOKkZifi7UKRcrHR/y9xuUO5N+0icZ+0gPr3m8sH3NkW4
txgezioQchsUbGSZ/4u5vqf6UuoLXfu1sr9MA89AZs+yab6i8u4k36pzkz+Chd+eSWyYjUuN9PZP
ma2C0Dma6BqsIaPayjGtPtt2rwGvCXdWRFu6xF3nZfeO2YBSkZXKY6TxaIBcmPnWSTMwYmz6AKjm
HNHyHPALpyxWlslftMykmPkHzVanJtCalfHDyhVmDRpDaEDCMG4ueBGsH0ZATHNR5ZAXYO4t+1an
l6T/CcdTrv7rQ3XT1Jem0lgpgwMihEe33knvTtmhZlObcOtNrAgK5SZfTfQP6ea/q5PNmH8V5KvU
fBroDYc1IGke6QOQM6262rnb0T5UTrEEeAMkizGy6FPU9kfHsDE+Bful6Vd1d2ySswwILHdlRqAM
s+y5gfUj8pnpcVZ6mYAvGxRfvJTpivs66g7d6E41etsEwjGvFHMzGQzWgSPApAZDWBFeAuOPQwFm
iqWvibDx/F9OAwR1vxMiDRFZT6HiYYfUf8nv43fIWpPFY6x+QhswWEPWNZVdv4vjbTttMBfMwr+k
RkT07DxWWj9DvSFrlWsw7xcF8jz9mfAP1k9j+C2lO5XDogcxOFw7JiilTDULakFHdutk/yTvVBjL
ekKOxPLLFV5XFdNOuekk7muLM/vwn4xKujE9mmUl7M1lm+xUf2NLD9UgJ2aFVWMT4/oyUHO0vEDJ
GcifRuYnwkzOnYlUSkbANAmC4YHPVDgBehlYn0uOVuaGI1DRFfLIBcSJrHv2WN3rbGcpLqi4qthb
xbn9gEmIFgE8THFT6wtb/wLLuYXefB6lS+5QdFJNfxii48j9IrcE5FA7sqiGdvdqqRjz8lbXr5F6
vr5Y1cXhEtXUNexAosVnMRodMagqpYuh3skHIpczDKpZOnx2OgfW9MOaX0C7G9QyyPPtrsYJt4Xe
bpKJe+67TxIWZrgUMkZ9DCZwB9ISauXZuXoj/oJ1hEB46M6W92fr+wl9dNEj7uPEkoPhIyiOar0s
NMQJ1F1rPdo57ckZXNiaI4t3+O1MM+PuGfucd/XBppFXyZjowqPJtL7IGuRDT03bSPk21Q/CgT1V
K3WREp2L7QuwzUFC6xAJUQH9RbxMsxV0dOGb0YanxZg1BkExQxKTM3WGddzvJnPtmGszOynlPkKq
JZ1MOrgCsfnDML6U8ZJKm8zZGfC7agakSr2UghIalA1gA80flsDmQEk4y8wvhVPAIrubswRcL+pU
K3uF/RFIB2H3+6ncxphKErQ7tN6LXjvb7/8+wPGKpXZB/l/k7WXn2ndvSC9cMZK3R1qdKcj7kDJn
K9Ey6fFV+JkjXhwZK2ftPRXnHSJ1qcEi80pwMvZLy8Cjt/ODf4I4V0EGyLcZHkhHe/m1vELP7Wzr
BmUU7HPHmhWLlkzi+lLUwi1kblusHKP61L2f2v5FNjNvEARayL3FqaI3R9YgdkRbO6dGhl4FxlYb
mKbjWFYAIpLC5KE43g4ai/JLwwtjuqn9KEgdhZ5q4Riiv5BB7PFtB7B0AvJIWgQsHo/loEPLwHCS
8aeWaw/bYPjX2yXTaRw09KxYzFiqVDA5hYU63dX2YRqQh8+pSmOeKm+F9gdXEv9ujQqB7UaoXn1l
p9Nw28bJJNxK6PkQykDH5efNA7AGBDvNOnOrmNuUgUPGeKxlblb05JOBIySvON3kuN1sVxyjtbMg
aXhuvJrxGbUbm/ZouMGKTCSQ9gZrJY01wDRyPO6pX1Lmb2j9kwpk/ZlFw4zzRbbcgrSHOcrjzvr0
RKMOAYr108KBhizDld1pFzV8ZPiDLGx3bBnDE9S+MTwU7bK2H2hokN3zOmJpdcaLEt6gSzvMTdXA
OxTqW4S1cAK1lCqwBFqGpcCf0uEstQc5fqBXnQfMmcFMxTtkpaF5qmfBEsu4gcHcmI3e2m/mTOqC
ZbO29UNA273WbRJvj9TsKciNFrGxjBJG3BIddE0HDx1XhN4CT8ThijjasAMkwmAfP1maaSFIB6ox
+4kMnTuqTU668UxI2h0t5MDxMUluCClg+qogQD2gBJYbiMVFzBoeKhVFMjDh//RCAa90fGibJRMr
urw0wUyw9L3HoAHlPYwtwfDHGEVTX62tvZ7vrfmd/tD+mBY5AEZ2JZhliM9ZdTGz4C1QDY1iPd92
wc1G8i45894jVekLkWE0YyAZnkUvj6ZMZTCrHiqDUfmjQfrgr1naFYMrqnycqBJvG288D+fUbaVx
B6aWh1GDqQc/zbDWjy+iAuE6yj3i7FPSrXJB2IJK5NyTdCncf8Wlz9kVbbg1vn/5JCbnxmSIVwdk
Nlzb/4B9yHWB2rKItJDP5DJI7UUwnOAtYGX1DXuWYfHPAdvLNvm/3IyG1hBl8EEd/UEruYSbR/PM
M9k5xM6tu/jMyuSpwQeneUbECC/CN545b0gw/cQRwXrC5wDlEzecN8+H/Rhsk4ruWYxkISl1x9pC
/LDSBsBIsEOIqgE9j7ced7XSrvhtQ6Tp0+cY7e1khwTdA3Ngr22ETuYF58isbti4uT4aeYjgqbYN
ARAbhFQeWGQwj5fVQ1Qz6WUnkoP0yApIyvwGmBAnqPx7ivtx3iCHEeNJJCp9vJrSVwbwzql34bgV
BmSlXAgzs2rvivocalsOmcJB3AnChse1utf4c/VdSpEuE19Z0i5sHYs+DfXASGfFap+jSu3OZHEU
4yUnuHny2UUKMAXLCIm85RDR/P+l0QolEd/eAGEUkHqxkB64lLtqNd0gRfqoTLPhWungSvx92HwP
zqoTjln2j/53RiBxcTTTLeEwWCTxmyJRv03FXAxevHQuUeOr+zh5koaNw+ShKiuF3EyaPXpFAxSV
EPOPyq01XsKLFX3lqL7t6Sy6OSs8SPNopnR7H5mVTyjIwy83k7K2vfvwyBi6SkfJu1blznJc2VhF
ETZn4JjNiODikgg1d8AMJno+AAuw+R+0n9A5mSyaY+szWgUrSIdT+K+UONpyczZIfwlMv3xdtuAc
EQbXBe4955LJO70nO5AuDtzuQR43jjyXgUKMQuun7Nvme8/H0FCX1tUJ7GE+nkuyfAb9GCV7GYmt
fkL8kpTNB5MAcf1G2oaXtyy/yKfhq45ZGPiEUAm8WMDT2i+ErzKv3ymxgypFP6cmOLQcgQHT3pLC
0M9XDQ2s0E9Kxxqhh3QVv8EWkkAqr0b76RNlGmK9VFMkLFAR4zUC9LZC2ziujXgpqQ+dUQAhKGLw
UroWUjIaIQufY7AhT+6joQlEedaF3GXdUw8gwnvHKF9pcFwHBwsEtj0FuRuAQeaJXcINZR/NOaS8
/CnF8czmEGUwKcAFYpLEfZ5ipwzHFasxrlImOKs2XJMbrFVn7M0DHb1dfcPhE0p4+zqJWqVjTWpc
hI55cH5Ei91vSvgd9Zfe9osMu+Y3b4l37tpdl+4V7S5sw0xs/XhnDltVB/88J3dlan718tWa3z5q
hxyxrVJDYGb0YZTLUV8Y5mtkmQr6LlBXom0LjYtwL+nlXPL3lXNgvb2qUR6z1gFTIOpkxT73yovh
vYU2wIfGxxKYI7R85Mayz37L/k5BlFypdKMG7qnQ9YbhX6NcQu+R/k7R8Zsk4n6JbjObfvOOtkbI
WXcR4Q3ZJuLzkomjYuymtdsindUOLjCZZfUWMBVESCYRuX2auLRZAxK12T3ojpnZmekR1kgMQBPN
jpwdyShZJjykQ32RvT10P6HpgrFGHc3fFiJeWTKBJYuDR42vQpRymsorthd0KMbQBWYZA0U7K+Vn
Jn02zg0Hs8HgQb1mwWcNtNW8oTNoxQ0c4ixHH73VbVIe7nK8acVowERN25yTcpshnQFbrFNVj995
jQjVmbNf8n978lYsUI7oeYQ0HEQcRY/F/0TM6BBx5LCjhqLFfhyelh8eRL0hx98s/GF/oFrtNwz5
F2Q8jMy0WjfVViUTZpWi86cOtnqBVBZtV7Jm++MYe+CSH025FX5Fttdiok2Lb54rEBxKBLRYe2jV
pmkFN9lIll3KD0TGyF81t6HPqpvEf5sCP+LvKdb5D8R2oyU/clMA5uzZyt4zRWA1WQRYt0YFqnuz
fJUdGss47mOfIXKU5zOVjtyEIdw7AsCFimsZb2gVPFSLNPThSdYOasPrlkH5dG0gEIwuAmMvDNNx
/SUe83jB3172C5of2MhqzhID5CLz4+oIxl0MN7XwQkABXWyjnRwguDlVgIbAAZKV2CxE2q/aXNKe
RocVNqKlYDMv3DA7GNYR4yJRsXefrRz1zKwrabkkPL8WzQr06yp8SNqh8dAm9qzVv/Rklfksp0KM
UAReg2iQdKRITOQUdzTZuTD0KrN/HRwk1WUkp4X3wLjk8dpUt6V0rXO0FVsDpQvkSHtrpwh9tAVz
ZdyKnBl1tCu635H6N40OSYcSPKMdtd5VzCFdbgZigkgrEx2WpryrNAMj85lw9VmEaHUsTKFt6eGI
vcR7VGb5VhV2ncRhb9CDsXbpcUZGu8oEKVVUfIjzvPdvlWEfain6a6vyi+QS7io/0+eGpJymSbiO
qBXTTP7TdOcUpNMjlQFQVQqQBub5aoR+LJB2DRdxVWyIez4o1nrU8+9++upJk7T5crWBXC5fOpiw
5KfcfNYpeLSgW9nMc4LS3+Uw7qM03VdUkqHcslJV7ujFZy0ufjAx/cVGSQp2FWkh/rcsJncDk2UJ
/cKb3D5QuUyxgZT62mGZ0nY8cFXMoTkuaa2X6P9naqjt98HQHjq5PViOsvIL+9KrqczCpeX8XRRo
A7VAQjeDIbSLL8EwrSRFBzfqrOSYclMajiq7SCQZdu5AJrKWXWMuB/oswdrsOWsqufln6xGrButs
OWK3Qy+RkH+O8M1BNzam+cYK8YsC+UNmHjB1MotLqUKKHWHRmQPwxWER5dBkrHGVT+hcyJ71bKRX
oCU9v1oVExtgVlGN+s1hLHX9WknJHNTGbS9L+yTI3KILCQ6b1gkywRbhg+Jzb7JFGNOe7DWHlwrp
j5ou20JbtfScJYDXUKc3zuPTlNr3zsHq0ZnGqZj6fRAVK8MH7Ise2UqU+VCK2JyChm5Ca5ggfJT2
ZrjVU54IKqwU3xstmJO+Etwngz8cfExB0DZdA4aAHJeLxoIpCvdRrDHySDnXDhg2MsqIJ17GvEZh
ULo9jwaFCQA9lUzLchXlFsYzsESg7eEWLzsbkBbri0khuV6IgCqyaBRuSgXPt925iv6W5O8JoEoh
zp5/igXAxiKCoIanVbP0ZGLqUVHoXIAxlRJLW5COn94/UZYkyFYM9vrDKQqYlrNailAbBgZtEsrA
2GZRbrD2g9rI3kJnbqxHByd5FfRVo0PnTNDGcJAa9A8EQ04mdBrQWg1GZ4OBqsmaeJzQiTUwn9N4
HrV0OAN4V9bqRarPVLIpbHBhI3e2SrnhvB20SyXpYApSwh6Bgvj36HRYhfPpUey3RbsIYuXDwHDF
CezL9MZ0muG09KbdmHyWU73kB10Qs7lIDOR1E4Vu909vmCkxJomOtuV64S7D9cEwlUp5jjRJq9mt
c35Y+BUG0Y0Gt8BYWwoZYGwuia2nIvzqpgtFdxo/Cjy+LRlkoYXIjtkEMrRQ6ud+kK5q0h1sPpEE
r0dCBsCHx6DMk+0Ij52FEGHc6ADc/HRRo+3UGYRIqXxnothyLIqPdxJcG6IQJBj4FupqS+djQzsv
friQhjbJOR+0Z0eGUS/kl/wDC5NSJaIPFZKWhLRBFmMkmow+knfsHiM1VQtvb8R+zXXd5XO/lxZq
iN7WG5YZErwJr4CVrYuA9WPNeI2mEmF2gUQhHKlKQAOp6NkzBWAqJsoUCFQnKjUepQq5FnoBCAJo
Hjo+cz1ba0C9Ci929UpZpNVIt0EDx2BwUZrXqmAPFv7mgI9NZhgqT7igexlNOp9Y5+YiAtKhj675
ADncwRdW4yVs6IzpRBSLsRsy05zkDAepQ4F23YJiZ0EwDqiX0V81f3r6trESCzpFrTIPZlkpKlb2
90ryrDqQs9oOhtcNcn1NJwwQiBIx+5FCJsWMyJWeS4yJdlFTGlrowIaxXvjg9pp3k+4sAGgD866a
3ZzMrZ3zs2qASDTZWved/GFHDcqKaIYZC1dTzpvSVKhovzrlO/BhiaZ8zOfeJsWUVrJeqAO2kIlw
gF7dJdWrMXGFsUbom+/ee3bDwQnuiXMstEeu7uvwpZSfQCvs6i4lex5+jfZSGahSDBoWxvxIEwqV
erAGM0D/0dASDPx5PizbWufKQEIxeFun81hP/dN7MMD9b4toTUxQxUxEjh4J90xh8QDhpzxnfClp
fBpKNvrqO7OZPSTKvYjAu8IcwWoxjyApeBlmg5xQAmQbORTxQf4RVAuWmYa5VyBKjRaw45Fb9J4V
iPpCvrvvqT9Z5leKGjqZvIUwfzh6iK7k24Co8heot7ZVIFswcwsYxkJManA5huE7rJnaEwlFtEH2
17eIJ03UDspnjdGgAByi/Crxn81UqvjKkIFGNHM3Of3GpcAVQDrkWYqPSgXT6zNEVS1MeOoljMCu
Y95Tqnweq4DZ0o/NhCO0fHf63RxufBI9XhBWxqDlYolArnCWGdtBPvvFLSVIF/hRtCMCVjHJEeIN
ZOtN4lG+GRkPycEqZTMbn5T42EHU+mjVl6zQ/kvLgIVgwncE/MKij9NwqJX1ykDPNmqzNPRmNpuA
hio0KOFHy4SISAUcMQykMp8FjsqGbYFhv/hLCP2wPpnvlFNmyKla7JXGQ/+fFDtB64fJXOPGbu1g
qfnmLqPfNaxiHjCK8yDZxknNXgli5PDldQINmHw07IFVhgo0hQiGCUVkoc0vfySJwMvXQ16u42ou
8kNoRCw27sgqjoyqpJgwlYNODBttRrom7w1qNIjlDyulf+j35NyMSCj7Zb7F5zilS9jMomJX7/yd
Ur4ox5MZuX54kcDroWlvdzLuRVw9er7JHbh996T6N4F7lcB+towpDOUmHvK0+Kqwpfj8yLkz8Esi
WReCCPtwImRDpk4JXW6UTusIdRC6CpXuKZFB6Yco1PW7FpVzrTvpXr7UlIuk3yXSJTX1W/FuZvqt
+J+syicz++/oqQOc4CZlO1KoAt1TM7wL4zOrDq3lwz8yCNqgPfzVOEHyc5gR9fanBgedRFLxWmbp
r2zdVeu7HnaqdyyAz1i7DCGMojFd/E2qYjmqjzh2pWhT8vnW/kIL7aWpoYlQ/jqG394T1hlQ2Mrb
8VmGtss0gbUdy5hmJzsuUTz47mt7V2G3TK+luGbDt07fN2o3pfhMU0S2f/yendHN9StvyDi9cq7Z
bPzpEfKl5Reg3yS+ojCc4GLKB92uCegmLVndWMO9pg5IST+sNX1vs0hh5t8onIifMtdPhLO9ck5y
y4xq75UXs/3JynU52Bh86VtCTHyExmcT1z6bqbK4q4HFG3PP8uc4goPqr0ZzERWCIqPFXebYN5VT
FqdzM3BV5dIZ14YZSgK3+NKZpJtt7aXqH6LuolK8j7uopJc7kJDO31vamx60xXQKmI946lWzP6tC
mRncqUl8xNDGPtGR2QUeK06v6joGP2n6VtI1O81Wv6Tou2nWjemoNhsceJq6k0kLUaKdJ4+Yaldl
+wxlxI5uEp/sfGt5l4DBG1S73ttVrCq7Q1Eu9Rr4wrY1LlqLyFK+T+atR7+gZAco6BUto60wvKmP
OYYdPnhPeTbZti72ifIZTgd5uOocBG1455FROAbwP5fOr+oYrjIhZuPGFL8djV60zr471rpWfGNo
AoY99P+k7sFYXhn3YcTi9KMAi0BJ5muuybIO8yJLFB/DIbPLPr8Vyo14IQSwRzPCgoTvcDpJYCHF
0uJm2puGYZDuJnh9o2XhsK4wXHbbY/tK2cj3OH7obIXelboxXnnGkT+o4pPs3ExGsbbBiDLjREea
kJyM6m6Zh6CCOXQOyl0aoOLfDBOSyDVwPTs4BcgXiYxwtGNk2HNPpgpfccmxFrdQ/Q7Q8vv+bCbf
gB0SvtG8RZdHlstQUGtxenZXgrCL7DeBr1n+i7n+0n3gh4sWxYIdWHPFe3j6uqvQoCxLLEvOW6q+
R/89RU/TxpsquU56ojuYr6hAAtjGFWdprv0ruGtsPFgDapo6R8vTR4uQ7Vbuv42BfGhKPdJw0Hbm
yWEMyKmnA41ZPwTKOw4eefc0zXsxsoBZVNkCM5A37prOVZMvne18dvSDi8E/g5RtBgpqu9e7m8y9
Ev1wONbGXPXxJMxC1lJg9Jpjoe8ZsNRMijEQIjNFkPBOUVDa3sVhgVZ7l0ihfoK7oV5V75/MF5Df
eSLK9KK3fKF/BbMyRIx89RoiXTC37VZHWO7z1J7sYed7b73eFgrzsfxr9H8aeWX0jL+LfT8cIuJi
uk0UHeEZ08Db/ZqMOszVHPDxr3ib2lPd7n3VVasXPbYM0TOKnhL8TcooXfvp2kckr0pUk6w1nF2S
syHehOqDZzUpfupqgyxvsMkcTT9yJEgES+AkIdWY4ckjxGyjgLVTziXOyZSzuIMNCc4WUvvMhPOc
Qg9jFDqnLCxsfxbZNrOqX/GCieFB0TAr3EfGLlNWHG2t/ijIAEC/aKR/FWv8kIxJOsAZShTQOvxk
hbIlDNmXNrLJtAtFKqeJ3W/r7hMfRDMx49p6isvw0MFVHfkvlRk3FfBH3WMV5tc06PM2Smd01GSq
buyWwFHtVxeBCtQ0Pdq+GH6tbAuVPSeqZZ3t7GIwWCi2QXQTbRo/bFd906X68NxtxrCiMOpQjFoV
eRke6is3S341HEkd498QY6ER3vrxRXuXU/5Epyg9E9SWecuyFKaH1Ger7drxVU9+W4X1vvw56D+F
8VPmfyWC/mym9KQKboP+nxkPMwyuoj9spX8i8zClD+uqq64+4YLVVCESw/zggmGVMfqXJiPcxEtK
llSy8ext2my8GpTZSiHQxwJetRomsuEvTXy1bYbdr8A5JI+K3AWoijKMOyR2VPLZX+JcW5S+xQ+3
KL/53r/kcHAA1QjGLCTjU8FUJGSZ6PLjmuYSqAEhlCZvHIXdBy9NUD55BxLtKGHMyh8jc71krRrr
MSMc9Rb6rgUTmhql2lb8QUmW7uKuY42t91zH1B8VuHFEuGSjQybj2ylxJLChYR/1wQYP+oZKSlC4
4g8i6xYxIOKcGC2UKxuDfEnUaU0B7EPaaCMuCg7GxC9Yo9RcCLwyI1L40Hqt9WJc6GOEHsT56tLp
6Zjqo5ArhkwsK9XpbXudYB2ebS4BFYVzm2aHkV/JoXnETN1CS993GrbR3gYbFG1rTeOVzRFz/HiV
QQUxbowYRpwzpJvULnfmQG1Q5K6Hij612RLbwPQkRN9IAQZQlXlSnUzLO7lFm7qtYQk31iKQMwP9
jnmKLB3lHPlW/FLo9yJIAU2oquskXmtpvRt6ze2lGA/dx2R7y2kslhJDSseKQBiiogwghASvwaNF
sTADoi3A0boyjGaVdoRQVAXx1YYyL7oLBLL1ZAUHxfPPtd2emwEChzPScrtNevWBSnfvxpkOHcVR
EwASiOVFS2naFsO2DL9kFAPpSF0L36lVV1mY7FMi2csMbYqBcJhQN7M7epz1Cs263F0xCBTWcfSH
dcporwmAiCC1GlnqaDCAouYt52ch3w1xwcSkxmWx+lGyRJTUW1yNcMDGZxxlOHcmt0XDoQyYJhvX
me5h4s+njGiknEQe8rxifZzJRYMqedzU8XeHK4yRTUymBFa/NV/lMk8wqnjCGpf/+MCQaUcL7Cvx
n8EwhExQqFYq8jp/FfMvSnNCaml0RyDqGInnuoqwC3C91I1Lh/wyk8gvg9bQoBgrEDpaKq5lZBU1
eTNdCZTfWpDNzHnEF80sVqVu9AbQE145scMlgKjpu6ssYf9rE86d2uwvmNy69CJV0yoPSSprfVdT
xq1dt1f8iVM+uMgzXTkZeaGUY5Y1ZxrglU5KHc4aXKOQIgZy6uEn5NFFJtuvtKVnMvZXqfkd7HDd
W8YdvK5hjxfVT3Zd4a91crQajL1NormlXt2kMvqVEuKuTCHvrXvXuVtD8S57YnrN/juqs2uh8OxQ
l2Lz7+321EvDoVeUQ2ZOhyBGYswp2QTE7LEJc0xhE9bGnxq+U0uykdDgywuEDxkpSEmZvOuq4BBh
bTEQyUBBY18dyGADLTqSuc65KNDESoMlOaxlKwtfTcnqaA/o7M2EYKFI6RdJr5j7530Y38ZA/ks0
DfBX3B1q529Q+mtn6+dcNyDRdnNTn9Y9yd+Z0c8deTjiMEMVIUMb03SEeJQXHT902hnsFFBB50hA
jTCeezzTvSmBn7U+UTzg5EnfmucCl2G7ZQgJjA4Zs3aIblLglUhPNSyvhNrAhNbc1C+vrYP5LNXV
Vz7G3U49Qt3nNi3zl99PFTbqn0Ea/w09wSgIFDcl2DmXK9NhKu8wPkza9qMqRbmBSCfJCWcrYzt0
PW+6W2FKdsMYnglARNgk6R85qb5BgyOu5wTNSgJ2NfatCrYcImlWcGiuerWOqF5mU8GqRjeqbRG9
NEKqHIT1gAfIawnXthqs9cnbana1qUbIvdBWkHw2RbRTaWnbBNUX+pPUZt1up9spMEg36qH16WsT
OoUj7zvSpjwN9x0MkoL1COoqPqGVXYebvI/mU4HTvqnO8ohxPAoAn/gznCUbS+td04eVL0tzLzA/
Q6BciZfOwp73jOxbua9XldkSmYlDuO7owiI3pGEbw3wLVueiEODOw7+YLCzJuoIM9Vbq7XpssT61
8laJnkPHw61UymVqh085qMn5oNWOgqOsKD8lIt1sZ3seykIgwuWwKJN2I6QAjOVbPjTmjmSvAZAf
4rfps1zX2XdE1ckvqm0XTj8TCQm84ydHNzdDy10pEGwmN7RezLOuw66ENx41jJJO+1ri+zYmVw/k
neGru9aC7hFC16dAsNju69FXD+0qgbGUIlMJRmpsE9JP77ZFdCijcNuDnBwUJLegEbAOesW4Hxg2
Bkaz1sZ2KfnQmox8FUEISBvnQFeDP2vjS+VB/GkHKLUrIlKEe1Yc4cFovWPDTr4apkViSwz5hk0d
1WiEmu3ECtBm6lmCwicyfglUiShSxZw1oPYTXzmpFWCdY5Bvk2DpaQfik/nvQN/Af+jak5rTRjNn
aQ5kgVZgj8LwpxjQ54E7H51/tfasRBuZvnNpZXmvQr5bxhlvjRLchlBhCAzQwnMr5t9V+R0yjvLj
jiE7gy3zs6nMecLwYDwFnGMBrMlSkWYWpA4nUOCsssCElIUNWFZwUDgn/LOts+052P3wq9VOAl5v
eMxQ5K2Oy6vLHmKy6TsXh35BA60x1KeuET+QzmS0JHm1rsCfWW+fw7Zhds6GnQY7aMk5hGWihecG
9xhVUTOib9+TnoUnnzrIDQie8AFn6yUI4nhZS1/8S8heCB52diu4eAr8thYxu83M4ZLUawcxuZuO
Z6tctPJ6op2l8m1I2NarR6ys+TrqZCt5R8V/V/qfqiEvv1n6u9SvpkbvCr1XRrmrXdXwH8976kO8
/krBWvrWE6YbvqOpRjPmLkNBktvnQAnLIJyD6G8HpmXM5s0lsnFMMDIr4jg+DKi8jAD6OIOCDAOD
ZJHG0hbk/vGCO9KH2cIlxI/SQOFoLGjrWLN7UnWn5BWZTJD++I0wAnIkxrFb9d6BjlS5xuy9lNxy
Zsd2hyEkxBfXg2yuhT/6VRM2qlIgcVmXYtbGVNiYvjVAmAUTNSJ7dGJ8JPvLihGjsS9KfSROXjX7
joKBYzmeB7m5SAjiqVjPmVJCRrWz8E6DxkIudtbh2GLGQxPOh4uulMQF3iL2OUOTrQwvWUaNcM5W
S5P5td3RL4wbpB8korEgJpsjxsGreS9Qy6Q+gITNgBT7W7DJAxN2L9LQIjUz3yRAA9u7c+nt3yDl
UpTZhkHe0RklG/7A0unOxx8tQ8RtLfFZ+VpJzpJ696KUHcU7jX5l9aW0NBQnb9iQressI44K2zxE
9ldhAAfyf/TxZKdHfCesECnkpwIqcfgt0G4qlrZ2P7SnjB3MyPrqv36bTs5OP/3wo1ceGbC/iW6p
g4OQlI/Mx/X9ooxK7X++/DRVeCL3mKNaubYdW5gGT7+Z0iIhNe8fpuVafA2BV+9M6V/SECf8COLz
RNtMUMak3Xk7bHsXSOdwuvmwqRmgJOo7ZungTy8/x/4Kp5qtPifNLDKNGRcqM3M2z9KLMCjE6Ncg
xd0kQQl5DSxlbYR9vI7Ou83l5RQreLhuFTqZKvkdSGfpFA7d8M9IDRZ/rL5HCSPnTNIJqmJGWiQ3
dPANihfD/IoSfrTJB6JJnhVD2fY3tiDcI+1gnYndBTH9PGySOTu8ZW46l7FJVuJRaoNyIRhkjbLw
qTXE6K22i7Xho2EcIHwpHXmwQJNi1KcIY9XFpAYLpkqYZQJsPNj/1GzhFOrGkUgdRM87mFypSjsf
DW8bMG3yen03xMXCZJ9aSADNyEE1HUaSer+MuIJ7iLh6NJAEwl+rhQ1/q5Tyvvf788A2LjF4WTA/
pyR4DkG8oWcmvYgsp85mZX31I87LST+EerFWkG9IHqp5SgxLCZa2nC75qckcz5Z5Ra3cl6ssMheT
nSB8UT6LENZJORAcDvnOXo29cfArvFp5wAZECCBYyfj/Y+zMdutW0iz9KolzzywGg8GhUVkX3qOk
rVmyJd8QlixzCM4RHJ++P54uFFDVQKOBnE5atra3NiP+Ya1vvaZQLSKNUI+x74T6g/Jg36bFwXbP
KtOkMpJql6G5yY/ZypYPu3KiUNgh8C1poF3XgTaojx5/hWLmCZfJTVff51F9wQINcqRzjsEaf+e3
TtA9CRXFcxrsVhdVgAcXxIOI1WnY18RcQQpRPlQ4QAgVQKbVQw88cwAjjyxZGDUTqzYsOG15gFu0
M3DB1DZ6tt2+ocShNsvsZSYBpqinO5uvhwqVR11AvkvZ/o9iP9nlME3JtcMECG2uAC7V8/3mKTzn
IDxVOZyiJQTqyYpduvcDs7Q1qQ7xrie/xE/8gxMthyUmX50uOwBSSYNzUO10XiZsLygybJwfR9CR
LlLXPPQQL624cG6DAOU6u+8G1Ftqo1PHJIiRxRK9FqK4rrroTF8yuM0+HIh+c8I3Y+K9y2CSOp1/
E1TBx6Q4z6u5ziLyP3ercwlo6ALKKs3ycWEGEgP+caklU4LTvyYmQT6Kk2mzKP9x9A+3Zeqk5/2E
L1aH7IcwKsY5drjxo4NJ095Dpo3Ywclg12wraj0gLGa/S0Rbpt/CjoDinznL/QWnaDjc+8OPgC1R
k1yZ4EmrT9/5OdLza5dqRjz2+rnAu4s5/0YJfZSPWXqbNpot4Trymsxdq5yXvOivmM80B00SdW3y
2601bNt1H+PXmQlJaZ4kQJnxWBb3I0iFMn/35pdefITlrRy/VH2e8x+ucyzkS0SCZ33S7kPff1bR
1TZ2X5rpyqWTk86lmPYgzBPxPYEY3D2qQR8qklVE96nZmeUWwV30axCXzXSUgktHAepGH/WEIvwp
ZqOhUBkm/iY5SXd2aA5xSOj6eybVbmKUp9nNTerT3byZGJiOfjVc5w6+uZyC8nvsvhpH7PgvgPew
ItTJj9EsYUtQj12NB7G6CQTZC6jjaAMD6JOUJIHAIegawotICu+JMGYLtn2bqsI8ES6sJ2MajG3i
fc5z9OdyJGf9WcYPSwFjn+LSAvvGgcgGAimWG1S/B3bjQporyxHqaMVqPj+WbCNHvEbOnRFo/CZ7
nfaksBSwDdKUAS7cfViRDWSM3rP7Hv+eP7MOC15r7kMTD+zfzUnU62mO5WGaXbSp87FtzbMjfyYc
0yGDVzDleTztZFyg/jKnuJPHMUj2MsmPwvr7UUfHse3QZP+UC20JXJw4vjP5a+Jl39b4oWxCpPoh
lM/52OM9cKOEQ1Xieyg/7YDhTfPyWeXNhjoQtLo/EeZDLHV532j/gdGwu5S84Vupgd2DjL0pJjgF
FXGHjJRNLrhJWPVkk9BY1+hcqmw5VQlD+/S9Ru5UIKtI/R8eWmFUVh3pZ2vXnBcbg0dRh1nDZ0Jt
ka/kOy4zge2I7zG7th3ZZiRqkNNbeYi2agzrbK4a1vAxx+PoMpm2qFD+zFSgE6lH23lSwK2e2f3i
f9vW7P24cAt/t2yI6og1i1oPZkl2c2uI/cNIyYuzmC0GMiZLts45ihbvxit5lCmvnV3m8X9w1dGK
nnT+vS1Qv2HkoLyzzs04ghP63bIhazyMN9Ufz1J6i/d1GAhPSvcozbaBansc+/CbTwe+zkTXOfm5
DdcDdxa5QBcLtzsgabRNh0s/RTeRwWLhDaec4IylAh3qt4LlBnuY8jLqjCSoYeQSWO9Bzr0jBamY
OqvFu25EfeuF5j7nhdMR9wW9XqjMQ+n7v5aqu22Bgq3i3hewYUIejW9ehy9iu+hV6RzXgWvGMCrp
57tyGk7tQK5SKe7SOHvuRvF9cx7JHJGjV+Q3UclD4bbYQoio9+62J0AU3nlc3N/kd98mTQrOLDr3
7sKDZmF8BWDW8rtAQL1ruutpDR5W/zaJs49VN88Jg6nKMT+Y1zF5biDxW5ASyfAbZGNmzXPZ+Cgo
AM7xXR2xfG6DwcEOdzqGr1RsvID+LiW+unyNByBbMbrl8rWKi0OILUoX8/ehMWBOqFamtxJoi3H8
q3JhR44iClkV5kK9HJvU3HtZi0i9NDc8QJdRBOhMfM40JMlKvAuEGJvNwOnf3ZDdlZog3a43otVX
DFJRYCFaj/uHPKDXVNxgS9/f9jSieUGWXVC+jX6POCOVv03UHVWa/vBT9T0R01PCLi52XwgAeCp5
kxYH1FbMPO1bfvICzpWI5pGA188JTYP1mZKVwY1a8IEV+uT2vOqmv1Ni+xxQdtbipYkRw4jlNXaI
c5k92qY2L3+Ea3GKfCrjwP8zpc2VW3ZHMeXHfkqe5ib8zrd91n56J1FEpR1iwQntplPCqqso9oNg
uo9jbHoDpTwbr8c+N5w6qH5TDId9C3kRKXcmPzNDclhPblDoXNoyOkbtIwz/fUQehOZhK9hzms5c
QqhYdOrb1qx9SlGPL2zR5NDhJX6S6/ywFljFsPM5PSryDW+aESaPgIhhfFECO2FFOXLDCS+/bcb1
DSkc9flyyycfbeKbi925ZLzJ2vKwkCI/KJq5NXzWCChcrwDnqm/xUR8jgIpB/Vyl1QlnuZMubxaR
QpH5RzSuLHrJlU/6l5Ux/pASfel5l0XHt8oyiRuYEjc3yUpg+ATDFLpiAFY0mBH+SI7FTn6sNHMC
c1YyuX96tzyISZ2LUd4sWr6WqXtUg7pqW7aeZLQC+kd5cKzy9EVYe4cO4k/a+HuZ2SsLNz6cjiMf
t5EIdRjtpc2uOpQiGdqsgnQx7ZXHVdmPzEbHKXxC4rcfu/Kup7bJm8sS1yyIWHgwlYVZfhVi5VpU
yji0emhGsgm65HWZa2dPQXI/BRcRCyLjc8A/gqaN6ZUbDJTMZEmji5ZzdRcV5nFuzsTIwpGcE+eu
qoGESgQpH1E0nyXP71rhNAS+kbM1jojG1Vz29YrEZRWXbsIWN7gIedUNPuwfagj/zH9Cgk29iHmU
f8tmVEC/YMK386P7fgqels2+adXXNl3zdHLjsV/osu6hW8OLm7h3jbtgxVxOdgbEFZCM3YwPm3ig
o6uanBUmdP0Q1dD1apBUfuQcZWDOojUP6QSUAXO2iEt7pBn5ZgAGiDQBUhhCZZRHC5pALOMNOOEh
XPejH/1oeqygCfubRpsdMwmUb+shuqtrZNcR9WqKOQHfivbRRdn2OUaplleoDdAWyjc19seZzANu
K9Z9RbDT0XA9soOGYS8WDbYmJvQcF4eO2YgPydPQ0UUUw7TvquUysxIi8f1XZ8mJMzdRXZ1VbC5y
Hq9KCZ2ZmeWoikufIc0cCHOPbrsZj95FZOiTavZXkyIgp72yDlRfLh0nR/UTMMe33o489QpfX8Ml
SOZBy7rADvYu+V4iWCyWz6Gtju0S70DJydmeq7U5arRTS+4TdRXBFpBgJrzd2AdH1x2PLfj1RvGD
r9h1Jebk+ohfmnlfQeCv5hPN5JUhddcy4w+I+TZ05PgwLx3BVC5dWYdhodHvIehEgwEIjGn0s4ug
uL85RUMnhTZCoEhOsz0/4mNeBkz/qn2yGSdR/HXGglt4n8lmSPZEz8f49SyU2gXM+FZ1tww2SY6a
aEQVUwW1ERdw1eXMSeQmWUOE3f2yPaos5Fs5Ta0knbXOcWy0sB1XxmBs5nMMtoLmqCK/es1wUI/F
8Uco4eq4XNg2hnnTYR1EvopIkpqByJTPsb/ULLqj7OdSfJj1bdxGRBUYwwCjDzw//pq/amfYNxS5
XF249Br2jc0xktg6gxuXNVTeR8xnGLi7CnX2i5dnZ0c8egFJfX1uoWlTIGZSkLIzeOQ+V1vYIBEN
zbDiQ4jpwIQP66t12vGqNjj64hwZkBqAWAew9ufmLeyjbO9L6vXsR7UGH7Kw7yVImL1w8324Yvi1
Xsf3L9Kf0isovWpxn/dk/ISRRlEawT+ZHF4t4CNPI+YwvvcYdEDOqohhTQNoruOv0GhFGRgiyK5d
DYmmau9EZx8MJMi0yxHtDnV4tPbiJFxhnj9Hu7BC5ekQqDqu21al5EOW+fBS1jxqjzXxI7IU3jkH
dxJ3LaeaQPQdaXSYhV8X7IspO2clsnPA5UMaKsUkhN8k1cQtIq2agylktK33JkzMpcFc6IU+yZ1Y
mZ3Q/+imEFTrTJBjUr6IkMwKRw+fQPv2YxkctfAOkYdZmQHTLqJBqHNkA8HvYNzgIHl+4UnaKMgB
QNs2OXsZPC7qX6zNZNJHMWLY/KcN63vdOi/aV4B2Unr+5pJN9lKo7lxOLVV0gJDArMslwr+VleMV
b6w4FhU1jz8/RDZ8LuoEQoeXjKDoiuc4yx5DUR10hVd/DSStunVZlyAOwPMPaBIh4OQgZxARYXHz
hh4leCAP4IekeXiV4mn2BI6Nzka3lQaHZUHZuwRuTB5ja09lqAK3/6jrgpVpCKAgnblDXES9qoiu
+4G1atY+e7P6I4NHEjmAMzqK6J/0YXXhjhfBj5EYWy+A7s8rL56tV8Fjmn/NFZEJbJKbU+1DRpMZ
H5K0e5FFiw1FzSe/5OGSZrpxwlGe4vomt0V1Uw3JKQoZI1chPVZautN5rtJL14JeyfME2fg+4t7c
zSmcz8IFil+XBIKtZXkUSwboI5eA35PxYHt8ihGT6p1c/OHU8xR1W+KR6j/SIdSHNFs3DXp11mqj
10B/nL113S8rHs1gUzmRyyWGfDra2pkPUTv/nrrq03pEcgTC0KIzxfcY07vFa0/q91W5RgRylfIr
AUvZBSyrh4SdrTTVtdshEguZH3ZRdyt0x1J9gIabawBdOrTQwnBSRCwEdvI7JfTv1DY4WPSKvEH8
qick2lO7L2pmb32qPk3bToceJKSreJsG+FoTpBKxkrlYEU9hqtKDe6PRjsbs34PiHXfyyxoOHkb1
iv6JIDR3Zc29iORdIQRo1vSzr1C0aklSXYF4O66qt3YsgrPMk0vdsEgLgGd1C+DFPgzOCSuW/VjT
0Enff3YhzLHrOwmyRdsQsD5jtPXcWvcL5cZavnQrwqElBb8456ukHl7voomZjhkn3LWCWohIoSr/
pUoYrVPyMnowczPWm6JBZDmK9DBnhHo4PPe+DT4Kb7wpepII6lURpYhxwuv+TEnyZxHMA2bqgrxF
PNdp2lKUA3Waw0oO7wyt1j50kePH7s+Eac88I+kpPG/vL5ua2sO4nMv4upPgzoUTvsdw80aINMZ/
1hHNhFTJF2dNxYXFoMI8KbwmYlx+C9k5oE2IF4Sa5YWgIrjAysRd2YiU1CTx62R4Mur5ZxFgMy5W
cmGFH9427YtmPBUUo0DyzY/DDxn/OaeGqvhbFAY72aSA+F2ihZ2ekDXh1MklxaYmIcpFG4ttbSpW
PuX0NsbdQQGzSiqHhg3t9JB6VDaNxXs7tmgqTEe18BTr5ib0AV0bYrgLnYOyGVHPJk2IFmk6zrXP
QnMpAE+s8jJH0C28NrtX/nsuwQEkCcjRZNN1R8RGQEgoQFELn3ejg4ARhvOTle1F+p6771bCTNlu
mRCKjccKOKLpL8vuB2va+ypqgAInzpUHUjse/JuGd5yTk5mTKZPnkQ8PzE+orI7EwaFMt1/D/ZxQ
wQcO+7M6v/UcfyVS5bH7+53o/OLg9fJaD8yNTE9Y2mAReSjnoUNWV1J2MT/FszBU2LtmepswUgN6
0KeOGUOJeAYL20DQi8J7OHV437dKSFv1PTaIO+PxSqQtvlPk733K1Ev09qkUmH2MR7FS9StMJnA9
iK6E37z7WcoWbU4x1emcNqqH+kXo0LLaK5kbua8dTvYOV51aEhKxGb04NdKbKfpZGESKs1uzqld+
hwbkdlwJBPGimLG8A3EOCXI64kJ0oXVv7yMh9PsAFZgJ+ieD3gfOEpslP27e6qRnCyYZ0GUPfeh+
sRx4jvqegMX4SLQv4v14qtCD4qILAk73UKAcTML0nLPJaQw5ZLoi2iHvh2ueS8yKGYY0sxF1Zg8K
BlzApahRN49xtEcB8Fq69iKsAltEJAhn9bWP+Jdm7a3mMWU7pndZTtZHa9z+4LrEDNv8txpJLVi8
jp4PHC/bt27XMy/uHHXmiWNTNvNRT2Yw5CN7/7JIWTtgaPIa59DokF/3BRo+dG/dQpxR3H8iq2Wy
auA4aki5WaO/jx5TWifAY6jon8I0QdLLbGjk8WFG8+SXdbkfMb9SgDe7acJYFBdDyjZCPIMRbcLc
3ak+LgkoZq5Yk02LYhEldcGgvvNa4i1FDEBiHQ94DJekcvd2+K3qhCLQH98Up1Rn4NgM7HlU7z/X
iPxHWQMqX8bgsNgGFkL0mM7hFjC+QhsY2VaXSDYy474VksrIF5NGCI0yb0BRS929HrzavmGc034B
9SFIH2VrfA4y5Es6C2+Cge1vwmpsWHW/40OKKXu8K1xG2p5S+LY9BWarvCaGAbMhC63RMbezp34n
K/uHUX05i3HZt85M/0vGZH6gzm15VU0Q5K35bB0EKmu8MfbpVAb3DfHryh5QxeXJCaIfFAxQ43I+
iX5FWK6Tvwq9xAz3kDMtbXyX94+l220ZIIChsgHf0DTOLy3sAV+z6cZFTuyQV6y7p9XqEs9ngo3Q
R0ar8uxVRTI9B5KZZT7GwakwJUutEQ9E3PlXCVfqxYEaV1bFu6zVw9K7xF13vzPDlelojz/DfuRN
q/ikrVBH8te2Fsulrx/SJuGn4TKnGWbYamEEUYqWdUwbzFVeSkQmNgk3ZyGy1jnzQFCYc5MS6wtX
QCwdxwGxmdHKgE2bm8nzX01SAeLx8fbmtVtvtSKfGzbwxWBa/IsznvSl+RkWWwhjxZ7Bw0MBcZdx
ups+Sa/9wd5lCSjnnAIOz9grBorJYxnJBNeAePES5p2dnu+yMSJWJpH+YZz0re4tY6sov/f0jBeL
uivN2TuUvQGeMQwEwTCfbt2fZFHkuybwWp7LGVfV1P/GvIg6dsVq5CbyoMPMXidl8Nha+6sZNZM2
1Hsng6xhHAK6sjl4CEMkxFPTYIuiDYnLSJySgQrOZdrWcqj7DRm+tki32YZD+KqNtmsU8N0c59/V
kP0OpV2Obn9ZNRahgUL5W8CCmQ4H0JRVPJEMA6qBZrK3t87a3s9OiLtV6mjvFQSyJdBFDB1ikVTM
iCZMTdIwYdAxGtzlOpCWxB4RM2+J3HvtUsDLFN5qTQPdl6gjMQcmec1qLx3OpOHstXQguQj63sEj
Vnkqdi0y7Z2Y5ccsB9akGA3ilTbTKeShNeM1uPZfXhZjtO5ZQekazprLhYJ1yJe0n3aTwvVkD/hp
6wIPDF4SH313nkXfIhNhCWzXau85hzpc3sbsw+mq99rp3m3BsCCJcbI0uXmLshRzm+XHnxr/VaiX
oobuDe2VuMCQ82iyB6G9PyulK48xN0Lh9LuMtFM7wzDUVsZIaapTmTfnyhhIh7gMsH42Dh44NxbH
hSxpLI/fTAZ9I7ltpx5uK2zO7denhjIRmSGhHZdpC8azPpNyjTBvD1o6iaH5mta5KjalRbZpk7ME
t47a6uuVqXK7GdwHY34Suf4ZomFy1+hGjOV+GlSPXo1ihPHKfhiJsIwaKuRlEs9zyoKcFHdmB5++
igRwLV5dFX8E1Uws4UIoZZYjAWIgCReDaNt8K3mZI7JkIncgFPcmkj9RUn60a/ccuMOxYL60K6dH
R46bOtKABmx+1DMIg4y9lklXZAPl1gfOGKSlIK/bwkzJ7WkA3IC6xEzgJqsCJ0kwHeMUlseSO8SG
DyxgQ1BLg3chyW0CUdkVtH7ZSAvtZayLTWGhrQmkJv6VV7QhTpS6OtQOb29Y4GvWkX8WDrfINHkz
6bPpORoiBNeuxCcVRce1xRmH6OttruqPrGHetPYsSZBM/ogag+XMPzlzQdhnFLPyYOaY18n576+z
eXog5vmpqdwXmXovbDA+MajfDIrK2pO0hVX9d5d0zrKat5ld5Ljlu3swKt3iTzoE96Z7LhgUAKjh
Q7as41vnrF+1RBXjYlFM9Os80fv4vX1tJI7umrLMrOyC9KPX+aQDlj8bkh2jrtnHK0yAmgnBUCk0
JbE6WYiyFX/6t2D7ztKBDuVymyxsQwjHWBkWbaQVrfetcOhvvekUOcQMSIkFr4jRHLgupxW/i3nV
h8n8zwo1a55nb1kVQ659VhM+Tj8og32skN01Oe7JFpkhFxfLX5adHAX9EKX7LjM/A+xldYZ/uJPI
MrNg/Jxa59XERXZqfgxJMZO9dsEL8CvIVlpMA6SlY22QNYyg0myCqRjrL1I8vE014+X0PszQv9Oz
njUCSCRO2qf82w0D1k4AGjf+OKYHAK9ggUKfgHi3Ibn3gp3wa7TZY+6711YPmLspYBoFrcAbjI8T
GdGQnuP0UAVcLdnBBqRehpgR2iQ+dzGNSztF1UEpLu5w+0hZ9YJv995LJrOvRn5mcWRf5YiAbA0/
XUd5bLcgjnNWqeWnTfGSKux6u9TyLbl9SlBQ1Z3UNJfLIKqbbrJvVfxapf61rutdiU5tCQpuu7lk
DIgpvGEHWtbNclg7OvFybv8Mffgm0nOfyAde0Y1OMSjOAcI2CMXMr/Njs8yUHgMjmkmLL0kaaWLZ
761xc53HyzaFBIfmjOFZhoij9AQ1faUYHGQ678OEIlmOFNtZmrCPmvcdXFM/DN76yYemKv1mz400
s9732GNydbHX48w147KTvCTmw2l6IIr+RbkMMdl1vqbQfIhCWdhzbEo+Vb7ZiOFIPzcT++k+3lVj
zifeLs6+o2dfW5EgX5h+ew5nXZ/SDM3rcg5akI99yKdtaOn8/YAV55DdqJLaY86j7lvqli1/+60C
E8c2c767MXVgnbW0MkKerZo2SgeqjoR4GlYzxY7JMs5l0fxZe8QcVSVo5pV5CTRyIgQD52aWtzGH
Oo5J3pku4Z0LZInVrzqsxLeAEJ0gdLYRg/MSjE/FRLTr8ujUwsCcW5xTpTrO0Bxk5j7UPkLxNnHg
Jc2EVQ4WTkoLS7Z12b1YtRzmnrRYakGR14cwaxOEhT9L87oqyn6tJY45D+iBxLKKG5RnTbFDrSug
+gaKRt03CBZ4plu/uRYzIc82RXvkmPCK1nqfVnwcS59ZyFTAK8pSJkaTZVvEKA5PxIZ8SyMEjPUy
fY+8MLxuafbDgvk0I/JiRekaYKU3Q13cmtF5spxjJz13v2THuk2E/LkqGJqbmXW+KSQ/L7ehYhXL
cxo2zVU8hzfd0GwC6/u6ccPrnAXmTjXiZsk4q9os7c/Uh2enJxM6rRnyuolDq0AKVJlCp1WLHx5X
w/Ely/k9dtG2BmGXfYubKGKAjw0N4e9BFTweuQftuBlgd0x8Mll5uffwDor9XGM462MiLJrp99pS
6tmkexgcTE2atWYTkfXYEDdTa/R4+WDNtT+ox2gZm+caMRpL/IEV1h29DmR9FxxykuHysCdO/OXg
1oSKre07sy3KLBkxs6FEX1Zsnm6Jn5ELn+jC/huKG36i7TNjqIh+NnpXibhTC78rU4JGuQ93DSKF
HfaZMyNJHK3HMSM0Y3a7AVkJw6K1ndFxKVItNQ36nGVnTwUA+oT7bjLpoCwYrtek/6o37UJxFRZ0
mnUJ6jfMN1DnRJUkvyWNRzWzJFAJ2vGQ8FRKfaUD/jnyYInD5OgP6Pk5v8gS7bT/Q6DUHBweMzdX
C/va4Q/znBUNF9hHjtoaUXRcXSzZutEkjlXbnG0lf6/NSixgxQkfO4dUh09uRYqLP2+oxsz9nCyg
pGaSt5NA7ivqryRtp908w0eWmA49QI9K5Cx+FsSwGR1xJ5qSrNv21KoIaaw2LD3r/KYEAwJGGUdN
G4YvSjXdSfvzHk5JejZUyAhG4j+aJ+2wpu+y6OtzOurtJdMm02o9tqlkNTr5xamxknxwAh6Qdjne
3mQVObXSqc4yQOzW2bnctQDYIsbGJPtSKi/RJ8aqehRQc6Lyk08ViLB15Oyv192S+sDnFSa4lG5P
TBOKe1Px0BsOl96g4OfJJgpoxO8x0zA7akZpS7MCwxqNW1KB7tBMU75FPTWMrBcCATJtsH23x0Tb
n+5Ab5SP2fc1G/tzTiyXYnZiQoa0edLeVvjosg6ZbLoiK1iWZdpNHYk52nkpZ6Y3kenkmbuHfaCo
DynR4X1VrLe5L3DNp+s1vJcDbgpyUev4s4i+zx0E6sBFu9Gm+iHNx5dqiaBYNR7rF9S8dci5tNab
PLOsfrWivx1zNjKi4mPTeQU4lPoxK9G0e/Fmpc/kqw2K0yyX70MdfFaCfinRKDL9mZ09LKaBsJqp
4IPJDqRawdYplrkZkgHUT3/cBFJ6JUlgCZF0xPG8We2GfF+wqDul8TtHpt0JWi+sNAynhlrv4qh/
VzP3t1Qc9UYEb5l1xU0XosfzDIr53PvFXXWcfQCeyochoLMWLRWSudLJ3ruUykuPRxmZZt/E+0kh
nwxoY5ueQptw3IibLJ6Iv8mgb6XAFZ2efUEWAW/f7hYcMUefNT5JqDd5OSznlS5sx1dfqRoRZsV5
AttD/UGGWI6AWKYaJfhs0S8vr12QDKeCZ/VbNHRXWiXMAmO6X9ySD3UYvIoysAe1anaOmX/IUrgx
g0P4aohw3aZrcYjhc8xZAv4x8NnupcOTLlGhYsGYmwUqZvh7loxgTdwce4VpY0mTlzlTJC2VXDT+
kH21nlHMK53rKU2IoS8wyBBrmPUJt/XC8EPPRG96VNbQ6mnl+oGxY/zkVbSliS159zOUPmOwdKdu
viRxOHGjuyDw/Yggtio6DN22xevL5LSsDM6WGk9FpKvunLiHsVlulxhPX1P7V4E3TFeATu5H97td
a1LQxxohfsMFghmLEUDYHEEFqZYnqieo0xBOBfLgcwZg25XdHxaMxUGmzllNHgzgmNkq/ZB/pnfA
mc2wOM/VY2ggL7SYAPDXo6dc7jO/C65RUY5X69J/Fag+YJmWzn6Z6O0y8coEtkdhaTkRqIVHq8gy
dPfJkpN4EWSHdrLo18khlk6Y8DXlw9rY8Zij7A4BN9mY9xPxGJEWU32QmfhRZW19YOvohEFMkJ95
molYMxBmSMUgGTtEhbqW9iun6rkW4fjokNKx78v4TSfJR2r64iItWRFpmCVXudNCQEEoV/oEouGn
Q8XXcMJnHrPPQKTHtWwYDY006Kb8RLsAntTzwDf4c3cOovi3noKrgseRc8ncT2TVDG4JztNBR8+K
I9wP8U3l8z28SN1kEVQTteSSDWMI9Mhxwb+tvXPIKv0SLR6w+gUkdZN99iOyvlqPYMd42ktXxUDE
56ugv8n8KX2YV9zZK9UsQrySe4qcoFSzb05xwlRNfe9PbrWfMwaXCX6A6362+Ae5wTwmWVj5FqAJ
qNcmGAmncATqbVv/HEZjtVcouEof/oPnJUCHaobUzCaCEEpr0PaYSlmI4ojS74GgiPAHb9oHoZmP
smre+s98jU+pxMNicOmOY3uolqc1zvNDhLB87/FuRhqmQpqTF5fW+X5tkS9xIf/iuf9FcJimqp6/
Ft8nv8nBH7SyX46F014yhyLVgQihWQBpb72r+3BvP/tSyaMKzItf1JcVf+c6sFrHzsR+kGQx/0Ng
Ez1ERkPlduanZb2NDP1i063A70rETDN6awGAsUmFfI7p6v2MUAdVqIseaDBzf7q1DkRcuUmyF4WM
mrbSkvFMrTggaWOEGXq7jRvieL+rbbKNUQ/MTvlR4AZH7ACOjot/Ux6jFM3QZsaWKUxdIL8ygQzO
dBpZjLsrNt16zSl/LkJWqsxHmYip+tF48rZbJeXnhBJj62FKFJhY5Gjlm85b9xksVV/MD3iv3n0V
NpyBGd5y1UK+69EMTrDdY96YxoxXVSIWnumHckDyvjoYaGziw01NkKlbYKabTMwt+gRY4HzsdGAR
kGbXaFzBOScNA3UR4RqYenDvKLjjlLAeH8n7kPC+VULXOOV7mKGFAL0ISVArjgcUc4TR5I05Fj3H
x7QaJhNRxXGRsP/EZ3eUPfqprmPiaTMKUdi0CD9po9t5Ij8QlVgo+vS0tPZVdxCasHuO+6rnf03G
e+3Zm2TG1IcxrO8cgHH7vjh0SNT2yKpzxBZcR3lcmYubHckfTi8jdGlOrh5F4wAlrWe04+SnNuX0
iYNqOheZvffHkGOqDlBOBtFLklaI2C2jkaED27L080V74XoOXJa7OJGdb3/949/+49//7XP+X+lX
89CULBpr8x//zj9/Yibs8xTZ4X//x/94aSr+9ffv+a+v+R9fcpt/9o1p/tj/51edvpq7X9WX+Z9f
tL2a//qT+e7/+er2v+yv//YPB24SuzwOX+CrvsxQ2r9fBX+P7Sv/f3/xH19//ykvS/v1r78+t+5i
+9PSvKn/+s9fuvr9r7+EL/9+o/7P+7T9+f/5i9tf4F9/Icwcv2qc+v/X7/n6Zey//vK8f6pABXEU
oIRXoeeFf/1j+tp+RQT/jHzqbFeEUjKf9/2//sGNZ7N//eXH/wxcKfzYF777v6k6s93GlbTLvsqP
/7rZ4BzkRd9IIjVLnu30DeG00xyCU3Amn74Xq9FodKFQKJz0SduSGMP+9l7bNZ3//q+26v/zB+J/
CtPDhWk7puWbjvD++//+5v/fO/j/3tH/Kns8bmnZtf/rvy3b4LvX/+etXn83oZu2a+mu4SNpeZ5h
miZ//v31lJYxX2/8j3qJBVI6t1FT4itroqY8xpHaT1m29mLqL1mV+ftemuNJ1Qg0DNBvhUtGiPlv
IokYWgZOmJxS0e1S0czo5vYL66WLOjp8NLOihdhdkPKmxTv0Gn4ZFbfdrbU4E05zdy41LuF6yY0v
99zqbvL3MzwzfMx1kKy8BeW869IXQy4IdMqnrMfGHlsjGxwthQqa1EN1DIVavKOaRjru+Aka2hAc
beCx6KBdl2qtRZxZycZJ4993eyr3zFk/FHJ8FvptKZSOCTlqdjUzKEBbO6+PTsXs/+uKCYVJkVwG
R5u3o7uZGvx2qSfPM8U2uR6/yah8tPPsLW5T/pLcZijZrQHGmJs/A+hlooSxMdE7B76aOTQ7d2c7
PLRIAI0X5de0Jo8aU8TD/srqODODnTTkOkFAQ3Z/4qz/yfX5N7aq794qAiXr1U98KKssHIvqaubd
U18U5zyZzsoHdblGtnJs4ITaX2s0BF/031ZHGfGcQM/OO/xUDZPDGoeRPj+Yc4wlgPIYsDMfUZo+
NXmNlyH2OYKo76nz4J7uatu4NYqDVcoVb6t3zG4NLCQRDX3BNIdugrm4lE+e3d9Ne37tyzgEXd1p
3Jv7PLojMb00Ln6uWPzJZpc7mmIgU1HiI5yhDPqckbdbap8yIj88FPVznaan1GKeVqX07Cy1/Q/B
wb0qTTsZQ0IZCiT4dkYCwRrPtN9FM/IK2Ni9CzmDzXFfOKa9KyJUkYQrYVRAWW/UxAiT93VUrn4w
S1WTDLU18Pikr5ueOipBe7bS+hdnmbs3NNw/i46W7TSPaczMM645LzN44r6wFfi2N7k5M1vh1ryJ
2iLAfMXZZSnOTFK0TRwzl+6GydjN9jovNFBZUt9JSaq0rznXMrSqbvVQjt9R6renWKHs5NwLktgH
pNzXH4xxOaJ6ATW8W3sEcBQbqO5WChzNxeHoqwS4PXVeEYn52WPHQQFhItAOxBOMa6rl48aQOJ/7
qbjYuMg2I/OrrVeOy8aqvE8vE1CBtDnBQkF8rex8xFWm0KnpPkU4OY0mQs6Z6F+opHwt5rgGPEtJ
9+TF97Lr+flj3AZMjorQKWptCw3VXYhIYc36lwj3MbNSbZ+0yQ8uLiy4WXMvi1mH7gFbaAEmmuFA
3FvS/oAZTrhk5H1V6W4iocIHIrHz4WrVU5jZePNdviTQMbE7KYkzx43B8OsUptpd/Uf95849Yx1L
jZpoOcPLeKCUO9exrZL+Ecn0Oi7yh8QK42ofsyhUBJ4Eb3zgC1cEXPTlCfChMoJ4Npvuv7klzz2C
6kvWoFqNYbSe8rtuolNbGmCLyhSHPG5MLOY2tZrFe0PWBdPUvDGLD2bN3Fh7VGkOfyynGu5bOU+H
WHB6dNu/vdCZmGUAVX1TfBljC+QiIRmJSr9fkHJ2nUBD6LPkaV7vHqlG2fDQqmlv1BYBLGtgLYP5
RcfJroYbYucj6A4JsYA6kwV0IrrwHVM5QSyLu68raJFKkwY7TOeeW25Kth9J6DhuMFl4K/zmqlzu
MTOLqD3PJzyWK/OjfM4ggoisZxVAICDfBDei5yOrDMJuLlb2seWjlNrMZ1svwcOWyp1XDRgzS05W
vJ83Hx/dBhftLjVwJk8GFzrl46jUWEIyr8REbLDsjzO1uuVNjp/k/YGaWeDEO2ydupCPKKkmZ0Le
ogj346a2vCc5p8ldtR5ods8fKBzCQBrhpMfyqp+qUtangW+mYi7MI77QOI92tp7+yRQnbuE/Ms6b
+YeHsSURXDNHsxb7UtQ8k6mJZoV4+MJhjc901XDSLEqc1Y9+/GRmWXRYdFZzixOgEnQ+eM172zS7
zDYuU8dNEmk13cWycgDhYUHM55tTrSATYEFxnxFBWWpJdlxGa+jSWGxuDSCmFJeRBcutZ2BkZRzp
6Hg8GnnLIiypMjHvc5tdzCm6cNu2g8bm/uNWS0MVK4hOdlXyjAZtXxriGv+5jB5wP0EhjCyye6J7
18wef7A1FhnnzUjS+GPwt1MS7bHtxsndq4ojU23cLnFhksYXR0cvaYafjJ9qnp1AHy1c/TmfpXJx
5Y6gAQt/osyw7bO90tN7mkUA6jwcOTCP2YVtfJa93m+NWPZsc0gJjTf9Tfj9mwhH+RSPFosGN2dw
0MHopN/4LAOzJUrVcJgt5xySjKnjfgGpVvY1evZS5tB90pfWXAIDbgXmpoSailwuBNRwDCap/Q9p
eNhkHdYwnjr8dc3XsuRLqNnpXsbuV9wZ1M4hStddiXe605AB6wGnCXOBKKegrHBXzwm32KFivO40
BLUjTCJ4IuObS37l3Izvttnaj4sHDzbFw6r4Xvng5xxDeFYxgSSBocf4C9yy2Rl8fF3JaoynTQLK
YDkgSLYzV407qdGy02IWWz9ivKwVIFQkR7OdHHBSTd3ya875VWsDNlp8tlL42DJYhDI841OK8GY3
PcqW29IU1cDUrUH6ngcVYRVEJ6DsgvoRieXHM2bmeVWS74oORLgO3mTSjZcma39Sk2t2XGCEiRie
DHnU3AQmk4iZFS4c4KrEzZDGSA4rJoaZ/9NPXrUriyHi05P+7XL9sxpm1BlJpiCl4Shh2ivbfjU3
1N996jgIQfjlYE2QhKSmSJtB3SU8+Y0+/ejK8Q+9YdCJ5TDzZA9tNnYsYP8k9CvntY7ltQAySckx
HGoix23MSm4CE5QVvEmvIuTa12TouwpCATpFW8Y3DSuyVa/jxV1TNeU5iZ177eC/W/iYaMU8XutM
vOdAv4+L7pCWUQxrk9Z5ma1ypxn9Q1JmX1LjRX2bfYhnXA/wFrvBkJrZoTa6T+E3P8PQlnQU4dkb
YpYIxFECZq2xp0Lor5maE+YyyD1miXIXGTzUi6+LHSOrHvdlRK+fhY1Mxauh3kUNTcZvpl2M5U2Y
H5Hzu0DolalGS5H9im232GoF0nfaMstUqmVLo8HKl0jjKXuU5X+ZFZQ00ycj4YpHlXfc0tlvsPJk
pZRBu45xrRTipy8ebZeTntfCyYzHT1aggWf4LSLkDsnNsD4nj5rD9aW9c8zNCGiayafqXzr7mszf
dXF1HDh8D38z+2+Wf3nJx9hA+gYUyLKRZnvAoCU7UldzoGPgbgN75ZhTkSfIzO86fqsFgRM3GPMf
ZR5HA1YkFem0/4aGSX88A+DY202gysrlMvXjWSchXjKJr9BVsKVsp0Y8LAkgJkuRWcOiKZ8aWBKd
jqewtq553txabz6I0TkmctiP/gdmf45aN5LsOn+HxAejJx1PNpYfBQFcIan2WObObQlxYAZ4MXih
Y9KhpfqdyL46RHnOJrvBhEnoTjjb1MY1Pq2B8M9exH+znoXL+NQwtPvtow9ewEw5d1V/Pf2q/OGg
jLt6Gq2asz0kNWTDQd11UBONW1HCM4ddjRRTvJZDvLULgEBcT2gKXvT3gUx0U2Bl0pIn3qmwA51D
veG1ZzApZbcNF6it5m3EzkELVSbZmdftId1MxSvR760Bz9wTH+U4bsZk4nkNVf2rM5pKJ9C8PlFq
l6acMjkgwdgcb/ISdlRDxYjGmBTkWd6ax7JbjilW445DHiVdO49Maqkb2wylyNUeiF1zL3pWT/Db
uwf7l7oWNewiKqi/cd2QgAioGMSqSbKTysk8CVaLPhYZwHIzHU/Md4KO/jSoIv2xRi8fRlam14h+
LZRkn6DsRacNBee1u2PrApazjT6pmk6fkHY5qpBIbeWJ4HndBlMbVPQDIUQ9lh8mTWoIf8SZozvV
Mi4xByAecwkDHybfYdC+jGaX6DfdY0B2yuwtdbHZcXTPEo9FlR0H1mz6cwov1MRxQPmr3nCRtvF1
4PTJaaWjEAXL4OrS1KenKrmP89XCD5iKl4oI/nhRvE52eRrUrjF2ccmLv3W0KwcCOBzddE7d8zC9
F7i3t03oDa9O/cLS2uRhkodRsVdQ35oDoZOBnWHnPtJakhNc4KgYd9xkQ2uNU1xA3o3ET5fQo5Y4
Py0xBj8ax/cN23QLkPCHjJyw/wFIxEyAF4m3rDZR3+5kj7WeaoBjyhh71xVQ8bem2sYLSZ6gcZ8W
aDREkj1mhfLSXGh8OHlM4J/zh+GO56/5w8KKra9lw13N0gwiNiwS5CYj7+zGRNEOiFWxQAZmMcMA
AnAdWmfAyusvIct1QtMupiRerZ39CEJmRLvtYelMweRfhTq0CTPIvZuRTTy3AAw54zrhnB0xTMzy
BCcjG6DjYI3CQmecdILeNvcXtRwK9T1WP9mf+o77vlQ7HcvEA+YI+5VwqlW+8IwEWnMY2sCxwTte
85lFB1zhufCfdbB7fLMYAVKaJz5Wqv0rjf040u7yU7Njs3Z4jykwxQidEEQ279e8/lRL+7G2vhfm
iU+d7C62DtiRYG7+DMaJQQofxO7BZbYD/uSzJWtL+pXFrgH3sE26Dz5naNRFdoQfyJiR4UxxjsqH
glKk2YbiRMn7eVyOwtvDoE2XLVVC2fRc3NqVcIEU8Lxg2IkeIO0g1veEmHCtIJnyX/rGcI7dnW+w
wNLdeKcYly0HHMzSIXfaTqOBlg7mQBg7dyD79eSt/8sC/yeOAt0BLbvR2Pu/ovgKOxCDRKUfve5J
+4YZ7Bd/JD42qH98guE7P+R0M7zFybb5Bt5HrTpSZSwoDKRrgzHKto2CuAzYoKn/oh94ZrZG6Lv/
4jm3AJ5PkDZPVgnMKFjg5TMaT4+M2FxobRh3mWHSxeXdBxmmkEwQr7+74slzTginZnJvDIjAO1U+
NPGuxn+FIY9zzwfSSfrL2lG9FZzwm5CQJM32vDAx9OeRrgQei63G7AULI8sL7z7lOO3FLYF97OYv
GqBNDBbkqSB/GyzuU/vo+HvZhTIOU0xkELY5ZPhOgBW7uvGr8d669EI6gWEycQ+Rgvv+Qp/OWO2r
GkBkStphn2mvlr9HVOPgOjSnLg10P5idR+ZKiQxVvu+sh4JfO94V5cmnHkIPC2rQN7I+UzsrQuwe
gXzCusJzpM0h5WtLe4g4Hi2hy0ze3Mfac81PPEe3GT/SoF1FEqzOKKKo7SFhsSj3lMZI68TcY27e
fO/I405rq2nQUnLAVw0MrtolCcD986g9GazVSfrE50dlVGhoDznguInAtvVmmi8eIYMUjmXsHds3
rADM2C3aCcw9bSRdskfkztMdZNeov7BD8JCiQ0h9i8yT+ScATUTJ3Zv8hOSQz2/YlyvOf3TrEb6A
tb+xdDo6ngtFPd6eHEqEX4pkWoOgB2ICDuo7PUAgcYk1xmh4XNYYAxwsOi9BGT2L5E53jVuGKGst
e0xK8w5OBkzrDJjGE6gfaQOI2q12Y/Y++8CjMZtnqrGAUbFm9ODNWN3JSX6avwTZmG7g2qoGWrDv
yZ2RKmECaBaMf7QtjxQnCXyr3BMcbrYiLPwfUEk55Uv47KtgIB0EDg8/oLXp3qXghGttQNxo1sFY
qNbczFcigkJe9IW07Pq7a9p96gJORa1xZOeeSZu7P44TZMO+pYNj2RbTzvA2Ibtu8pgRWdBDvdoT
UR77jGngnoV3zo/dgzSPdNkDXnFvjIB8aPWMQIOMX9rfM5GttHe1BHV0N3HATOdFOyXxObN/h/aI
F5ci+dkJfYOA6mOZBJXxyAmdwy6ohu/U3vOYkUgkjHHnjaakrqVEzglwquYEUEnhqC3aDdWCyU50
J10/6BWesYPG9ifOfnSl4lS1vPTHjFaK7NK+Z/JC0Qx4jqE5+t5dvkf6I/kAHsKADuDyyMSzqm7r
tdJdrg6NrZAVIFdNZ35tTbvqxlHrT83M8rm3steZxRs7Kbekbx7FemD+CZmtCKnf1JLQqoMJJvXZ
VlvjZa1Oa47YoUX2aoBCaEOcxvxCNAzHw19QyfQ48hEARdXLA6u15W9i64WCqwh9qwlZcs0oYMdm
9x6HV0ML0/hqM2duwkEL+ZV6Us8ek6lNxbeAQWvzBARJFjoRC+kVKw4CSo1xZM+Y2al3MN8nccUh
2SLk4GNut3+R/KyFe/8WVglzUX/b4e6khpMFldUJ/YsClkv+ggrD6sRzw0bLE8IJwTC+Lddn3HeL
52ttPnGKhTj7zFjJ4f+hRfRUTzkHwgoTFJ74+LeByAZn4J7gSVdIf9QkIOff8+o4OHfXuzB1VZ96
/NxOjM02rnoFDmi0z1SEdvIO8suECoXcwOKFchrM1slzz8gxHNe+DXWdxMEFPtjgtN/m9YYN2h0P
PDjpgKlr6/2LWYnVP5MV1Tj21zq0PzmeYIc3KArrL7y90amJYU/gYDtbVGBb15LLo0nxy63gVo6o
WZ8r+5TYVNKh5yBpxZfcw7NyrfIgM541GhWtUFV0fu+d+R0+ldWdZg2naIjAjmcdnvC4+ngCXlHh
H0geYCwjPMwRqiGXwYJHymdDxBkFjhg4U/DPBGotX8Z+Aj8JmxLwsS+wMBrF2Fh4jDfHv1ogCeBH
QiEISdb4HRs/1aP7Qh5sGFhvtn7lQMI51gT61n5wsuWr+GEK0MxIn1uCojmMKUw2MG0o48VHVWxr
QIJrc/VmvFFDiAZ7gao57vi4Nd8cOidj/lVpX3OCtP+WPDOjceLoSBnIJkcTX1r9rltNvytoybPv
ur0jJ5uMoZO/lP85kXjtU/o1YwAFaaSeomP/hCEhpV/4LfngL1vgjQd8PNwv2i44CdKlVGB/fdXf
EJ5PXnVGo2NPpINZ3cT3Alj1KcKygvrp7ODu5bv5FQwhSLj5xpGRS0a1rym3YQOZavpXz9oa9BaY
TZ0ngzVkMWjilhS9YqdcWx4rkABFpQKP8grJSSFK2yPZLdEFfUcSLW/M46R5wWpLcjA5+o8Weldp
dM1mbvNruXpl9Acza49xgR+fC2LPJH0j2uVYO26g0VKxllIuW+PYcgWmUee62qTgWz9Hy1EuwHL2
OA+fsKgZP/kH2VDmxuYVRGT6NhsnjDscnkpvj5vOZkAPOYavwP6QU1e4MZvN8JGlT9mfCMMZZ3RO
whxm6SiCzkTbI411XLawNZClJAxp9QSTeRbJ3FXm0aK/Ve4sn7VmWxL2UGtf3aCu/vPirT+SFwUE
Wef6YYwxEZqkLbFjZsOzGN4r9EZnMQ/C/O2lvzft9Dw5mAP7V4Pw/ptlffsTHiudRe+WlsByNeMw
N/CkMHXWwWjfPZwR6T7Rosel/dMwntCvGZ8oUqHRXUNIGRD98JKXv16BDoV6pTrtxHCcVmwSskJu
eodZRpwXx50+kR1qQLlrw0V5zQ3vZWIDaosZY8NmUviHJoqDoeLRqyhm42/v38aRCq5lIMzfbSKd
Y+SdGg7FQYMsEgfV1DIedXoPLJfHh7D+M0WHBD86D/S8Wl6mCCAsNdXOcvbTPkCZPvYzfSgqo7bG
w7nQX5ypeQILofrs6LBYT7ASBpJpSBtYUTkLgJC+xRQD8f5MT3onxXHydz486iM+nrEt1z5zvFlq
7Y4qkXUwkFB7OWHW083+NzJaaKkEPn29gwEfPaVFQQ0kSpjjaB9+8qfLI0yMs69Rfcthm2N34zJf
YNrRYQNf+9BKCJgdcTdsZO7RJEN+i7XiSrEa6AibE81o6vh+MrPej2n2a9aWCP1a+3J/fNbaOjNx
8g0p1yYKWEQ6/dReAf6+f6j69qBlyWs3Q6ucDXxB5fwZ22zqEpt3ZgnuhRh1+pgVR33mHaMZ1kJO
sWZ9VOiXyPzr8cctzgS7Dc16zdLaPCwJHj+LhF7I2ClA4HNoWUeqtGYgCNVcM+NJ/w0OJnbpZK+S
XrvAyrC2tGa6g7b97JrxQ6z9Npl6JS1WJ9aZeMW16z8cq3jooZTO1WIBwUDOGZS5733xYJDDvJGl
3XNOdKmKpAqolwJT7JJZXHmYtnalf6oLF3ExMhgvu1hS7YjrZypY5hVQSV2WuJMHNw9U8hAN4LnE
gCExi1oIXKBkEp/d2pugtcjvsXBJg/FKMCTrf5PqJ2mwmrUJOB+rxPRLLyKJV+DLpILqDq5Wp2Cs
GA6eHyX+YUYkTQ7ar+tz0tq4OXOStJvBwDcnu4Ui55wqtCUH61ejoKqSOEvCEckWnGANv7H3upPu
KdLDbv8kRv/IEGHmbl0cB6z9nLqSdz9pC44SbPSznGduWvRpyWI49Wb2bmB+3MwaoSVq9iBiw6ba
mYUFM8fWXxwioRurdwDUWs1t8f/UloMxFusXAVBrGzQyu/gWurfGYG7j10igZTZu7cj6NKTzLy9L
pCtkd4Y29eeSUgeofNIIVVTxeJnw4uvh0bJx/fSYabWcoavmWEGyntdoBnJiCCsZvYf9zPlOgrSD
jogpPUPPLhPa2Mo+A/WCVu21RZgnkmLf6jV1vWD0bBAIs8BiO1GzGdMoQRMbAmvlo/ZBwcKB2Gyr
ih0DsRRHYUJLIiEnQ+PjPHpvo8dtwW94zFTv/Bm95BhZ+l+dNkdnXsvLKu0owU72mkMhHwOesMyp
2ISiiG3VNV7jByiz5F4myVkD03AEooX3zGR7zPSzhy8SX9GC2bebXhwZoQ0X808OxprNlHC5J0xg
GpR+x6L4kSQMQzER/cTLGg4DyP+mgoJW9GgEpac5ZMO712hsPM6LETcZ44OMtrfTGcCEhiAsO12K
nlRf2+VlOI7TxVl/dzE1n0sRBaIhsm5WLZcPtjk5FG+id56nwgpjn82+gkRDCQuBM3CYFAmZt8ib
f3vYkpMP52QSTJXdkUpPX5A2iHmxIpwKGvOHmQXFBV23dZbis9Vece9DDc1+MS4djQSLv16pYqt8
VnZj4AZGoyPThmzfzvEL7DVv32R3GxYYw3KX8pSFGfrKj/cnSppQpcN8HB7INdynAZFJCoReNm4w
ot7BejTS/E0rXdrkfdrTAJSGEbgG7tlTADXw6MZVce6M+e9MEnh0ioTfTL85Q4yUQm8EnsBfW7Bz
dBDd2x5YwUKvqRAtodVUhaVWfLgpQgEj/Wh23zozsFNcEnLiqF9LVpKEgf5GjkhNPIUbgPfFLlnb
/YTwQqt/iDApBgmO6U0v0rO9TjGLeX6PbO2BOOMH6al21ywJwe6Kk7VPGl2POI+1JGNhbJCLMlNU
8/RSejAnZwMeo1T9dmgIYgPYwyNM0fuOMg1mnqFbrpZsJ/lwxLpqG5j+9Lp5XWbs7Lq30Sf5rFlE
mJIUYdfqKTCwHI9VNV+2mWIPNOGdLZGLHDuWbxib61M8w8auKmRBZJoenlGWsLnZMLjGGeFIGPrN
W3PxlgHh1aZdiohhoKuFa3NDD2KamHRra59UV+Kb3ekRRwKgIyepvHaDXfcN99N9pG8uAS3miOKU
6e3BmTgPFYR1wWNaFKEC1WNSa703DgpwkwDEUYRgvMnL9kX5x6K0ZVdP5WcvESWxbMD5bh+aEoVK
KgBEdf2aSOfny9PLT6OZmVIZf8okhSMifbbZWr5PRLi2ZS2htVNrZ3NQy2PkKbppsPWRQtDngbLO
x2i2/J2hSBvhgkp1sIRj2lEWh51Is6q/xeC/xqbSTn1zTToC9HpFrikqQP4QYMOr65B18vzkaHgA
XvwCkpI/lFB3UgGH/7M3RRU4FiKu4zSHfqQS0gHv3C8agWRaJifX/1t2uXNgeFulEySSsfmeo7Fj
5R64Q2fPzCEfR4qFhARYzPzE2CkMmGS94s3SCXdTWst3QRR6HWpT8wPk3rDjt8YAhmEMRBmwlFMY
T1y6zqAwFcNdsmEA5mAnjRf2gNlzLr5Tf09jdGwqjE+mQscq4uEmKAOBW0NmD1PqUdhM+EDhPuC7
fViAhpgm39SxTG0fV9x2+j4SfH43cTt3W1EZh5R7UtF4uOIXB0eEmA5DlDgEJ/CfjhFuF56v2X7A
T6lzk3c/o1J7HCxr3zX1exwv/7BUmAxYGFjgq/LgGs5Kqq2yGnKJjHlcA+dP3jH1UPkz7hkkEomh
aQApVky2TVP5iKw345in0dXruG4wdL/kuvgZCX1san4TykME40A9XYj1gjncdGKkvpbM06FwInPn
etMLYTncB7X5d0zgxYu+pEBDQZipEKrbeQy8peXK1KLltkXECJ3VbYpoMKlLIEEKBH1OgoEUUPNi
qyEOJ626LWnFPqm+dezVAds8ITvPfrcb+wxEjVGJQXiiM7r+XBT+RbGlEQXA5TmOJRkRLIP/ubuW
ekqv5CKgkydsiVr02nvnKvZ+ozh/WnDxi4ZsQyoSE8QWzMakPRsCyohcCIMYTQeWIhF7G6V5RYFa
TkxS9YfS7CKnAydWr+RCk6Om6E0wcwpneu1NSDRL3VxRvB3bdgPgcoubxtvLgv0ra/cZoED8RIfK
xxc+JtSWUmGBr6RkODfPSbzP/9q9W9DvQcYnTQnkGe3O1K0vj3uvqRlpMC08u5ZcfVKxNzJCoRF+
LOFMJB++AWOmmuKf2oKC6sYWKN4YTFGJ2KdpXGouRKYpkZGclqyObgCvfxB+bDAL+bBnylsYjHKz
tKN3r3ZvqsP/rGeYfv1Xr0Rubbrur/Po9z03mbQls+OQ4ptpwJ3RSM0qWCaAmK6ehdlysByHT+TU
/ZH2CgSOiGlmjP9aBdRTOCqYaZCLrOZ1mNpLQ+BXpgIWYXLBmvSjNFokIsT+8tyVqLHKRimJqZAH
H5yGuA82U6w+LI/T5CLNbpu7H7Uz4OdhaKqQb/Gf1chwkQjA1AO9y+JwTk1utzYBX5EoyBS8XC2P
XtYQ1Ohs61qVfUk8H6kA4gjPu2Ye6+TPuHwYGQb5NsLsVcu3pDxXZvEYzzoDPuEw/19DdZ1nHZWz
bvGVnocacPYCPyWhUlffDpxcZQkqyYzBVmjLAlsSa/Lkd7DluDxnqf1J6jVwUhPuYlKfy4qW48Ey
iPfLea/31nM/D3u4bNC3CrT+nq6VeWpf60KcEkJ/U2czLCpA69hBbtEI4RFODGytfvcgPJhYq/hA
FAvryPwYxbp7rD3Q1DrDlUbBmVJ5xKBlDrQKMaieuEGPI5cJPz0Q/4X+aJS7IcsyypF89qqkCQg9
AkqhLXsgmn7xRmzncB6g7tnuoTAwyHTsDLu2mb47JaI9NuCSuZPPlKao27MTD1zLOl8Emlj+uUVb
niLhHI3S1AhO5l9giPydRU2S1CI60gYnJNiFmF40Dd48XmvVRNreTpzmTEF8Gy5NdOmHRN1dN+da
YfUJMkTSn+nqiCvuZ1N21ifiRroQZ9kBc6kWsjoQNuxZbXVtLA/umK/38CtMRxTWePjCeFgDU0in
Q9LXnBQAvhBOreqQa21YjlJcKGZGAZbywe6z8koc8eL5BT1AenvyyxRDljuiqVQE2XHhaiqJT6pn
1Oa53ziw175S6KLZDOvA4BaSOH52gPLDkWBZnv1i9EOwQCOenoXpiUW7RDG1h8FSPhE8uztVK3/Z
tGX+lPjctbIk1U9Y0iDhxisEz54yrnbOkpN6gapbZQlNljUbZm0/ufY8HrAd080zgBgi63YlBETj
no8skYOjRslnQfF056Bb+DorE9tUtsgcO7EZVL64RzR2XRmE74Uc53u9fr4Vy1IDiQLwKGe9duCo
SLCNy5Zp7f/zLcrJb0InZRzJ5dEKC7pILajIRpaplRBNMUhbTvu8NT7H2pS3ulW/XTQ9YdB0WNfY
ljKnGEKYu1R75pULd405FhzGlKeSxcp04eDa/JtMdHCTgQ4a9HY+wpg5yRm2ZimaI2sldWW9v4t7
0iGlh/ewFmQv8lzIgzt4sKmdnsUqi8K0xgu4gtQq6kVJXAsqmJcR4os5HGi24H6iFSiCo7rizDYR
ZQD0WIP88grkW/ox4gCsxqhrYIvJih+rKrrFzsIoUjZZaFawHwYY4nbCqieK5DhmY07xAvexYbXg
zp2FkVV9ahPGh3nMSvyJM+cRMzIOBfV/1ZjogWyBoqWtP4VOXZaBNnsYePOIwp2JMZqb2gRIkQ8K
4Z8cYXdfMFn2aoyoxdDcL9dCjiDp9WVhRygaPGMtPL47VNPiXMdNx0tU7gdD2udhLbBurJ75NfJS
XsxMkX0OpQKJd+BvOMANqXbj4vHPUuuF/qvhmVz6AZ8+p9YcywvP8a+YmZ634tfEkX6wO2p8ydIA
jvjrav67X6AT5qY346u2XgZlfY/YaCUVEbWti7MzxSfWSBtbdXriRcRfoCpvo7zxpSnJvWDAuvcr
3TDO8JN040cD5IkgcEq3mS26bQR4U3JWwWtEsr+RlyGSgLmmtQfKWn5dAHdB0tE1avUcnKq++k0i
rogzi14Yt0c71d4BRVFfjpOQFAxJ246fVwm7AJGE/3/w+wO42PiY1ieLs//WcikiJgyDWIAglk4o
DaV9qmuGefkYq0PK0T1xxQAuBOPZsoz3zMafJERDaQ9/NvgWOkc2ccBPyNbIrF8vMjpgr9IOBUQe
qSOBxK0J4BSlGYCDv9ciAQoRXMBiAW2j1h0m33TofCYk2WRwPzISZjutopVnYcprpmslNPHcTmLf
YGrt+tVw92KyYTqD1QYuQupHaBtlxMfRyek9zA9wRjK9z3Z5MVa7XGNC4A/E/zScZ5TY0UTqIv3q
7sGbJawVdm6XuVjUtdEhdb8cfX3RKgJpVRytvJ5/bqoDgw2gJEp+/JnLStTe/TGizXRPF3AY6QWo
BnTTOQfP7yIeYlyBmFdxTkPs9zC/rJVhOQWUqreefB/HpDZGNANr9TH2OgeEDTzFEeuZLPF0wxg9
dkh7gvHgQvr04Ch60JSeLwHUpv/N3JnsRo6k2fqJWCBpJM249XmW5JpjQ0gRCs6DcSafvj9mAff2
vYsGetPoTaBQmcqQu9PN/uGc79gAwxQpVbQnW6RmcLprNCiDwwRjKKAG6lmzNiSO1RvnUxH+gKXK
37jM9pYeYaAW3qI9hGXs0qfaxJUBPmMfKQu60sTjmZXDU2+NL+Dbwief7BX+06iELTtkgde8c++H
Lx1T8oAkJG7mwg+DPX4BQjwzlpXZyG4Uwh7oN54D4quDbF81HBKtGR8hhBXPY7nDhkDqd2XwtCPw
JKXogygnsI5pGG17hy2eDhYuoNO8DxHzcqikFm0cZIc5aettMjAvCGoHhX+FBA7jALWhjcjHUOTI
LPBCJCS9iD5j6aHoqo2vqOMxNXvgDplwyLYmZmduaTVMsdU2xaQqfZQE1t7NGyDcCbdEEFM4uDUP
Rhx3m14O9yQKCT+S5r3SNOptPJ6NqtkjG0fcSm78LuZXybALHRqCrdqScF27zO+1DBzGj4hX3Wl8
l7k17VkdmETRmt7ViXjD4pgwQU+ATp7ZAsxxjt3DQAyc5XNzzBRbBex9yGP8INj9zzrC/leavaz/
yux1idv+6/81evHv/3z9Y/TCzkWJL5VvKcele+Of/NvoZZv/8h24lIpmEQMYbrD/Y/RyvX9hGlW+
7/x/Ri9X/Ev59M6maZl4x4T93zN6YSjDyPWfjV6OY+E/M13HdZTy/H+MYP/J6KUsq7XbiIhEO4U8
kb4lUfPl5VRGiOyfbWleAub6IZ2PWaZfU8AmO0XEa494LwVAgLIhRzAn9jkLXxyipGLBLtuYyRim
esNNtpXeD26KVSuSXV2B3K7Gx1Lkp6GVb8qZNkELpd5JWWSxKCwUZYK8sW3Lo+GWx9au7/TVGQk/
TCTNvkVQj1rgDttMO0zoHrvi3PkjmjXg0ki8oHEfSsT8m8ZB+V9NlxBtvk4TFKI4p7T4nIqBWAFr
UYyLD8w/r3byxL6PzM2APr251TVtaRacFphGUjWbksFvKAlPEAiQLHR1ow9KyVi3/h/5YHfxLiRE
uOTlm8EjDo2+9O9t1WETM1lMskNe1gk6vPkMX1ow8Kov3+ZdhSgsyIBzzs0lZ2qlqS7COmEjRTnV
44zrg43hqEOAFYToAfR8aPSznMmHD5v1BLT1qWDd3kM8bwoPSeLwLXoTpwJBiX561G9WzhIZbvri
cmLvwEgYcexFwcBXU/U0+bT1cZU/1snEqh4JAXaxW8SFEyabLvcQoaXZJovEDsj7vbKDHY/vpx21
O+Cg4dxDScriY9WTiVhhzk6zeVM4/mLNfZHZZ8pTU3XseNgPZAHL9JZhTgmiOlEeBDuGQlbmsiuw
d0AQn9KeJwDk3lpSRsJlVbuS7aEY5J/SpTHK41fBq5jNZBO6eJuM5y5hZDpfPIWMi4CwBmNHrMHQ
1iiUWQFEVJuya77LyBlXERbbFJFP4xvm1p/9TaCy85iUJ7qkx3pZriIhm0zocPN77AY3F5bnPysH
/0ES6mCr+qkPGf4H7RYo1slMoL+iCMz9gLXYV+0i1cwGrGVfFQnNycgG0O7zU23Rvwl8hfGyyuxJ
rgtrYlVcUqfv7jCB1kIslhlnU4Q3aZmXktbXcRCD9M6OeD0ChdqKrt1AL5m017Z1n5MBqY4N5Zfb
uKg1Oz4EYHlMw6/34DU2cEKeJ41vhoalY0VZudauwB/RsoX0q/Dsld/daK6LZt4Es+RaNHCDiFfM
N69ONp20pB0vCJ+N7O61sYzHIT5raFS5Hldl7h19+EVNV97iNDuzA9glWf0VuRpnSfMooxIpOtJ1
5EkxIF84favYCG66CT6AE1JdEkjykkhjN+j6GC0sp9aOEDeCvsOaVb+ONcsC+HBHv9uaanotmSUK
2V9Eg8al4ZM13Qy2TXOyWvnQuIxfUxaTMoRfi/C9qd2PEqoEnDLYCuHBtjyTG/SXXb01AExrL9nm
efumPZZNlT/uE3A7hvnmzcSA+w+4otfG/BjXxk/ELakFsw9QvB1+cIOIgyE5qCy6+xabU1BQO0OE
32Y3f7bWooYOfyKPaeOwKMlH1vF13F/dwIOCoofVgnFwZjoZwno3NWMfVA9/4ip40nV40H7wu/BQ
ijUgWUrHJNaAwscX9Ve81DmG9m5OWf3WybGScO+NJbQUMXeatIcpw4vbs2/BpLOP2+acCYLlGJD3
62TqDnYe4dLG3lNmZyIysaOo8LkNCtxAf0RAHFzaXE1nkRCd3Np6b9L0ydcN68PIpwfu7w5KNTct
dw5z5Zk8sISVKMDJ5zSpXqcuu0/FzJY22/eDT/UT3VN6cjkQcGhTBLXo0cXWyfsvx2A/wNw5grsq
7fhJdHIjoImZ5vQmybUUZbZQb1aKfeNIATfGPRqgNxq+YuN5JBFYtfhTKL4G6axRAcR4V0xC6XdG
AERr/ELJwQFcnjr9XYR//N4kepIEe74I00sxoESK90E/ouPAAFRSLQmEfVZxMhlSeZxKth09DZrB
IcZhbAmgzObQXllF7a4IE0WiMp2y+sOkmSuSXz0nmzsRNWiTaSPoAiNEM7rbd4DP6pD+lhy1cXb3
nltd4Eh+2gnSTqdyP5gEoQNn1dbULOzt57qfgb5QwoKc+K686W/qiltTLlN5k1ynflgMV8m0AZZx
lBFdRBB52Ax3qWLwjgHxauc4KaPyPadgtyb7MHCy+YiOF+K1Q2eH4i0qw7U1wPqQDtruJQEhvoVL
ltrMCipgmMb+71Oo8q9RZT+hzD+SAUwT7uYhpeViofRsTqh5jChjRVKd6oz3UaDcoU3PnHTr1PiU
4MHs2gjQaai/fRzpG8JsDs4SCBHzHsMwOM74DaAmfgoiquySSr1FZp4Ye4zJG9+PXgdp7Uc75I0W
95ohSlA17BbRf5n5UxO8pDGC1yjKEfIGi8mzGv+aRoIImNpAR7+7hnCsrF4Ctr7z4bNqGYOQ7OaE
NhHw45rwaIRrirQAnbykZOWRC/XGBAHU4rpnYc8xdCqTB4gimBjrEbGl8eUw1W2Rx2bzcQ6C/VCk
zyE5B+x4fxcubQs+bITrxqUvQ/6eYWsTbCFjRNQl0b+s2OY1vDNJot7a6aOvnLSbSk93zawpI6I0
9uwv2VoXm/3MzFTHgBWBGLR8Y1l8NtHZTq5zcYiSalAOwHvccZi6O8gAEkbFt/BoSUrtng20KK7r
5pt2ATc1rZTrIvQOnjOeQkEWSOWx/J7gCiMjeMY7emD4eSrc8oX+9KFmpdATMRDIemBCytwOcFVf
l/5qNlqWkepdtR3yoSfYKPNPaKhT0T+lqNJtlPiTfc10ffbymud3sRHEJFbBQYaZamYvy0Euh2e7
c5hNuvamwvVjJdGPYmxQ4DeTgyRM7V4GwRvOE1Z//Y2JFb0kj3HioK6cS/sKvJJVmH9J7PwTo/Or
DsSLSLtfkZ86sDrneLsck6BDXj2DMoBHmqeeepY6AgSm7axZD6FpfR0cuY5Jphkz9qj+0c9/PIVJ
GXKM0/5Ymp2tcy2mL4kRcZrBgkzYi1JmeLlJnlhGOlhVX+woOPjGxKspkrfRhd+r3Mesmo/EcWb+
q57SVxcHpBfZ59rCS40Pzia72OdhyhHCsBJ6ntMXoGu3Lk9eHQGF27UhJLdP1SLBMYJdkPnXIse6
cppC8tn3nY4PjufftWNfDDTnXTiFp5K4mrh8hMXxieqC+iUIdx6llKxzpHvRZ4O4wFHRH1gdzdFP
KlJDpL8m3wfTDTm7uclBU35XCxVRJxJ/OKRUrmEa0d1AJk2Grqd0q198NVicvkrhfucNQDShho0x
45YmUNiCC0skqrbRqXb//FrcopnJWM84qXh89Sv96rXeeAe7fopSFr8IX9ZBD11esOQqLGrXmTTq
rROCQYHysO7jXUHMEzhOfTDxtmKO55BbppneLecDP9ojxrF83suZ1J6C+c4mwjR+aETwDrll7VhE
pZYWoj4VvkCuXtdqCUEq711m8RCUYh9k0bUQ4zYDMo4FFzjWZjQocRvbI1XVYQJnNzF0AaruMfkd
FMF3Grqn1JpQYjbgsLJ+Po8AAxJFll8KQx79XSD1M6RfZAFiyRmOC3BjFrpZVIaWtRYVi7XOiDjQ
ZIf6fwq3IZcvLIXg0TpEUr2WnWHgu5SwhLofAGVrMpT0OF0NcEP5BluT7Z+HIHyamLwqdlmJ+Ast
nRaBsm/wya1iAFBpzLicOegu7N/uNHSwbGvYoLbeysULHqHIHRuEZOm5/WDrSGQtHq7cvcfUvHYd
vUiVXFzPXkVzsoNruuioZfBqdMR2DwZ5gIDXUxseMReaIEyIKfYYBifHVDCgZypTBaUYPW9uM22E
ILWfsOAootG16D+CZcVGm2UQHSdOVHTbuI/Phtu3G01KgkL8ZbYaiCDqobpvTwbaG3ic7ZdDYBHS
klMRN/sQqcUyopDjgFVC7ezI2AcOO9bR39n+hwXWqPd/j3PEygh0qsd9pNq3FLedASppFT0jXdpC
cWedsswWUzzYefgamaQO4keegjuB80zfujl7sj0SnOjeLpjJP7oIJGSJDlaln+lTGJXTBmTgUwV8
dgE8vjj+zGyL5HryfZIXWUvspI63Y4nGOA22UnfSS2qKGQTuybW+Z/TUUWtJBjjuMZne7Lk8JkmL
rdn37npcyny4SDS5ttB/HRNQvzpEnEduK0/NIZasOryWiDT72CIScNLnVqElpsR76XAu1WMD5zNj
vZM+KNgVgDH2GWQ9YCBsEJYY213ko7qYK4BQ0O6Z9Rwby756o3c0yR/mOyjllrus9fgrqYZniWau
fiNC3vJ/JpcvAGatv0OfnIROz8uqmAjjjQjzde1cdH8t0ezbnIRw+FYSuq7pvtdoWiTlbMfEzUdW
4woC0jmi2ZOt2P/s3Intbv+i5Vp632y3T5JFftSFz1OPBQcHhgM+r7IoDrJ+Jxecf4ik0wIjGj3D
9WXcx3w5nW6IMe6Bqp8DXkE3IBOE0KXss+Shmikt3PaNJnqVVTXG2T8Ct04gq4se3adojC6e26Mv
JUaRhB/3TGFApoSmALNYomY4n2g/CZ/a80/TP7Ek5CtJw02Ufg/psyiIjGx74yk0SXOzF5GwmVLr
B5uuYIU3FH8kaujMH8659h5GIX6xnHwYxvwk2+IFstW5nm1g9aX+tBp5cRd6SWhhASzNh0lAcwDj
xDU4oY1BdkHWVs2HOPcXFwVsT9qIcsUjYG44IK7AL9s+mF0ZkEb1p8qmi6flC3OifzD7v+ImOWIy
v3Y+uWH2eO9GJzvnffsdKhjgLqv6VRuFXAaZOvFaYGp6Ww8dm0cMCTsjwQCTyrZ1fiNa23RRdcyc
GkjLvHHc2aTiz1Ee6fe+Mj89DDUaxoWFmNxP0rPCyxI3MQ0s80V/3lvefCgz0uitERvKlPvz1gza
h6QTZyujqB1Z5vVwkpl2uCPPKzu53wnMMrsWn41AXzkjoIMogN5e3/UC5YzqawZ9Eftq+1Quoe1j
2Z4DPz67OFybljl8MD22LWxu9syPQI85FygG8dSlH0Nkv7D6o+QxPObpCQ1VZFzdwsKGwz6F+YAD
PzN49XtnD8XrEEZmsqLyWoT68+hx6BKlgL8A+Y5W5mOvPEKeKy+8dBhaI9Y6YEQfRL/Lx2zfJGSq
1IQqFUl2Mv3MokQ7k5T0bQ/yeaLWsBc/duYfZggBXHz5FTCtgSIXDpDKH829CDE0k/pzk3N36GOS
ugr/Z1kOopCudimLgkGK17D842XZTfi4EpoKOHnAj1e/rIYFUuy+CeQV3sCNFSmWDajBkolEd3NT
lWpfmpe6/TKabD14xt2viYzKvLdkVjzHTMMi0hQ6x2kRmFvfSUoeR4PnHgwRc25vg+4qP40EKo1t
vRnpz3AtdC9+U9OK2riGOCFMx7qmJiZbeiaKkbY+FPWTHdmrReTZOleWcKxG3ipM9UnCYeR8tA14
oZw+h7CqCyrYOIcoPlwAmO8o/7cLSkhlH1XwqzLfgXZCX4qZ9qf2rmYJU6LJ7ew8W0cO5gvLtGDY
Ujzt+uCk2NJjcwSbGQMkxeb8imA1RQnR3EOXBlC7mPFdfbUy++I2+gkBRn1IbO9kxax7U9oJ0yqP
Q5B+CHb+dfBuUOHQjBuvacRyOq6aS0aK0ngEAYI9BT0TXC3md+lMLEX0m+Xqj6qI+9AJoiiP8PCA
cPlNBTfAkAmTH4n1q4LTj1j6b1qzL23EpaseOZcP7fSYg103tLFRCiFLQzvNdHVWsBWGdlVLYMex
x1k8fTG/3Vq8vJEnkmpWviZT+J2VzeJaEXl8SmFYsoJhW/nQdtEGjcA1dRUEwuyWs0lGvvonYXfF
c2RZF+KHV1ierVVn9hgEYsZzict4UrcYdaC5lNEp1vRKxPZS104Pdf3OR3w1mD7gXd/Eyt9NZCZR
06lyAPMv9mj/sPCRP4+qugXcCo9p67rXMMwTrqNHpAYKDqtGgTKx0TXj3ynnfxLVD3EBY9TH90KH
CXanS5yVaT0zrSFShXPDCUGJDtUtZ/urq/soMSRDj/IJWOP5EJCTGFLEKFn7qrhAOGWG85Ab48nO
nB+7GE/+slj2UryNeZpeA2bK9jSeRMOwt1qkGTpnOalY+Y7iR8NHmYbNqD5UGuxnsOwrVDGSvzKN
8u0g8Rw48rlt8QEQY6QkhUuzbRAypzfAg5gqI0BV9GFtWj0SaLA2MGPMuH7LRhxYrSFXXFcKPGuF
Uf61h/XSx/m2w3mi2TeV26nB+owrTu7Y4/YzehRIWUNEyV9ti5TkbjRkc7BBYwFKEjgRzE4sACjs
SGNjjGZoTpyIFVBCls8cHUYPB7nN1tExEFh0rDoBtLibwZ02zVKJMLgS1bNVdvve2eoBM6i5J0MJ
DeGbZiLBjbYXMSwGVFtw6cl8JAE1es3KPQ/kwQ2MM9qatQVuo8GJXufDfjIfR/Op46/Ng4+0hSPK
MJeyfWO4Jp/dCIXpO0hsLA7IAQf1UPXnQD1mWYNWqaHE+G7j/Jh5AUK+OL9qNpBjY79GbKqbQuMZ
f57/wauiEcL0mfjTlndgawqoB2m6zzwYxR5fI594tC54sMTfBpMTGMomUYeQ5FJaDDTVyBujV5B8
CE+IiFygCDXghmbnSY8AU9BvkX/I0g/dHdE/0/K1OwQUTnxJym9nvhntKzkMV0Zdhzh7jJtsr4nK
I3vgpTXbVbtQGAhVgTjgOpzMiKIB4wkz+yxUebLHX3k9eXsoOWfqH4lGTaCMdFBiMdOZC5TR7l1K
8TgY6S1IxSUYYKPUJOwJK/XXAAPtU5jIGzoTb13q5tPy4pujTdxUHcdRNZEPIrnyQxTsKzY716AI
X0pG15pR16JaXsA2Q7q4tLuwOjUTAwqDBRCEtzXE2bcp6L76CG4q9DvWo152yuuRZ3Rp9oL890Cs
Ie8wxXdm++sgnMC1JZRX/uRdaNMhUgUYUNtdq8Z9zdoDOSPVjoUkF2CsO9+LMgAfHDjb8XdOcoo/
EqGb/CqTmQB1XNYcH2FLusbcgN7/NNqrAuhZqRQHH5UeqxKBnq59LyOPGJCTnx8gyvYosC3CqHCa
c3/mCB9MOBDtXf2K3Q/KiGNEJ9RDgYUHhvELm+4yCTCNcA8RamMzWUqyJ3w4e1SEG89/RzC8Titr
G1bIcdmS9ZbcLZqW2EuYauYPRYhi3c4uqsCEsLFc7CcpEQokcxIPB0cXmnY0rXIR621t6GtM1Pgl
6Y3o5BriTXnNvR8GmozaeplhyzfMDk+kEYZnSvZh24fsr+C2UUf2096yGoZ5NeBW10dYwpPt7lG8
qLOoszc5ehajBAOff84SoO5JgqC+QoGjCWYNNPogvyUXsfVsxgH/BLQk1nxQyaOLttCdx/K77Doy
t+vy0iQuoz+DUVdQeCCg0+mlfO1cCboU1/dTntovhMh+9yOF8tRg7QTk6iFE4aOP9fA4ATt6FikH
FgHTJ2WE7MjGIXuKxGG0S+di8LWemkC+BEnZPAbiWZFv5+bS/cFPck38rP6UQ/YWOe5vhVGgx9uT
EMzLO5YYWEPKF+Q4yWNd8WlbNm+J7+qvEZ76wVDtxU+6/Bb0gbEeE863zG6Z3LZUFrjX/FJwLNp5
u40j81felO2mH3pQIIzyT4iRcLXWV4Ie6k3cztO29wi1ECUF8Xyf6oR0a4t2XMT9t2v2RyppmJch
oNjWC+tLF0IRBWLnCv8zwN7INAIrbmS/d82MG3ZG4t9DyW/RcMKDRxKDOScWNU2u6oElLAw93Qwv
jlkTKHf0G1kQoM7yJcK312UHzAcm2HwLMEynjjkQEbwJJ2sOF42cb12a8ESulQa2oqEXbef+t2P7
UBkWP8/c/gkURA0T9IZZFPuwhYYftNTraYR7xnQ3smBGOppU9BYSwq09iAeIvNFumFy+xfVz5CMI
Ex4Ta9e0kN6m8SkJwn0v/T+mqCjEqjzdkCQHPt3r77lTuIwpgch7c/UrkoCbbRC9nNz9ywwcezdN
y43tDbiKJMEmhOkB+os1j2HyYrTUXkKLLUBLMOOOda7N8sr7My32DGtddjgIy7a0tnZsJHjaZlgX
EChPCR93m2PmhjSoCPpgOIhVYgyZJnVB88eauRT04EELRIOG2NRCk7Jj6gjjTgQ/Qc8vaOEUugj3
mtPONhX27KYL6r0seJfYe3KKPc08axtwwGeQXelGTsUEwH/BN2Z4lceMn6sYXBKVg468nkzG8iw7
gvCnT/L2WnaWDfTlc5qj8W80X+BGYRTFmpJ7GGoXYnWYTOR5WfjNc+SROy8L73Y09ccKLZjZEDzJ
tIyqmy5m8mvGWODlVPEnXoqlGvxdw3NMeAX7D7POyRRNzoXbqq3TIi7pHEoVjl46QbASJvJwG4Nv
5VT6ZKb+ZfQm7Le8kejAwVAPzm9jpkHOZ3/XQHqbJKpCtxx4eYhLTewfDH0UUxSKW7DBR+bi377O
f9UeqZt+e84b0Twk2r7X3TIz7cdLGRlqlSTxSKBaC9mZoZVgSUwdj+poCWRMfUiG05C/1cj20aqa
IywDIpLd4YmoXutqo/T7RTQA3/xegUNJ53kHVTMuOiZRHobyTgUvM7qEixdC6SHiayWnOtjWefMs
RZVzdXIhEF6ndl3V7kSB5ahiYz0mscVs6xIzYQTExAPfj9EtRoX2OFlGtGUsqbG6MEFxSozhcUhs
yMBcaRMEEZE/1YR9bwCV1Ti7GgnXekjkuCXjhWRhkGfYiBlkhVBuG4ZjuKW5PbsZfYCYyxtlvLe2
R2fgFnuWvA5h98ZfBCNshd9HuEhvWBQ4sHRzNHPLXEuLiPrlEPAzoljM4Hfm8TnPHUlIfjEe41at
vE7feoD1RmyRdz56QM0S9LvSzte96ScMWYghypkQrkQdW1td49CMBVwXQbZUb7wX5rHirX2wfORb
PhzrSvxJVU0sR21+6WRgARPE5U44P6nPoKabCHlzuk8PeB/zNvPivEwdgBYFX9Omyz6qwDkCulf7
cJ6d7WCQhdc1pIvM6XBzObzXCMvdncgMiZ58lk9t0P8FvFZvWh8+t61tGg6rOiMCta9VcUiFRHrQ
+O1WJo2zb4Z2pCMA6x9ovq6Tmd4TJ8BY6+fbNv0wLXu+dp22b1h6O6x8pN/lU1fvB1FeCk+8wLUl
sb5yD+08k2zQNuFWJcO48waoET792cHtg12N6fRSLX94XorbXvR/K695DUbhwcw14kPuE0k9je6G
oGB9T6PppooJs5iVJ4cCCdnKlZhAMVIAQSSRybBmGAjYMfKSOR7YweZMZiJe88LJdinxCLAcADFa
aB78GDiqYvu4bcyRwXKviVz16g2N3WKJVK8dtSoTBBMSYSR5QygzOsWZ5ndLNlDcsVyx5Y3INrJi
MGGMjou6oR9/1CgfIlVdgMSzyKqLBD6SiwJO5+VFjUi7JcJ5SIIY+gf0pXFrH9OEeLpwZPkjEttl
MWT9lER5IY741SMjOZdG/jXGkIJmD5R7zj6zR2vfnyqzgC1pgowlzwJR5+Djui8uOrPLpYPbF5io
p6w1KbNj6ulpAc3KettN2BRQtDW7DCvzXIrillhfXlmLS7pgoWZYItpWW/TcN49s7EuCCH/gpZAp
kaNJ8WiLHCy2zDqJWw7GW8dg6GFywwePmKmNJimHCREUKivqTMKxtNzCAnS2FhYfjKZcOn70kkYg
3oOCTXWk0AZihaIGKuCspjMJgrTD1l5E4u6z37paRQCgJoYa4HNXiXI5BGHfTDmTbxXxIwP7McKb
xGVMGHGphMOFKJ/wnCZIYswWAE4zvpuVzzGRXAY0Y9u+Ir+8ItRTMigzk5lzHphRpYBWuzGO3TZs
jyi+IL3bibw6JNYObZgfJvu5H8foMV0ikzkfwQ0V58mARNFD/NLLhGNELj31qnvOhHdJleZJr9o3
ayQIBCuzOWAhNtOjamoAlnV3yzPsCX40EJE4ASZLO6wc0BON0HARKPPflOXF7eGy8Lo5aTuH0X/n
Q100WgSzLh9Aa9X5OfKHfslPAiLRLyRCw+NRaLNtpPNwZcDT3kzaxLCLA5FwnUuEwGuFLMXZS0Vb
zhL2dVLOFXMaEUv4H9dFYL8YBQOQfMiIJAjbz5qEAFJwqV1ydB3Myauj05fMEkn77ZdU2mn0tihn
/CcrIGeMCkxu45IwY2vEg6LRfdVkn7wOurtx0KfcbjMm0cG6iBp9SV+R4u0lA57Z6dMKyi9hASOK
Y7Kw6umhY+KQqiR+bePhA5dpAFqFNbSoeK8TXJqbsQf8IENJ616lmFb8+b0a3ceiZr4hkb1qN+J6
b4pkZ0T2nSANDlnCRdQg8JxVbI087L7R3cKqtcG0jXV+5Sq84rbrZesQ9+O6C/kjY6TbJrJivayx
msUgoGmaNqUT1zBxrY+ekf2RvCp+Jvg9FuhZs2bhZL9nkfWXrD5r6iSRXhmhrV5+n6c0ZprCUGmc
evoFrnw26tk6hkTQSfMMeHGdcrlfmRaEqfxgyI1QqAcKEoiyJBKKYsZV1Ak1LMKwnMm7znYd/Qzj
NuveJSkygJjfukIlBt6QOzUyfILl2UqjQSq8M8V+dE7NZy+qqpvnNNM10udJ018pXH9bYyztp2ji
D44Fer70yy8afdamsl89kdx8K+AUHnWA0MkOHgaLUW5tDPlX6jFTLiIDHm5fOjtfp8GB33EJpwlw
vEAb2GdTFSCPyW1U9HawIcEsvviI+i8hJfC//9f//f9okMbziACFNwxbg3/hg2wOYtLWgk+jHUul
ns6jxV2Bw3PNMI4HP7SHXS/I0/PiERcmShyjQV9l9ubVa0j4MeMa08O8ycfR2XaOVWPAnL6Iioau
FrvJEYWMyRbh2ppJcjdZRDdF8UHMckohPAJx0e54xNuwTpeIXtRhOMLY8lHKvvqj4KOgviZxwumJ
4rEj8BUzbKsqzUKykJtsY5XW65wQ9WOn8tfS4+8d8t5oHwOxX0K5cr7Jkx/CxlI1tXbXT1cdhO2q
FPOp0qN1amWxKJLHk2npix+pp1qM/q1DUr52bRoHB/rKyQL35ttJ91R5/aWJ8SPQqgAeiYjfa20C
oYJgHqFamw84UjpDWdc+Fca1b3GH4dXhzEn3deHUT3Wvj/0CS51LjKwVNtt9+DDbzDQUoYgUVSrc
VTnJPzg8PBswEOGraOZQrmBFBfZAniQwYwXSJRcuqIip62FE1icvg+ymcCaBtoPGgmMgXRlxoLaG
DT2cdqDF72bQGuI0OcRE1muV/UoNKuoIjsrBng6qHi5zHDjnMV+yE1p5qVpIJmWQEEl1FK6mFm/M
L7v7Y5NLztzWJM1u1pTaUfCUzqW7o7Rf4iuxRhbR4LIWr94MkwQBI0eSC2sF+h9FxKrvtX4C4Lum
3HwLRjkc66h+G4XkR/qKhVMDxIOYql+qoRoIoxt2soOpG/mWZ2Zx7Uy+xX7HcLoI43sxPukidHcq
CY2LbfioO0vUnJN7dxZ4fdl95ZPDk8zYK2eixjAbwX04WVSYCTYy29h5OcrJjoBk15rBFWbIEAw4
w1A4qo95iH88EGAlEIeV7bM8TQR9JSRCITlr9RC/WzDAHWF8G433NjDzw/eWXqfU+O0b4pHEt/QQ
uSEUyNJ9dqh3TDVs3bZbEuPYpjGVIe8a+pHQxl/dYhqrc7UK0gbuDyCWFDxE0OKY6jXiVhs0wMrz
cJZz5K5xT5PsdVoSxyBp5juwBtyu4cEvx3jnz0hfozD8Ch1ign0BE6rOMbqkEoid6b3AXLmYPlDA
BDnyqis5MBuDSrgi4ShEiBLjpFpPHxVQBoIQmUWJI1V3Eop644yFs3UY3jcFiiAnhqRPPsuXCyMu
6BofNCACRBIKl3hQ7IFlvax36FaKoMo2Lh9D7ch5y9t4NrQDTs0wj6KwBtQZElbceEelDU8dUXeF
tGGqH0Y0uWL5YPDNywbkHSloWi285yJYg415A4r9UDPnbpIOniYemnoG6hjBtqdH/t2IkWtoHN7D
ZuD7NgNCSQbJ5pLWI4IWEHfmg/c8jmqTeKgKEoE82ytUsK+hGWHlpL2adpFD7r1tiQ2jy2FHITfu
7ajHIWSBjNPVKQ2UscOMy/1v99aq7Du1izzvTQWYKBzYmCoiVXjqZ4dgBE5FJkuX2tYITef6YcgH
9ey30ynFLrY3rPKrSKwHmfkMrnLTPA6s/XraH9KaHVI3xkeHwAXcRslJeumxSEGe5vWCK0PqVIEv
nWKXRCT3P8g7rx3JzXTLPhEP6M1tBIM2bEaaqLohyqjovefTn8XuA4xGYw7megCp1YJUqswM8v8/
s/fas9cW1bNSIJsa5DWckIGjrekWYpa6WdgDS/182bds1aRzUuxTMoZVZmfAkWkT81hboAdJfOyq
wQDYQl53NmAWmWXtAFuHDC3yKg6JUAfaiEC37dhrCPgtGehlTjEmKzHge2JQeidlfWYiKn32PIHy
iCe4V1Nuq7pamWluYOuKv4AgrGRSaJtrgpZj/r7Az/wJ0gC1SpJ/n/j6WU5kmGSS+mgJ6Q16+VAL
76Zlm4CxUK0VvmkWkkukpMwTnP+Ent14+LmY+5kNgLV+16hjlqmInITnlLL5L1pwy23JFxQN+q2a
+X4qlv0HPOEFbmy85EkxGG4zx2+Wel2Rpr4ZCkYveqQz3xxpFWOXnAyyXC75SqrKzMSWYvgomVnu
MHbhQVgjkgV4ifEknKdMNO7zxlqnl1vtVBNaiRIXg0/TLH61R5dtBoTHfJhO8pbrT16KAxl4exC1
wSNYoc0TLPHMYCXNdzsZp7axdaarjvhnOr6ZWy8gwF6/8iVrXKHSNFC+ZeKMA+PfYVZJyhBbX1Hl
9Z51RxXj0ZnQXzfnsvqtMWrqTWCV25h7LBSHyrilncLR3n4M9VuXEUajf2sEymnWa9EqwJP7pndP
KaM84iwViMllFtzi5tYtgqjWH130A1phssnO3JuE04yOYP2JCoRVBEhY0z0zN8rbIC91e8DwPfN5
KMafqHszFaC79V9LzLilHF0r+qtmq5fwwzCtGqgVrLW+D/oYSHuphnpvYFvIg1ICm4WQrk16/zHu
CXOFAROZOGy85UmNUhS81UFHmV2s7wPAAmxIpaGcLBT+RPPdSGs20m8yxliN7hKV0SmK5e8GbIx2
V3lDVZvV5qOP0XRkwtUE0KYv8mcMSRJhAgC5SvslrUwTh/ynoHRBbE4vHRUBfHSmB8nvKhtJ6LpP
Q30jYdbFcOgD3z+Wef3UiXEctO4vUjXLDs7oL7E+p2xCLPWzm8KpMVhVKJ+NoQPTY7teVPFdyhXI
ZuzBIQBUqE9aWLAZsmcUyQQB9eZXTQR5PkYOGgi/EyF3YvdbcZwv7Z4UCTmXCBkB3tZ4SOOXgRCm
z9HLzAWIXTJUzb/mtL3HxUjTlR4IJvSUtA+YAwR4bi6kdxwMwcVgeNlNFCq7jHTR9veFTD4LawOq
I2iv6BKuPeXokj2q/lUZPzfYbaSsInFj4L+B9QcYWKHEiJ55xwB4EJGzmbHPNPLeF02gqpOTPAsc
jHmr7UtrjYnhlCPkTr1xHdxN0pj5Zfr3wRxCzh45mEvhWiX4QyKTImIUQIorE0gg1Fb9ZrIslR6R
zP6iFYFYJbr5Wyl2iC6YoHlyKB5EFtEDq8wtcjZFuQ2y9FNvOTJWS3EpWWxdmcKmE2GVlT8ihN/C
8NIooSAumnJy0dX6sjTYONN9ZwL5Cd1FyTvdEe858rc69IAKobPcQ6LbUROskwmyqV6xUPyYq/WO
CxIcBmUJrbLcFz+FMQvMtThnvYVdnxdrQvOa6o+JCjXuVg/y0nK0MKXOqQoOD0wALSdo9ykKkQ+N
FOswvxENYftAEmBHZN+IsfUY2kY/FBsq7EGZj502+33ELW3GAY4+d1jrG1NaB2j0USvXex8l30Vr
/TCN0WbggaEAd/jSdZdEbXnQKPdk5mApMpKO7bS8xH4zt8dGFb4Eq/8jlQhGFQ/pJNNPxJK7uqVr
PatVTzoKLDntQ5IeT7omoFtlx0HcS99zxozTACNDDrEw+tVEKhEYxBprglB/kHTH/DYczBjYVOxX
UMZapPhcNsM9pQIuJ+NTqahziY2xYXqch0595euvDP5uWxS+JrNeVGwrkt4JkArBSMCTE77lS8lQ
0LgInPX0oC8S5IkziBLJFZPsjNwRkAh+25XsKEGA/IDY1SwcaY1YS1fYf/VAhQ93nIbpKnI7Elrk
ZU39Y1jYGgzNut/kuC379PU3F9/93za4vwehSUSt/cMdRxaHJlm6ZioK9pH9n//NHVcD81ibSoVh
ooBBKLKPOMFx00aItWrhLc/Tb4PKh8/o14pMXGsjGUVGfuwsnnhxTe1/fTn/FWb3X1/PP7L1/vG3
/19G7Rmk0xFJ+H9I2nPSf8bs7f/+v82XivQfGnIs0bIMnU9RNq2/mS9RiOuE5e12SpBKJNz9V8qe
If6HaMnsZdnUyv8jY0+z/sOQ+CV0ACbbBs1S/18y9hjV/ePZEvkdVE3XLEVUFH6jPYLvb88WNAw5
ppwSWK61oWKpZ9HVL3qkPsZKfQI1+CiWr0JSbhg38KrFCViQ0jMH3u959Ba7X4CAVVhmwNFgugbj
8UYlcth0OKEmmN0sv2BBu4paf7+sj26BRph+keoOhlZHe5xd5xFHwIXBz05S6Nh/S/lDfRB67aFG
BsvOPd5ZH4X/GpbubNxezbA4tHpOC5mM9bQrB9zIlLH9cevGwBqXYAaeTxJgYPLnarwIB3PEqKeT
LQH1wyjcUfZW5XNseLSetJx/JuAEky8TUpt6Smvsa1ynYaCL/xO6Tez22uSO4/dCwXfQ+OU4EXoR
4ffCTKZI/rBFvknIU1lPQd2uAa2uWxhBHOiLhB6j/9hU+bYVl7zL39mMXtQuvzBBPWu1FQoTQybT
wRTrrSxm1eUlD3wAuuWQYzPDlCxflQgyD0uV8ckP/ECkg+iQi+hwN0Q1ciUcrlg8DmaTXZp0vuKg
OagLWtyctSRZo2kJO25wObVvgrG8CS1miWj5iHPtE/hToTzMA2jXJ4IyNk+H3Xd+iITWQe7OR+cS
sgqvfHBmLeGaJfsn2imsFqJm87hNdkyD0VHZkTKHHxQ7LMsB221M8TH/GljQvjOk0nvZ1YjGOpO1
5OlEb28yxOpM8OVfOiSYLuVDcoStvDXVeCtS6LggUupyvslDfzPz5Ea2zzWm6dkH1z+mHxjObIzu
aXMxRWK60i1EDRkkIVQEi79OvwrVtAPxXaYPJQPKnsXFzirTbmFGDCMXP22pMYI5SzxVwEo6brbs
yZ6OUsFcdWKeY1daC1egmsTP6a7YrEQ+0OqS6+25Lx6oUzzEmc4cWndNkr8UIX9RHXxJrfQRHac4
ukrJL8WKXJrbcyPgPLruVYluj4ffOlLXjUt7Rjdeq0iNtOPfjpz/zU0hy/+8KmRdUjlrVEUxTcu0
VMzcf3+dpXxpMxYSUKGlklBoJrkIZJs2ORUzs16yJ7cB0iO7hSZxVDeZybRrH0WU+GvW+HgtfOPQ
EBcgue1EMuGZjbTuCzd9z27ntTI2MWj8S7tm38rr9upk9SK2xXU+pdcsm+5VNj1KU/QrHMeMBh48
ZXe5b2hE5lsspthcEd7Yda1cpEw+qwC0C7kLRKUjClpistsfilIJxZ49wKkZxns5iA8RYagtW3DF
Ct1PBKAIQLgn9ZwRaGQEQ7YCcNG+jEz7kpbpS3hLMHiLF3HoLtzaxXYuWJYxs6tgnVjFjGdWDho6
jeJLvKeudVor/GbfUldVBX+CJLgO32pl8fRVc5e3hB39ktFCojAYltXFBGlBOcW1oPbJ+XzfJsVX
DCk4yLeegHcCxNzioFw6YgKKg4GDU5Z/qzqi+KpxspU+iY0vlFzUtZ2bJzCrM2d9SQyakE317a2g
T9famZGodJvt/hw1USg6zLijEBViaCGGzIFOKMflk9yxwrpP/XDXSSYleu8Kt6wuzsYnerG1DgyV
zQl2vcNKOMhhwMRVB/BVAjxhIW61s7TLSvPkxOF4I1+UOYR6F0MxHGfz2s/djbLyVk97jz26wr35
wIBzTub+XB3jZyTSm9rkaLnKMiG3m10IrfDUGheKrXVXOe2QE94se8Ynol6bNr+W7K7Eghi5WXRL
6YNv027QDEqj6GZt7C7F4OgffcBP+IwK3bATSPUmDG4SI7Kfk6i5VlW4lsesUpDd/+aVEfcb7u/s
AV4ZTWYCqymiwaujmf/zK1MJCT5nbRFPaD3C9cFArqc4XW5N0buMfPDqdl5s6JAvOr9URL8V44AY
lh9D/yJFfHff4HizR8hXxKVdeoOOiYQMRdeDSFqOSYmiuNWCQhIDheq55xqKTR6idPW7d+Lnzutg
OkzZnFrEcS/bncFTkQAOr1BPaBUSQtNWTzFNRbE07jIaLLAfac0kzCh8QTZ8uelJ+WGXlP3mFbsk
+UiZnvhYsU6MbAUpDypzDiKTNlzswj5dwxS3bv9c8+1Jr3XJo09z5C3AQ5bwIWpLiY61eTRxe+fY
FBtPlTQ3b1o3gkMjd+bBle9Gt4UCQTK9fLaOGJjp3arQeGPPqt9Zd/A11fD4FC8aH4uFvYZavFL9
TJc8y1S8Zlb8iUWG6qRy7iKTjGv5xNPu0rPQuMlevVWk/im+sGUBnuAgFZVgxcibZg3rzyLcjuKW
XdipBqTAa1Zy6RIsWIiPor4+Z5oZzmYbEgVbtGejKQlrfxsGORBS1f9IPNzn50by4rK7EniBNrHT
VbLsCGcUYd8utsJtsfHzjcXphEIVgPBlugQKs4XmmK7SU2uas0m0FCBZmV1l/6iH7S0Rxuesle/A
GPoUn1P9Pmpum4/3bATrWr1J8viEjQDBPnrEunQ3uZ1ZTmDsKwigaueTjKiiIz3TBjyvkkrGjyqd
Km9MSl/wJEJBy7t5DNUBm4gBGvOoaevVOj+ycQXNR7IR3n2FXvP//nIg6PhfXg7DMhRZtQxqTV3e
C9G/3yfJotWlYeQ9s+DtPM3tFYn0huYxor7YWQeNDioHoy7jQry+kVAgdeXIeOoEhzICdvFjeBVo
SjZIXj210L3AAs2tt5ilnaU/krmElZF6K/kXeqy6kevk43jLhvVaTNIl6tFxGBNnP9og7REN5ENZ
bUCuRb16QtH6lZIEIrh7fapDmbgUMeJ0bs5wg84pTIHuSrDhYxVfFZFGOFUekECG5Evrts8IiJEq
vKVG9M5enbXoPkRJb0TFngZcpGtWh4w3A9ykvlBFnrt7BFL3l3meACCwYqpWG12iV0ZWWKT9pWy1
6xJkiRZYK/EfGIcyLYjj+KI9dAxI6SO15DscW3N4mwf1bUmyZ/SrzadHv2CTtpq3/C4l87OLgWuS
nyfUDY+JcMuN8dpojJFnlCdw71ImpthIO29VI083Vl9UONQllUK3DMfoHaqWa5VCSHCRNFzbGL3i
zLNFGF4bidcm3a6m0VwbvJ9RNlySD2TDjC6iDSGKmLio4zIG60S0SL12sc4WURtFsJS1/4kOsblU
c+NFZFw4lje00X9Xu5iW9s9mBKCjyR+yYdAPMY38RzNSptvSAfZlktgim0Fbj3O5rd1tIvGwIyIk
3/wkI1UQX3cphog/nn0kvM/tL0tpr/UnpgvAclMnhltbuUP2MVpCWO9acNp5g2vUUEG4v1fvbQdJ
Q9zjURC1Dgy3e9MXTwkLwXmILm1tnMteZh1J4PWu3sX6E63fRIrw1RsyfNzLKf6DMD7jw4/WiXyj
j1V4aUzmgBzq3HXbLqgeV//BLy46n2vPU4Avmjt4bM9mSSWsiz0r7ICuy1EYgi7mn7naQi2hpiXO
B3qLugYrGvRPbPUlyaNtNpyHob30KwNCNpJHsloZMPHSHGfuKmW9LyrH3IrhFwPAFQr5EQT1QdBP
eG9LaqDi28LfDwK0rmqPfDvm6+xu4ymPJbsaFFsAsgFz02KApyCnQgXfkCqM66UPmAZVzJQPAJP5
KyIYuwDCKe0dm0VQHrrknmEIPR3xAxPxpKzGCsxIrRSDdvDLheyZ+SsHlt3ABhDO6TJf1rk9a++b
qp2ZCo4qqSwZNSl+0pzdMDjo9xgSey3AHJsT6ovvKqyyGG5oXMl0ptvH1mcfCKM246nMh3YtQ6WU
uFvTU0T3SYKvz28jDd7Yqi5vb6NZfH/I9g7WuTCKE/2wrSNUXbU6FB9VbF1fmATvJC7EeGxUI30y
4zeEy1zP18uCx2YEzMweFQtBZr76OfuGYi8lrJuFamIALsGpNNeDJ5SNly+pJ00s1yp2wd134Em3
x59i1S6GdkRR5dSr5OA9dTrA8cNQI8qoCLeWTlmGs5KYUnY04yEs9N7d8LHkbLp2UXwYf5Xsn3mc
+WDnGEQNcqPZVgT0obkZyC7WgpiJM/YDVxdWaB6oST5ldcQth1K9Pth41lza6/1/FcMlh9LT3THS
vaQUyLeDpZO+Sd1te0rs/H+k9HtspgRlc9dHJtno8G1T5YgVDigFSWK7bs/xCGPuULzSAQA0xe7K
x7PjidSGLC1SPWQtRFXtqqXkog7gxo5Iv83dBZx7n8VhvWGbCTHBHI59ULYoZ8ivYQIAmRWLz2i6
ma65jxjntBedPDMfLqRoVbscfQt6j5miqfl9/C2zGC3OhseG1FP8/AtZ5ZFza4mvyMzPUbp5aq26
KWoZs7zjlzwVDD6HPsi03uVb/VcvJhoq08jKI20QRkoTiN/NTT8jZ0nMmM+XQCg5Rweq+NsvNrgY
CBHLgmlNf48bgYGDRGIVkI8GLlJqd0LyRFX8JiCoL9zHaDVQ5rZ7ZZxToQ/NQb0SNyZbd6xvt9Tk
4iD2Poc1j0IXfa91DjH9T5v4r8cBBP5pMaiVbfE6xuq5UCao/udY74Dh1oG5+5vNG6DPp5F3Hy3G
S04ITErS12SLRLe5GMqh8c8U6rKb09DNrPxJavdUxuvE/sxK5DR54knIw1mDEbYZNdtXPK2frBo/
ekG5gkWoNAGvcnIXR270HYAY2JgtbmU53mZDurUwEXKUK5r+C8i6T6PhoqaEFefHGDti0DhZ7o+e
8LuOqxOpH2O4It7gV7pQbNsU0fhwmxk1sJIeEwEVIGK6QgXKvhIBYIZEdRqkI6IouJm8oS+wPULX
XlBlrUdqXCYeWtW7ZqccyoPqDgyHdBZaA6nxWwthP0GXPBpBRpxSfBHn+CxHNVnv2O8kwV9du9JJ
lQw1Am0iH1e5ZxO1E0G6HdPQBk5Nq6hduVsesiuNy4V/6LPHf6+YSBnMnmZSCnPR/Eqv0jReWVh/
tsPPC92wtfgLQT4MtPtqAJKCbtqv4pi3znTA+Do0HM7SoKfalfyNna1gchfjsId96py5Ey6rPMxb
AD6/B3Pm5DVsWUoeM5johOMxgWHeI/03ntJqvfVhdB0B5ht3Mj6E7BShpDCeI98A/T72R7yfrrnM
gdjwzNqdScfdSr5opg5Zp4zZXeYFhLByzrNEwO5vRChEnR5NJKEKN6yJDzVHA4bS3oIBWWfEjiXN
RyvJHyY/geIxYsIcYGlDOefu5KwiaRmFXHKyPFj9wkPheCSATHRRMh/hytux8p21ra2KZIV0hg1n
+CS6fCkvTeJ8WkPlJhDHTb3v1OSi9ilLy7X3gXLLSP4tRlDZ+F6hPcYkP8yyBw8mzWdnZKioA4lZ
0v4+TOYtQoImeyZUFD2/zNwMGHZ5xx5iJ/nUzxk1t06i5PQtWfjNmKitTX4qcHCW3/Z7sB4Q4Jxo
Ng4C2BrjouXCrcqFh8VkUk7VIzo9PBaWxu4y09wRoPz2uuChfMTChsrV3fDHrC/0nU5iGO6azC9F
RWoPIXjRnyo/RHPJP9pPZRm9OJpQIWNuj1iV01XXqJpNSjxjpyFTPq9gm49Dk4T1lRzguH7fzlGg
5/KNwOBGucRVehk0MXSAW9iDiIRAH20RHmmKhi8btCtZMzOxolhu9NOjlrGpACirQ/3EU6VrgfEu
nJNcCuZa9UPBMWXJ1RMBXCXzkfoBlcIOV9fQfZtcwjnQuJ3QbE8mClx1eNjq1WSelh3Nk229J650
j5oK/ePod6Rosc5ikBKPZZCIwx4N2mP6d8ZAZ0ICIPiCNJbWHrdUb7A8/gCX41/6k1QRcIUtf4J/
1a1ow3g4F8BekA/melfyHIwxf9PfcJquA5lzxPBU5yz2YKI7VkdBcs9WThHscvJVsxU6VlO+rcjb
Um6ZefkJ0OHU2MxBVIfYLAu7uVmmnlhJXsN8Mv+sCy1EFhDLTUC+6cW4ESeG/4pMXkfag40S7rLV
1Vr6VSH3FmKnTBNsjdW8XwCarsslUrgqQAYqyXVZs6vJf392UQjymAyuZjVA5yua0tRt+sxWmlul
qYhEJxu/WDTeBw4ueSScuzIeyXshyPdU1X1FSXy9VM7sqUQWbZSIqlfNjKjRF5PLzdwpVyCbv6b8
PjMUSx3gWm9oOt+qRnoj9dtJDYY2bfRQzeaRtsaFeaCuXhQ1sxvOaYWruACWN0seQ1lEzjGLY6pS
y7OI2ytMu1gJrTOIoAMzmtaJl2tcKWvvsnB2u4N0Eo3WjxJCA+Lcg4KGBucj6jCodaqj6BMp1alX
nMp5dPPecBUBQZpBVpe6HfUp8cuo96HF+Hw3qqB66wEscCH64qr6q1ddFJHXWdJvAsqiyosi1ubx
/NANgPlgtUqNyiBjAIXE1Itw7ow+AyZ/5G6pv36PJbvuVsSJzVRbJjf1Z29wcxE8kjO0EBN2fEz4
RiZ8HD2uduDbeHU2OnfXqEtPEmpvwEVPiSRV/qgvvlJqfi3Dsfb1RnIpwYQb1EoTi6y9zODoiTT7
rpI+Jxwn5m9mYxtYg2Vi7yRfsyUVTTvMp0dI/N9YeTZnI6et5WnvIFIu0m8bS35tnQz1Z80jmm8L
l1RCrb1Qa0emxRlGsErJ11vNDunQSYK9pHFt4ZlGC4VAcW/S6S4L6n2KjfvSWdeScr9Ax1zxb87Z
vXmHc/heL9VTEWfflHpf2lK/99C5e8vWeHWnEmOFXh4U70kZRlsGDjPVj4av1FStCym9zSuEBDnE
wVZW/OzDuGHtimZT6x+co8e8Su6qlj+GtXrrVvMt/5GKPsxYThpnc8ZT3RaXeJ+R9f3FErG9O6su
uIqJXVlQ3HUgsPg+nVfEt1KBABT+seJkveYiFoL8VLiOKPEggjDfBuEk1wtkGlS/48+cVUZRIj0k
NgKUQ2BvXCuUlLvbnzjZxIn40REc5uD23O9fIgceFZAIMYi25Fp+vkRe98Hm31fKj7bNP9Pr5pTC
V3eWXjJl0yseJG9C9gWcX8YEv/4RxcwVRQxXXQgVAKgyCiebY4xAy3l1M441ajZveA1zuKC50hJ+
PMEEfTJ9ygK+xSr/zNfmi6m6nvPhUPTO1kdqCB8jbsCGC4AP+6MqpPfmvbOES5RvXwvkdSCk8PD6
r5WrMDoQ166Olo9MpFoqXwQEOlvbmSWUg7LNoWNWUaZdBX/JV6ec/2xqca4+isuspPjvjXP2V5Qg
rMCfxaAjyIQuUIifkhC712LvJ0zwOrPk6dzuEaz43xz+43yBXxcCn8egcWTvBR2Vc7Tg3roVqh4m
onSuzuHIuFu7abetH/wVJYg2hPJshuJcnl8vzG0hAcDI43D9XApM5Cqj70bKLr1MBsKPhUnePA5n
M43PmIiITTjuHXhxRWodkIvjaGAqJ5x68NGUZgl4a2HriJgEEcdeejRQCcywVVfvK5R/XN6BAA4r
DXSlCdgHBMIiBgPz2RigZgv/YFiBw6lKELnsaI+w62H5sUOMmqCBSDQtO74m81Wj45PV7UZjYSRA
125iZ6xDZTA9lmpa5hXtdMQj4+7/H2u11yKggbcJCuxhXrtMxs4FqrZChD59IaJ8rSH7xCTwUhvF
zUlCLay1dZjwp2g2rAY9cai9PLeCSOermdrA8IWkfPZl9DDs1RCuk4Xls5tchnRngnyCKS+9GUf/
RFiDtC96iukIewIFHg+UjVnEn5ER8dMAE5MQC21Y5QVfmCA6EsO73JRRyp5VEN0h47xRCfCcZuZl
0+ObXCd38g9rHWRojBZ3IdRTIlvW6N7KrII58nv88rKJ7GghZXcWORbmLhGmnQeSIQdDPdi4PF3V
07r6Ef3UB+lYBQOYuPycJib0rPkyVX0gU6pX2zXb6JGs7Mb0iTPfKIevrT53pfqQlOrTXApIYQdN
iFyFrAMdMMWkV241GyTcklOpoFSyuP5kGW8fBWi9oE3LXMEb9woYkjhm0LrA8d+R5sWVERtuW5Mf
OQZpo/r6YJDZyqim6OxiwyJwEry5Nf9dpHKakIl2GuzQHFUbUBazGazJT5aYz0SaPpZXbl3FRyN8
b/jJC4aLbDNQOyEAURjCEzZ3Eo68huYDq572tjjS3F72VUIEfDczfeVX/2fF+NicpV9Rwplj3Mb1
O+nhmGE3B4vaPEZ2/dkqFUJf+qD1vFTaeV6UcyODR5a1k/VrJegoQYCqEkjxG2ykOPg6IyHxNE+l
b6ka2psBUgt9PEo5fpkrFAi540/S3m2jWIJJ2nHAJ+3AgS9NQWGAOBAexnNyOhqt6pz4SNia+C07
v0ZruPVK/ehs5bbR+G8gCcX6s6pTt6Lx127MhdjULxMBzHEJVKR9rIzKwdg9q2q5Tc0Z5FIs3QRN
vQlEYkspKCT9hknRht9yVZLtOnpaNnxFQvMpqckTqZMecXkzFj+o166BB3jCDcRqopgMZ2RUYnB5
DijbkveMSh7Be+vQzrqRhf2BNIMpDvCEBQP5SQbEi2TqgBDaE/b7Tum8Mhnu44m15kwsWwCZn/BH
Fd6BeV9iAdKJdl/1LFiEH3LxpVpN0IrtzUlMxrhwMbOQis1Zzdbr9MWdcPLtbfrgVBi+e7I3JrZI
o64zGmr9VGJSIZVB1Y5wf2bbQkFWH8Y/RX2jgw0sth1dZAUkqgQioY6CL0U3MJT29i2vTahy4qnJ
RFv53WmC/eDeYUj3WxkTL4kXT/A0BtPqgbxKIFh36DLgYQmAqQl4pJnR1wt6SKVjo0QZqbDo60MS
gQNtZuvEoC7/lEbNsww/Wc0bL4OP+4J0THdo0THwGY1OdGTg1j2LI2ho3RF60eF004lj0rfSNU+/
02kES1A5/KarkbICRV1ddaEpnvYfTr/M7gqihUwnbVeSWif4t/xhC556EcIZxDehaTgT6XmRMcCy
vFJnuDWmFaZi1o411jEUC2ilE2ehyexiu8UZiYOOnNnpBDNzb+uc1BKdzp4DJeuCbCTqhJpJQTWy
nmp4gpiN3fUIfne8q2b/4PaoySubaCmoZ8XnmJNAxule4qnI6tkvtzJQFiVQqQ9pDDJfeaaa7hE7
v/BuLKmGK4XWllE0poi4fyNf21bKb+UhrKqUX5MIc9hk9Vmuo/MeMMm6MJrPCJ3LeTtp3AgCAngt
OUlk1gnFgkUQSFLygWuHQgaX7r7GVyjiRLdgk59QuVs7R4TCZmONb2S1I6VQyyhsZk1zSilykh6v
/j7zzN0yK92pq1w1aMriKR7zK8oeL65VbwONVMaPIUe3sPTHHB95Umm7Ztw1YeQIvwuXUEKbHeeG
O6/P33JV4oFCGNsfEta22ADGPPY+t99lxioULY/AFiOnzDbveBjMi8pC+NUmx57wvIyTYybEtLzC
RyDFe77jvOYcfI30pfEVz+K3BN3qWuTY2jiWsSgzTqYKZOfQjivb37AY5XPM4rEx970fshKmbeJO
Vig9bjwvRUVvXrDTaCjTqSZYzh1kKuQG6mTe/qrOy0soZKeI6YV+rOjjSw/49SGysD9LCulaxnVL
ktvmCF0XSAlj0M0DlOCrXOTbaZKyo1UiSRetcB/OlPIdZoyxqSEg6DOVspDQgzTMfGdW1dyEKvNf
jduwb1DJlMTq/IwdOWYO2ke+uprv1jI+p9RkRSCmvSNC6Z1nONzdUdeQVpMm4XC/FomjHJiZ8Nd9
xqHSplQKSBzEU+squIV6QooT6NsajmN5jq82zanZkISC1kYjFY6WsoOhHPdVoDDTyMSL/KYJYlg2
X+38i30P0wBZmR1OV9BeTFcm4nhgK6BHVubdEc5FYPOQnVRMHjM7v5GBv/0SutFTRQtaraOy8uPH
5y9xgeeE+1fraZaflvgX8tRr99IvnQz+GKrJHKRVyxSvvqrrkdtQevYsN+cUw8lvBmBbMvpWrXhq
EXtG2boKyOgNIXnW3qKPziZru7qlzRN9bIRNt24ikvkQcLH2MpyJIzcBpDNSCsfV765tL3PwmVYE
bs46U0KsR5q7WkSC7+O3q5jtl0iBxWK5k1j+YxDim0WcrHWYiS7h0U0iOC6IZZhiV2eLW8LCCVOL
P6tScXuozpLkLH3rtlLimq3u7JszPSmvSr2yV6vOo6wFiIpPJr52eRe679whyPU8mTKBISLuVYFD
Q3WlJnWJEV8rxv9t76JtcyebNGUmeA3rqNGDtY6tVkMvbfocOX7Ran7FnFYXFl9QWn8dyXY0sc44
8FaILXDlOT3lVwuTBuSx6Gmsi7NwH9RUcebZ0Dr2QEY4kRWvDL4gjoG2wniUTU+ye6zd0HgZPj/r
yPLXCkphAX9cZ90wo1c2GJaPYSOndBnvBuEsmbmQgM27h3184bzfCJDjbtmX2WQanmpAx3HLK0//
zNIYeh2bXgxGe12pS+GMZq8OjSerCYvOiCn6f9J0Xs2tYusW/UVULTK8KiBQlmxZ8n6hvO1tcs78
+jvoOvehT3U47bYtWOsLc465YqSbRaX3ij44gO/BV8L2jUSadKnGZJedCbo9wrQ+ppZZkI+bKin2
g7hHQvYmbYG081INxrsG3AM1oTejgWcud3dvOD0u3Fc5xXMiybd1qo2Hik5XZJ7BsHZgVUA4otAo
Kw7g59CIkTq8SlYD1qnRKNzFgNzt/XFrgKSMR+00m56IIG1q7YEQ3UOSt7x7MDJPs4TuLVOZ+21g
TngqfwhD9YqaD7h+l75PdtG8dzJMwlG5j716y7r22irmZraBZV8HdstLx61OWDuMwPXFviZ7+CC5
GTKjwMdmZAdrnX1hZy6qPOU0mPPZxG9Q9fbFp2KZnZqwoMo6xfknSeAuogVaIQ5md0G3oy52Ty8x
k4O5p1WXg2Xws1c7ZHIhFAwcUwZE5LlY1UcIzgd41BE2baOM3B6hh9Z/4CfbG3whBmAuMgW3oQ/K
UT+yl6/edayb4jc548zd5U2+GxB8eX423W1FfDg09aV0ruXurI7WKYujU3FHYa2r1taWIBrpf+VL
DMaDqGWUEbihMnUAk1gy1A+oK5DAS1PkjaNwszxwyQnHgxSsDxQ+DK87r9CWXApqJMZVtja5mk+Z
OrHk0rdfjcJNuQWn5E2FgPIZIVYfOZzZfki1E8mpkyNmIOpxS9jqsaulEw/L1NK8NjBGcUuXwy3U
32SS4lEK3bOueBuN7k3qqzfbm4sCKeANmPUjVlV204b7+2OaEq/JWlSF27jGedn3LdNJNhrb/1/u
kMG6rZozhq5VzvXxgS9vfoTycZma9y18DMF1vibRCfTIRn4LflFksWejHpgvPf9M+/Mh1eqebFm9
3jZNsSsDfTesX5ZSHgFV09j1prXNsaaRcnRfWmB8BRxihIv2xQUUnXXDxHisjOKUexCJZnUzbImA
uJeqdTcrcW+Cge0EKUbpk06AUka9tqF2Aahxnjd6P1yw3txF3KMxXTUxsRfroMoOjdI68Vryv2du
6DzKdy9rDc/Zk2WiyIJHqbBkm1mVzeiYMG5EQE7i5lJQD0RQLYm0M1BIKO/9RpU9zFXIxSLgo6xu
maflrmQv4v6Xb4HynIMDLomDpY1HtmwnUiVOINR69HRc/3E1QsFJDwaDTQyBqJjjhyBH1o7ZkqRz
6vl3+2qyZZzZMna2vAMUsCODYidDTQt0yzFRGvKhrY0zS8Nd5RYF1xL2xfZWuSSLMdTLwwT7tLqt
2UiM07wZ4nmt1lucP9uCDeyL9L3SOMlgHqKwvHZE7A0j3Z6NQc9UfhOQF6oG65AOjhfuhPLjWFAW
hzgrTJlxj7m2qckTq3VeMWMrDe2gcQs96mnEtokDI6/hl0bnfEOaXZvzxWYQnrBt6r8s+63OJK9R
4z1fulGUh2T3j+iu7dkeeRn3iForXs09Ei7h5bRM8+i0ldjWonL+0Fej9TarQzBZ+3DusIws1HuM
+rq6GcUTnJubtfWOHUKTo8UWThzkKEfQiza1ixRRg/waw4MwUGyS6tiyrpgxy1rbMTH2ica4trRP
OCxW8/hThl99gNXI1LZ6eIhYXgsuhNpeJRp7AjnFwS3xaZbjRyqKZ5Lpz+kwwNAcsuoxKdZ7Hhic
mI0TnzpXROYuDiaWrq4Ug6S+8pGTWlIJEqGJLSiQCVEHJQ1CtHXgNLW1NZij6zExy+k6PiFDMzTX
7wdeWfOaW+a1Ur7qQrvqtdiMje64gulCtcedvo9v2ZupCeZ/ECFSaacgUcS7FF2SQNnhPNpBCdkp
NtJRTBkkYNVDv5P9ZlfIWPnXtuf745X1zKGXD7MeXsYiOePcCXL7MEXBIXqqfeRNeuTabkcpobC8
Jtm3L8m9rbBv/a/ojY8FnXoimm3AVIKQg7RQgdAnzMFqp6UbmCfN4bxGKU9szK6Ksp2YClIgSz4p
WNfRGiQo4BzS7NtmR/GDR4dNTZWiegr2Zq2TpIjghpSVuJHcxJxc5iGkzIdHf2oOKNq4AAcvcS9l
UHu64Xuj+LFUniY1P8qrS2vKXunMQXUKzfaMTfxS1QCpGnnd7LpCeQ/r6qHM8iP0lT1oI6hfK74f
iMP8WsaZoWR9SB5t+rJp97HCZf1wJcKkb66FYICSRW+yFZ2i6gtX/z37i5MfI5u87RMyCdgXYDpj
4BTkJfrCfAe1H0G25GSG5WgIMHwFCk0Xrhq3TFQoiTUxfvwFyYfxLt4RcHlW85qu3vPnAZqu5CAU
mpUJTAXFXL3ptHRzGC++Arpw8zHDdlXYSlmhsSdWcKNofHFt3hfysJ/aZH8rLYmVBAtJ9vHpmg04
TnHrPNI6KzTLTOOdkeKJEN+VTqKeZiDxmiBm1cWBkKoD4HBiamqZkMEVzHhvcNNTGJcb/5535QW1
1PlnUB7mtSEfd0U4BBrOsUt3uh/taiZxSQZuO/8aspkzo3FkZCfxWgvI9lgfdLlwMkSIGnVbSd3m
NgkLQN0kCBlFc+Q0Hf2pHvBLorYeVeSvPTNypu9eULdw7JI3BlZrX0eWQgmERZWmNjix1WR6EbXW
vmb1abfM9HD5xaxpCVsqpf6aztol3v3ABV/9hCfTw/bNRalWABSaHijcqvAjRzuzHN4PyEZzhD7R
9kAZVcJjdm8NOoEQqfBBl/hXl4X2GLI6wBNJCbcstHtOYxqEDUSn/1RKBtFdfXVIaVgjfOaEEm8J
iT5NMX6Jo8y4SrtxnEqAf/wpOmQfRpZeTRaPFkqrZMGww8LFCL2CgRb52+Zj2NYlOtMKdJMcklnt
HxY6dfsRx8MjMAIvkN0me8ZQjJgf2owx7EzZmrgxJnYQ0cerMzqv+mVgEStIc7jfpGrXzBRV1TY/
TsBD+3uVAReejTdlTN85w+3KeCIx3AcTlmpkPAzC10qmrfVx3Js9ajFUxRrmFhzoMBx+GeStu9VN
by4803rJMh/lFJ8xu/FFpJVQPNlLnSu2RfP7oSKgalncMbC5detR6WGXB458UUIm7iSj6QCOfdY7
SHjvrL2bAWxs7SVBwjmq0YfJo4Ra2fVZHEsFtZrKnV5RSkJ8lbR+yxQmXvb5dD/N1sj+KYl+6DGH
6IN5KTsbGsU3GCPSLVcVQv3Avo9Sc3xqCJbGlf2VsmLT+Gqiireca1sankjmHEJ7mqE9HdhyDC8p
sHeM6F27qdyZ0nRsZFdMujvqTkt+W8OInnfNbLe5YAIt70x92vUF8je1JYYV1X6JtgUZtrqu8sgL
3YB81Z6pW8Pi7WZMFQQuRBsLPSXYyITsSIZx5Ist7IWHqMQD2hmEwfE0aNpJnoyTBUi+tbJ1Rqhi
4OW/HZYBuQOtLqo7ktWb9TPxtuUSigVGeIokb+w1gFZkpzZVGJ9M0XH8By5IJPcKFlPaX59w1HYB
Q0T9ZLyJZey0Jj+kPNHlyzVjqzJzefUgO+yN1TGpN6KxnRinZmLhuFG94D1B8rFLmbkIo8f7g4c1
IJxlqIkOgDg3PHErPet8frblv6DoVww4d+P2XIjurMQBNTvrOlU9Lpwx1Vl3WNmRz6kpz9BT9fmN
GwYiE3IAomixqbqGNTE4mbAYTAGMCUs7ky18UYvhCt7ihinn6Mdg+bTbkNfbIUBM4EjXeoDvwomd
SvnOUDIqdDz74V5hDDkGwgtpOK07G16/Rh/kezPSSrlUKcekoy0rTghvEcXeYZaSw43x7yORW3Jo
s7VtjG5DBDO5uDt4JJxxIfXbcsCZgyCf+MNQX4BuXWbGA0lQMft3QYrHQw8K5Mg8ibSxHfRsaUyY
F2/BDx6CD3NkPsJQA+VE2qsci8M6rVtP6bWNSQEVxSjYs0fM4F7gjAWkt5sz0HLRdNfN4E20R9XG
69q3b8mHTmGYmn+Rjn3kpv0Btu2CkAiZcaEfJYKLrD8QTuKdzeQnTcRqVAzWH4XbL29iHHO5Beff
cAuHa1dVW5ZMnjngoW9qbzjIgeFNg4a0GeNCB2sx0lfds0NcIs424z7rJnT7+kNUjjLv03Um1EfS
/XLwHUzyPkRzN5X5qm/0vNqxoHd0JM/zpXbUkuU6IbPk4k0oUHXJPjRxeuql7NwjdLkPJG2LJH8r
e3PDKhotjP5efcwvTUQHwfYPn9JhbMXB2vkW6v0sOClrWhptOIbi3EtfLU6JvuivvWFesiRGZQZm
3opPIiCvhdh6eSMV3cGPk/3l0ito/B66bh/UMTupCZjLrN0pJOkQoxire3wxh1Gd8fMah2H4pG8g
Mq880opxAnlSy07jrR5yNoPhPluHTtGaT3m2PiyvdzGMOJn9IY0ITMW8R4Sz3zkKtBeLywoiFoEP
hYP1p5lLBxjOTt2IsnO0pnaKxucmxR+D8MEAf2BrD8Nn1Q5Rkkz6nlYv1RwWEXg9/M1YldzRSCsX
B0LPImIdFuOO6BhXg04lW6F3iL1onpyYio6x0fcAlJlprg/41UfJmXWMzTtAvDW7bQie45icE6k8
SyhhSBHGptMB0obrstOHleaviyB5kxvjPV1bKIUDh5sSmNAn81xjP/uAexvuqn6dJoAg69yxgwDJ
JI3jeok9SC4LpFHb+wJtxMyMbpXu26J23hiFGqj2RLjXlIrwJpnUS2M/UcoQFF9o/aLn4IY4StdI
ovny1auEVmsW2qV54mznH/cewKsV3dziJ3UZChZJ6ElF4864Ipe7ZemzRiLpUX8leb3xCffJVht8
n9gnP4lQMqtdDCo7gPXQsA7hlOa/Z5yp6tENFt22a9HUGboXmEtphz/JhqzKWLXYsgtfR11wTGJW
pKQpxSfjf/dYj5BguccOH/GxkTSiK+e3oCXfFuhQ33442YeecZBa/b6LYWATsuhDN5rS97yL31uj
fSPgilDjtL6dHPTIrt6Orjlhoi3tXYSTtHLE18xXZlnMOq5Rlypw5lOanFQJnTgBrC9SZ7bJU9xU
o7hpKhZFg43uBVqkmV/8MblqiXWts+7mzO772M873HERMoOk3CxxEMHNC2x9FyU01dpZsGtP/Y5+
hEci6TepQTeUP4QJKT5hSfUEG0zbVAvlmO5cJowfw5Q+irC69iOy9enOZTylrtzynAU8dwMGG0yp
m81ABuq1n0LWNON/nxJwTTV12F5ewibdxuSEBNvQ0yvbQWJDg8fsosdxXNRscGcI8skm6pklIFwO
/cAVYUsZBY1PQ9JGMmnfMQDEoagphjfT3g5kK5XXPK+vaZ1fR4s0OrSzzQD1P0GX2QbuGB+KMqRW
hfH4XLrDEhBu43KMiNRNZLSw15RwgJZqCZWALqOwy5P9h76pyz/mMSBEFtmLkWEJ4thrWZ/XG4sJ
IJtsxpcBgoNDu1E1/xoQQwiK4RYX1omEgQOUhqqBqVRDRyztM16mOD/JSX6ykTiEQtuSh7yX5fTY
0AI2QB5tsGs9OlW+0710lI6geN5rs1lEsYNv7VNV8mZgB5jguv5bhifLWGcfHjELaQ7b6XQTS6qO
pKZC2twBSqRyRCOWFz9ahfo2k0B4YSDzaA0AiHTbigrMTpYMwyS8DbG1KUf1V4y1vI4H6z4HYk1w
37mdkrd8VPW9hi610hvjSgBkBidlaA3si+Gfpe4XNfI6U4A9mNbcLODaciBGU1vAgCi/GqCnY7bX
Le2j5G+H7F7zGoAv9ZzaE/LLgob+3RoIbqpWIv4p6x1RcDkZb7hu2yNxWnMH8HV8D8fDXKAwtYGo
N9+i/pEIZrQhgCXvoeaZ3PMZmtgEpmvFw4Mr896XTzA0bXAf1jCXpksIMAF+28R9tSKWJWOjeSKX
K3yZ1SY2juJQM4Yo2z3MrrJxK/DaZbiJ/CuIQDJ1qV1taY0HClMMyGqjZ+3YNDW4obMIJoTzvrqS
vzUS082YweDEAguyLhQ3nCkKvxbwNEYHQV3tCulWEAk09insmXo1JvVPF1ThQZu9tJE1p+zEx5SW
/3rMoahr3ZDaJY2jDDngJG8X9YBApcN/KbQLg9uGe0chNbzCN2kM/MxFfAVnlq7izORIH4iSQ1Ag
5uhgT+l3788w6gBYZ3gYZTJ7V7CcdjLZE3yPmlgTNZPDjYKAqPOcMHy2/GevBX91BaVDRW2pEXtk
t8nEdZa/J8Jt6uGsaiHInfhfzOJ7lUVGwM8uyvWkIgAYHq2unVID4OeYFy85g4NFRFQeyc9u7E+x
VAAggeNh6UhwrET/CorsVcNq0nO+mLIAwpIZlctc1B9D1Zxw4hMepjlgab0ybjsg+zEBNsi8NaYc
Ffq8+WVxKYZmbbmGXHSLAuFfpQIelnB3DNAWV/5gngHJY11TVqZkv+Mvz31M4kCcG5T+Txm9rG5/
VEweumcr/6rym40xAxkEYaGIS7DFjuHdSMmneysEpZ4MS65PlIrmJmWAVafKR9f6rzr/avv6nAfh
RQn+TWDcLaNK3XqMxcfYKV+Z1PjEXmk6iNZ5Y5AWtEoGVFqGztNczauMjhkOzqaGF1zEm6qL4cPj
Dwuw3BPXec8E2Bqr6XVwh+3LYJhPsXxvVVi1bHFScScF4aohgSlACK5gyV9VTukeY63Z8ZGZSnAK
Kp8IglH6rInksYhWijmvKSfFCluieQCLkFi0YItUc7BNe9WjjgqRJCSUzdMQ7EuTfAQ9ZLZXwijk
QtbE4tdNCCMSKE1mgyGyfc3q9piG+a2Vkp1lKg+N5L1VlP/K7UFtdK8cGSTJjDiS7BObRj/UH30W
XqoKNUaqM32TMZ6Zt1yB39nlyqUkmggyKoFW9T7sylXR2MQE2Y4h7G+7l/Jnb6ZLaqthwK8Jq4PJ
r2VdsqnUKZ1Ria6UJNfJeGFgEaXu8sdEDEWrA/qphwuLLalLDsFA+F2ry6xJ9UPVt7s+akiMaMdT
/z2O2QP1WfvS/rQampZxcuAChSs5uKdR+6sQy8lxfeur3HTYaYs1PHA07HpA7ULQhZEO/roy2gqX
HUbjRj1PBdqbLCaFgFKaVy9Sp7ua+6i7f7pwxgeVwwz1myQDeG9eBnIDDds4Khiq7LJbIjwsXB8C
fSpxklVzFB0zUQTVsSvpf/VZvTDXvJpNfJLwKvOcrVPTtdTkOYY9sKhW17dz0CBbYj/mgsHrFYZj
/UQ8wDTbuDnMqr+Rb3Qf5TE4akg/bJOFSQqLcTAJycMkxUSPWVqr3tXgHtTfcv3eW2D5dxKPGu9X
iK60VY92EXxTReCpm4fnILDSJZSYKFF0Mk8LG1QR/jKZmxQ3ST69jT6fRe+gfXaLjlUgVYPEjkIX
yK9H2nAknVo7t4xky4eZcJRmRoHUvPAkZqxB4f/UAYPxiPJ4ldrAHSMNLTO78F6y92ELUGhuHwEj
lEpVzyObqxZo1WAN6KqmhXi4rL9sU3LpOl6y9bci45itFOvNsX2pI5HyWkKqD71tATY+VD/a5Yg2
pbWdMxVqKgeU7nZELhpOz0z7nE2jffZK7PqhEj5yIyOmISY2FFyieYCoDg95GUkScZqeewtArNaZ
VxbWt6aASDAPCdOOCRWtWpdosgYTkXxbIMolyGMfIYPbQyQkODRj8IQZlTI83zT5j18QvF5TqN4l
tgpVccVt9JWRZpqXn5b6KdC4GzOJwWemdmQJ1Cvwl3XjWdz3xCehgEMwKTZ058Ejk6Zn+s3bexwC
Y4frQUmi+a02OmnHZ7ttFVIjBNsLxLOElz2FngFw0yaH3cHd0ObYy8vge2hTHqwwgnBgEg/gNy/f
fCkjMUp+eNYlnn72OzPw9+AffHFH8J1OAcNa4ri5HpO5Oct2y6hAThEyDdO7LYqNBb+XjSh1Ham0
5q4f37Lpz8j7IK2maYsUWM2dwGLlS7PA5HKDwYXISu1vjzqP6grpz719FXfo4sEhwPjtVf/EPwV5
ksn2es1hxVzhmr/Fn1Adc75BBU3yj8qD2+yU+R1GAGHVqITII0jfoU1q+ZsVvskECgJXi5cIe50Q
bxN+F3hIaw2xKRgHNMx8dk45XavuWJuuxHxZ/TfZhjtnHHLSLFidMsVm7t8N7bC1w2M9ZV/8slel
caz9lQJUMupb7vdqVdcv8hKVJNvN9C4aX6QIEeRDCQxLZjsBmJYEigw12EaXgX4aJMooda4+Ikng
QDRMgKFsnNV7u4RMX0Hc6XDBZxiHM4GAQcWYR2/sfcG6a4EHrqeaa7SJ3qLpD1ntpCDVHPcGmXPd
I/WprKHkrxBREVSFGkRWjlVVIYCn6fEUTe7XgVHV+0hCLVKpe72l//mVjceM4nhU/kkRx/OUJ/nN
DkpXYnr/4JCxQMW1mzEtaAWalQkIZG3q/CRzhr4d5zgRcLx8fasge+hDwXQyeMvq4hGHFvEUA3dT
3tL2ygZ6ooLXWjLRdhb8onPai438IjUBTwxyKb/IIJGQqIR0Jd75ON5nrf7iusgcmR1rxUgZR8Um
z/rboCrpdtCjfzZ8WHh96mog3gREs1KsfVr3m7XP7nXAbxDMOKIAvgmsaxScXBy4eQ1opbNHzIMR
rkl/SOSdn9HQYwfeNMPmxVb0wNAIHB1e3QqzUrxhJoDwMtYAf3olXA9jJcCWyTdt6ZhAnzfUZhuO
uRxnarDB1zvjqsRchTHVJB3rUxrPpIKZDyAeDecjYd+0b/6KsKB6PMjkBMT7KduWPWcQVZbTh1tT
WRuSCg98LEwAelSAaubDIsLluDWjHtG+4AXX83pvz/Z0nie2lZnm77KSNxqJckZ5NtXpY44YVKSY
UEyQsRyncI6bDsVH12qMDVkwz/WESG+wV7BLt3EaAt4rIbVKEiK0pC9lHnNtm08aRiXo8TJ/ockF
EDQruCWWP3F1sjsrQcut+rqtr5bfZUifkXiU59hOPHIaZPEfm6bhJcf3oRzyxUymHAYSV9INShhL
/xzUQwQYWvyNyHEt2EVVeGqQxfFqO1jo/fHWI0afWQZFpMbuBjym5l5jSZo9U/8hyh/5NZFqQzr0
oInV1IFIJa+04cTril5cWo6djH9uwW122JPTo9n5QSK9lE4/Sw4yS+RJb4ePKQueQYR/c0LQy1w5
0CoAMdJFsytl06ZSsQEg7yLBZ8UYPUQgB6e+i8+E8syEYrNj4pBJkUIlLWmbDaw+inomOgmjYEAP
xHp1FYL4HERg3Sv7PGFWMcULPbNjFqJO0pWkCrbeNfptyueXqjMlMLEza4pKQaC3CVjBjfiiYRXk
Px5l+UvuvxNpFYbDim0t34qOqkZF2sif75J8QzhWpcgrjSocc575GYuvmDyEL4TWKKMz7Zr49xjp
u/YnjHEbOPmFYjcINwbmhnc0qgrvUn8ib93kyLgiZqmZgOdHfWn7NlpGD1ZoDcfVrIsLVeZXZZsm
tMSxOFZFVD2DCseMPYm3gDjhu9JJ+8DsXTml5fErFS4KKwPbFBhtZLjRdO/6U6vmk0ggAUpdjqM9
iZ7jD6wFfj4VnuUY8dmqipS7VqbWOJEyshO7ElRwdpwl1CitiXAnSoNDXSrOOHEIEy3EfdWt59II
XVtl2EAXUhz9IF3DFWXbNdJVGQ1hKpMMKk3Mm1NiiugYR/jTqln6o5a6+I0x5hN5ozGg1/peuRvV
8MvPk535B7LJ+SkOcvPpS0cr2ZO/AM9i4vOx3rEGEW3AHjplQHLpp2sCUzj9KuitkE6upPSut6eC
vRjRvkrt+P51XHJaskvTnCWgXzqhR0wQYlTSqla7FvLSQJk2qFUiHmhtnFcSy4TBtr1Srw6C/G6s
CllaczOdSpRlKD1PaJnmhHDD4IWZdpIpj91pepfRGkmbIj4p0Z4nUqgH1aRdx1PXMVTUTkAuSWXg
iSJ/jyhCmhgZA18OB7i52OXApoR1bDZShxXWxCI73cX6IL+LjnljI4cvuykYZzItNfVLUqBurQw2
hiZ3U1T+Dr7wFj4xQIXEolVW8wQJxxStbCN2Cc8lGYUw0VgUv4ShvKn+d0joDA9Wvm61Yd/60E5k
ds2Ioz5HwhqCvOZH6e30STH9TCGQrKaqmt4CMvYMaW6/ScpB0yyCmOkBz39TGF5dle22DFX81zXR
bO04M5LKChQ32joNq78Kr5XY8EP2JuJy0oJoFX9Ih+qkqw6Dalua9W8nudGDKwuESbFv3ybhkGgl
i3XxPb3MU4lgmXSvP/0rfRm3wG2fHYgBcFBOhY/8oR6H+whPw4nmFZ21P7uA3cb3qCvQqBSkHEJY
38WFbuwrJMi+1h3kNg0R3i5j3Uk+FlkB+Sj68ce62GUYCDGjQnLhiAm9VtRARO2hvodR9ShjmcMs
gjROXCoDgaik0wEoK4f93/ivFHE++mbm2oa8K5JxA3Nm05IvqZ+DcdrG9mLxhXDVoa4zv8f2IOt7
S38zTdeOU9LRorXJcjwmfiskDfCfESMm0YGywgFuh3U00m81OkNPyL1yuvLzr4R8HhAiJ/TIwGG7
DuYgM7hVqmD2H3kn96Yy7E3xI1glLQlVAveygfK0tP5KpcEOVSUzqnklQ01avV96mMtIBgwJo7Ij
mPVjv7BoGJMn486QFxlAR39opZ0Hm307acq2CHwnthiNJuEvebxZsu9gASV/KuOqMGhTPVn5skeW
SobY6bG96bts9BLmGb4Vb+r+bHeal9aMlviEBVdxHe7z6XuIrgv2tsq4faajWuAfRoHA98O6PzjR
6uJ2Jbe1J7MSwHTcjcTQDq7OtJdcULM5p5rbhG6LfUAsFI5YXgfDLa1AqVyi6FvFMmOo11q5dP1t
NY3lirhZitsvUl7K5NV0l7Z+yskr5d/vunfD+lXbZqWi5E77D1kUFDstl5rDWLQczqPtqM+KND/l
qTE2zRnVryHd18NP1p8sIOfIDyrYyRsTXKJ6VbKvUDqYJLyo/NEvogY6VB02sZHfRX9Lzfcak0Ba
zI615A+n7015xBlizC+KbSmGzub2OFx94pKRI9B/AD638BGxDAjdqnAa1AiS0q4G5RSGzDyQ7yBX
R2XI32vn3DEtc90365LM2az8CvQ3g29Tecuj9xIUY/gnEK9RuxTROdCeE0tH9IN9cpuVx9yeWeaI
zhOVK88nc9rWyi5mkMBIPN2HxbmlfGbj3CEOdsscnJh/H4J/SnwYn0r8Ec07HDp9B0sLYbL9S4Zq
uKRgAZCXPiUeb7/BOt7ck4kYBYDGpct3ElO8aTgKJD6Kkg8hQIFbyEs+ekWxPq7Egru8EHbY6/zU
yS1Krzra9KXiirEkZvfO/0BsvsLNOkJQQYY9EJar0pp8z7xFcqK4wPvmerHjyYZj5C3/PaF3tymy
XxmjQiPZyW3FhRjvCqjY5cg9Fz6RzshUWlslPEvKo+fJaBBhMXjtQChMG4U4Aj3jLfTTT52j0bfH
v4Ufit1cluZWGRNXpTxHLIYDbYncEL9B4yM/we5MMcYlsG3MD4Nd2nSl9fWGstoQLE2aFgPK8lHo
VPh+uOr4P/j0Cn1Ub+X5b7ds33UJ9CAS4qh3Q4UaPDRXjfoTZKeuqHa94ll9haax4OnBFu6QobUR
3U3g74cooTMKmjZLIl3cUOT9WoiUw+7DnP+GHPjxez397fV9Qf7i9CKkqsMsL7GO4n4XpluIgdwD
buZhN8DwLyZ0M5+5dhqNk7Rm7azWB9tA27guwVTEbyFWG/whpGMar1D9p9hHbX6RV7gi/5qRYZPB
I/IKuo7xGIubH/0NMCRA5Caze7hROxJXJ7/TrKDNFuRSWCYqpXagXjFCcxMKM70w+DpLWW6dijhd
5XKKcd2WiFUIlnt++fs2KVNkwnYe6mftNESHIEr783//U3b9//7MH5AC2n730zczPrzYINh2WPLu
4g8idjA8anO/rfuu2ZbzmK8mSw7PgS1Tj5uLkyNUSX4Iu5tBUNqPXBi3eZlUNbl0YMVGsZkmGvVO
E2Iu1GFMtha5DsOmugT4K4kSjNfyQdvC+SLk907ZiGxEEPfxUTSr/i+1KOQ6ZoiJWMMZeTSJQ/M5
fCJ7JbuVSF53LJ+zvxYgw4EjjDIWB7T23khkTPpKuhOWl6kjkPufheKM9F32zdfhj8U1C8y8KMSm
kftdrWS123Z6zaW60KdT6TiiG/4wO+7ZWFJy1BLKs43Y9qlkrxzpVcOLr+cPwGjikeunsXda8w4m
VqubYywNby2be4sAhL7cR9N72aIdVC5yzPrvs0RHqcpbskkuwcksoSbOd58sV2LB6wlmU/vbdYQD
EO6mPzsuQrnklz/9JbSLpf5CD3j11ntipuykHmb3W+PbTIvQU+WHauK1b3940iUKQdIdRQcEdUtg
vKJjxaqWWcBvRqTcqH5VAZM2luRZhLopI3zOIyzGZj4e6veY2SC9P8ZGWDY9Q4Pkj5X/I5x0tD7L
xEB42j3Qa0ErOatNxIZGwQBY2dm3WsT6XlIHYuCg1rtxgts7rBSLF5uN0zTP8noesWSjCS8v//1P
aVflpVYN9JINq6baJtasDPsLS8JybRdDs4nQzlfEJcOlw+dQxsOphhFQYDUL1Tg6//dnflJdjCwK
trOUt7ceayv6sLn6P6LOa0dWZNuiX4REYIPX9L682fWCyuJdYAL4+jNoXelKfUp91LVrZ2UCscyc
Y37GIeufOKDNtJL+sQ6wxgjgT/77YsqsEB+wdUZ5owNhbxuDyXBGoDVasnMqyJ4RTjG+OOFbIxz5
GsAepBOFmTOKfoUY32QewlRzdv19J9z+Mjc15zsDU7+vUwYHo3U/sE4cWY4yruacMAQGcY+5NB0c
DoSYh1TBXI4ZZR9ujam1KTOKrTGUNo4d77Nq4b1XjiiuVUjIX2xSTsVM/dHi2iYWu6PjhEyLHDN+
aoze2KJdYZcQBt5xaBA2e6H0zpigv7XMEOH+/5cMTFlyHREX6qCgeKkI1iiMpYIrp5hWGN9T8eg6
o3cfxQF8SEIempLwPBvd7piHgtw2f6IqyRLIKnjpeZy1iRvckdsb3hlI18IK3ABWrOLyX6hbYace
YXI7v/OhXpK2VDMOoskkdzGqvf6hlDwS7Fy84T+EeNXz8KFntVNXPWa9gESqW6Ybc1lA/x0pVZir
J5WVEqxmfIsMkXOa+v2eMOIB85TwNqla8ElrQZu88Ss3fegpoodSLbrkTYCx5lYKvHbp5zRWNaah
/Zi10drp088BFb1uuZB968mNxnNoRGhZiim/kq10ZxZceo7TQsQZMNFEgzD2o1VKEjwmUhQlG6bQ
A5nUDenZm0iTd7AaRAYUjEw1S+TFhMoICA0ByfswM837OCAbQ5px8ZNYu2Bimtu6VnPLhEmmTeom
tzxaRhTCji9m5VNHpOItNZE5VDBaXZWdslqFT0uZx8IFjadZfAZNEMAP5Sliljrd1pJHRu2HJhuX
sDsNOfv5KInIOTFwa9k2nXuJlZyshWZGpm5tU9Oi9Qunfk20bLHzPROhMzEHRQpARjSE/0Rwt1wP
wS3k/ea+HIX/0C7BBPFMPpRL08qNtm6c8jVE83unsrTfRSKmmTD5proPYbkw/7Y7J3nP0/CpFn0G
L5vgyYxMVp65H75PLQtPbVx5RrEOAyYGAUu7M2Yu3ts5LMGiUCSJ6q0+zin5dWWnqlNQchdo+AD9
nKwdr0OUxo2mOmb2gu+xxbBQWKCY2oDCHb3sgLDK+ASO8+zk+d245noOSnkXiX+iMM+tCoJzDxwD
1FnPhofXzCTh/774RultMhZx8G6M+r6qmT6H1Tyua3DK65mSI1KLINGcilOosUcaY9mt6Yx9x7sH
ML/11Jeub1Z7wVqn3XepvtrW21TQ29L7Bkqbg6IeEkQrVkU27AJJucl/DzsCl6ubYiDplngMErib
D1KQLrYYzXvC6PaIAbJ3OfWr0h/Lj7EI5W7ZLjJtOiLBPDLhHiAeHVosfIq87nAwvWuPXtfhZi1m
ix1bjKW39EK8vLxvqyEGJ14b79oE69lPwW+XMhfIQxMN1T9baZ5FfXtKHGJMwp6QtcIgrycVxbOV
LmV40jxqTlha7PbcEcCEzDd+jPpkglntfE1j5t5Qz8X4MjsUXlVqvGXGfRy3i9g0xADmMym3tXmF
7L5GDRHQkI/5yfaLVcpze1VZ3RuOgmwDGr5IwIUYLD4jBrfznLwGUfaITopPPGi2jop5YqHWbEqC
yc0QyvaY03uHaJfymKbYY83dDfZvnGzdht9mMBPm42a+iuZ1xnaqSyg/Zcyc1RpahzkkeW3GViHJ
7KLk1VsI0W2fHrq6fnJb37tUPrNIlaTqNYd1qW0wix4QLZbYOWk92U+mWMPJYcRAST1s9Vm2y4s4
ZrBPwp0XaudQNFNwcyB18fg4eJYR/k3pBBp/YGGfsUizoZYjn9uhvKxuqQqdPTFStOUeD6jQGpDV
dxJVCBf+1rR6yBrpVN56P4pOLUdnYGDIKGtnRQYCw3g53qoZ55JNePPqvxMVO+1nqiT6J/Lu1m2c
Ip+1mOkvEUABdqTQ8tVdE/UXs57m0+Q9AAHG1SFr7Af+/OA1cYQVh21O4MiO+s1ABB7YPOG8W0g2
b6Dve5d4KQ/bVZyk79H0D8cCPplZrnQW3/q5XrM42lRIpTnAyzuX7BF05/lHUkUPfqOe3Yll9lyJ
zQAy2++B1djyO+rmJ92Y9w6Wc+mLl7JmoJ/n9PjIHt6wEpwo3EDvJla8yaVi7hw+DctcoqPXhC2L
jo8tEoxphu3UrFVnABeqcVws7BJQxziwZxRnIy75GqG/Mag7IwYZ4BhheKrI8UXU2UufujfOj4Wf
X4hTQ8pNgiS1gd8enK6EnI75bVUu5UI+il/byF/vtD21ayt2Qa+kO+R8ZxkHsMeQ6C5TxssS4Bq2
ZcUn79y3gXWbAu4BJ0jflAM7XpePjUywJ7M2VITCOxCPJx7RyuTBkS6RxUlNruPAWTRz7L7nkqG5
HuWMhBE32IxHf78iz5PUXbSSyM1xwRtw7kQ3rfBuqasc9yip+oe+6I+DHja+IjmNx23KiJkfkBMs
FmZy3IQpBzzneo18FylUsGlS7MnhALRGspz1+BwKxO00b+OtdUeY6XP7hcA5Ysw0oqJOOn55x30i
JqXyviYwxS5zofQYzWjL84nERFT9hHkZxH76nHuDc0ffrdkSsCovIrUuaCaLTZU/FcNLVH8HCt0I
I/O00WQlME5ZLt6uYXT35iAcCndDcVUSeya9s2BOIbxr9qvg3ME7QSflk7S6Sbjfxj0yUeYGZHar
GovsCpwwL6Pk44p3EQIc7oe/0lh36GbeYzDSGP9fpNWANKp33H3mT1HmFlOace00SbrpRt1wfGKv
WSo138Ey4c8bLOZoOfuG2qXXZyJU3UvfvAjSJP+ocF5HLKlm7fMp2EVM7GzwL8kKpNa1tzxEtH9I
Tfx+XcsghG2ANWBMFaWDX7vlx/JH4vc0Ye7amN1nlLEOs3tq/BJP3ta2BWzNKTWfa2TcHZ9mYH3W
Q3usoLQYwUGzolpmRymzhKz7Rl8IV9B/qUFdUA8ddJBhR9YY4Cg7aEOJaQYmV9Yn5stu+R1yvZa9
fB6BhQ5+sx/jhuoUgVxqUTLwOvnwUJGmA+MgkzkL/fEWVShLbcddJdPsgektwL+VVG8C1fUuiZjb
SU2eIebKZtiSMy9ZczYd1xMZdrWY23utMhMyI71JEEGaXqjYGOLj8jhnzYunmuJkzkyQ0L3/UiOG
mCK5fHtwjElaFS8dv6jFtZ5XwXDn19WTlS/2ibk7TQjFGK160WfAIs/EbZoY+W8tN278VshPL/3q
1Yc/fPs+M8lPJ3hcSln/gcI2ti5V9jS7WzZkeDakd8lsCFHXyb7N4lSa+zHcFPPelw9uvhbM/BbX
3N5t/tmV85NHTrshbQzi4pDwPlGcWpHJ9cmA32/eJ/feg3QOV41Yoe7O9f/14yrOhtWyc+Ha0myh
69tStTrRWsh/RkqnxTP10HsXG+s6XlyvYFi+b3ArVZsU5Cua2LnfUKp/2RT2q05WyZZGLtpEQTEe
sFEjvxCDt+u79p4gKgrc3p4fR8tZkxrybBSIcmeNFEsmN89pX9i/By3b+CbIGComfwHq6ybr1qaV
//UeHk1CmQXqIOAP0QHM3KJiyUIg5Ak5i/7AIZwIc5PMW1acf1UffnruIt6C3Bk47JDpuC65gWio
agdWngzmexNT3ai/EjPywNywC57nMvmwZQLDO9bnYVxG+zJT1zLMeULUGYMcM68oFf0Bv2v4T3Vd
+1JUYguR1nyg03g1XRXAjzTaBfgID9ZpSVCQwWmKwuZ5nj2BUI9wZJyd/hA3azgizj8O7GaVWQ8y
KATyMdAwDiMFOyk/414UH0xlUNKNFHuOcI6Bx46pSbBvUU5fo+4rSPCCjTODTOGjbSGHJPixIJAE
hDq4IZzn+F86fZsYKdL91BLouJrRM3Osx0xhh21AsHm5D0tIwNR4JNu8Vt1XAZ2HShLHAyBlxzrl
xkuGUACNmJ73xGKOcARi4a2T6DmdLjSuCJij5nvAKqS3YvoR+Us0fE04zwv1x8MbXsxVl3/OKWFn
pqN3k2PdYpFqmH+GuM+TrXCvkQlAAvciq3ni5Nz8Ieh4cb/l+K7lrejuBLDv6abCD8m2roUJje8i
HD6C/PNsDt8LTkYY32b52uI/TC4+6CmmjIxoBVv2nZ0c3fh5JHfE3HBj1OGrb71Z+ltnf7GDxouK
FAq50bx7hIBZ87UCBeuBfzskJVEGFQ4FdAdEDsevjf9UtiCHD1jP2KKn3peWWwaOGARwt8v2N5y+
NI5XVuUWas74bTHDlsO1Ts9SrLHIWsiIe1q2v8BmTVdvES4BI1zShpI78L/OuCWk1mRk+mKQxcLH
hN46OWLfGHGXp0CLD1MKWvFfvjADsIydS/kS09jG2aVJ33y7Zfa2Vv+4pJnAgwjlQsDCdknLwwjs
49qsEV18Z1eKg7zeWsYxjnfkMnKK2RhfUS2iJ66OdorM6NxA3Erw0SULDZSQG3dN9mFnsQBYm/aV
KUIQQVY41yWOx5Vs70rBBu00Diyoz3GHcuUebFkHWdIG5fJPyBeQhra8wpOc7V+n+smDRyQATg72
i3Vx9YBvx3bW1zzZmMHNgzrZnyrzzjS2UpDLd4EFAPS/nJ9s/8CHIbyv1L5E5aaYyALaDEsBeIdS
FPN8B5kEkT3pI+xNhvAXFkoUnrVYBwMa1we+wyn3bQk56EA4IGAhLbbuyFiYCD8ciZ1zD1rTj2++
dWsAf3qHgG43PRC9OuC/MlDCXn3KtWm8i/s9gk49HZv0gdDVANBr8mqUF5ooOCeor5HfHvP0Yxq3
7DEFFKGYsuaMXiVJzy5oxhkO7INqCfYgJIo3boutnNWwsr+d69S/gP0pxB5qixmcIbaG5T3XtOFe
Cg2ph1SNYx3AvX9YAi8RwNIHRbjS23/DcGblrYu/uL52ya3r0fBgYsKchv/qqwxfAFvmBqCYK8OA
PjshZPLVE3t85xEmEcoUQPwRF0B6yj2qrzPhkBLoNGFCjEYAeIots2k9X0f1XhhblFDK3hio3Svy
hFE4HPsaQiZU0ZvvH5vyxppqgnIBrswGpfrEVkVl1wLWmwPh5MW0H/lnogwMmv1EaQilz7lKevkq
+ZjV11TuRLh20m06oQTakMjgyXE1kMw3YLFpJnZxB9MAksEbXmu2IWgf6i0XtfIZ8YGjXrlb7fNW
r7Q+CIWY+QUOHEjrbPzwy+Mv0fMBmT5SH4aSP4xqecV7w3oDxZnCFgmAKT3m1tqF3WLu+aGFdyYg
oKPe9yqGxBzc44Uf5DO6rW+0h2jeuB2+kCWyFN6aOHJCdt00jw+1eOUsRrNHnWClb90CIwbr5nNn
H9hILQMd+NUmtQyWIngKzTfhAizSxvepPHBBdgY7RnY4m15uUfeFM1lse13vl0gkoH2cyH/6t8NN
ZR2YvhBxiWOVi4TITVDsCdTDZEFzjYJVLHaPQ858pFgnzPXQEkVbO0B4zdWK43gDvFcgzCzGqzJv
wNKn6WEWcNKOw/yr7ZNkwpBypEf23rV/UNxyKvAT2vx3aK5l8+ytBSxWAophMySX3t+gjNL141ge
EEwj9jTI56zecIm67roFAuIf9XT12hsOfEB4JZaQZ0Lp+XjLgReET/SKBTFFzF7ciQEx4vviS6qf
LOecVOcWUp1YQB4rdA/DeHPHJ7c6MGFv5oPln6XFmCf98LpLII91+1YvrJgvuAnz9Kb1iweyZjqD
ppvdduXaF5hgCyan7dd2S/8WP9r5R+r+8ATOnA8JNQ8kQna0yh8YFnK+Wsx4RvLuE3YTFhRhG8t+
Zo1HRYtpXvtAb0wvXKv84pBvC2aZcVImwZfTRRaFxZnbrkw1swi4ut1DWV6XdWSmn0NGLhHvYA+7
3JP1ziGIbFdHMt0XkhUpUswUoqNx1wcIp5welm1CBPUuiuf5Ax24wzgklFzPQ4MdvtPFawDLCV9N
uI9F1z9T0PQ8joAsIV+DQdS+RrJ+K0eKY4VuZkfcHvzO3MO1L0l4dQZ90w6hbyGCkSOGXGcT/1gE
avOx4BpqS/NztJH+h3H2O+v2s0I1ODvdoVs6bzPq8BG3UOehjlyCqWgOiJzfVVDXj2WW8Vs2hrMp
+z/E2FBdocNvJAOSsw2npMhU8oh+gLEAUowDJd4ZXvkMEnSOH0sDK/MoQ+p5Vq9zUsWPg7J99IAj
btjyFFreTHYsX7ykuxv7LFkzrvCWPL/h5tBeWJqODgQF6Q99dm2YPxGs66bPNr46T5GqVeSx5Eex
oshhU9yPrCJZKWMn8JrEPmQlI1q3v8fuAnkBnwfxFS6gAmBSaK6C7VA4/pkQqBekQs6rW3nTNsHU
fJmiyCAYNSsJJ6MBbDN/eIpr6A7d8Nz4uf+TZh74L7rgSWYV3HRn5arGu5Ye48koj2JwTE69i0x0
aa2r7+pBdscZD51VqSsLj2AZD3EQllCSR8fCjD9k1byyl8RYBp8k7ynN5n2uKBEi72r6sKkZtC3u
kvk52Zul3W3JRgUYNwEKge91KQwT9TA7m1x09M+O7Vxb7o4t2pESvFnxE0qXhWkDyDVsGc/Mlbft
Fva2bXcPIOUeRcAz1NLl7zTuNdY0y77Hm4dmscptVOxAWCfiu9HVoAUTVovsNcRP7ZNsyCZ8lpv/
/kq9/L1zzg6joxFgLErzNEEXVS0pHKJPc/JYNLZu8spp/Njteve1KD9iVdeHzgoXr1N7j9Au4mIL
4HQl7nwxtF4bbcqm1Tenf23j47MfwWmZI588OhPjuZ8Jp/DCl7yLvQffEXpfDMlXyGJnbdi49+l1
AfMryb7likiNh0HMHQ0Py8yei4lmVu+wK/9N5rBHdfQ2QT5pJrlXTBOzyFx5jrTZBbvfkXrxcuuf
x5x61cuhpxGz2h0iI6qtANdtq9hyNh5aZQa+2VxtLerACaREByxkA7oy287kPurid3KnkrDulW+7
3o4Pstr0xfxVsoWyOswlPVGyJ1RM20RJ1lSFiDbKxeAECvc6if1AhmRTQvHKwrpao5C/BHmteX+g
z4Fsu9ddG/ELLjv1vrzGHjVFQQ+2zZaHQng3FYG3ZjaH6K76jozsb1aswIC0nnh1nQJ5qlqQ651J
EzeY+QZ6+aUrqCFLgZ2r6fP7zhC3sWYllhXmJ+h2OApMXYLeetLUwHPDg9Zs6Oh9QgkduoZ8VOFd
OZovAnzyHInskEJ92E82x0xTfKVTjW04Z0HvIGMNDJOeKEH7nfX2Z9IkYDwMpr4F7B8PqS1jwnA1
6CZdNeRJJLCHiEmKG/Mngz7fWR3MhBOcQz72IkajZXRHFcCsdsqdCvP7KgJBzg4Tw/DwmhM/QP9f
IH6bvmvZdSh9ka8z/7DR5h9lHlc7XtZdJP/8xsg2hqyLlTWq+mSjLdHd1O2NqYKuyMa11LMPZvJn
MCiTKHReZl2znpz6TVYaOG0IM1zjM1FFNq7L+ZG460FAXtGyPWZgBS0fC1LlUpeQLVzvmkYL/DrZ
p3SL8pDUyK2aYj82wPEjsz0ZaKZknPFihhktu6I3sOrpWlCbKaVwbdQ9k2t4Db4BAqFDaLWKSC9j
t4Y0DR6owor5AO8iPem0f3PB5A7YTgJ+aj3ZH2iFD1noA4P+6AcmbqMHytxS4Ub46PiraF5o4NHz
6OdfrTbcbdtZMx8GVF9nghpZ426ZFqmjYlvG6TcdqtB76RFBM2+mU50fnXgOsMPYAOTDy2zXXNmy
ZggM6b8dPzDs0iKxpt8zqiYrJSBoCNxGVzc7XqlSI6hjOUEUjYn4lKCjYf36TPtJ1MM/QpuZusYj
UZCKoVYg152XQrmP5nAb6B/HAhUQUgygX7jko1k/db477WyVz2zbzFtukaCthdo3ubFOGdsdTJui
icxYhok5Mo14sd83ioAQGTV3LpxC2Sp7Lyo330RFah85bgmKCkJNKTg9KKNWz1mM2Fe3jI14OK+N
fPEjigx4m5nzIXsSLJHEhbh8KwMGvBON8aEbFtR5OvJd0+JXYWLDvO44qUg/yWTwn2wgZDGyrf/U
3S5H/80KQAzXUT6/2/CvByk/Zkvmx6RmxiQiba7KaHkAJMOymA2LT18i0EAU6Lv9a5lZ1fuQTJTn
5YcmnvsLexWB3VxtEoFVlCK94tZDRhqPtXMpBtzqBrwsNfBwaAJsQOMifiPCoA9LhnN88wheRqA2
Gd2huBXh62IIqsre2ppsS85FT9vqI22yy/yuypP1XPn6lsyY6BkNclAysM/S9mVwJ9BQnW6vzVC0
19qIZy4+xr96mtRVGzYLHEX2vJ2WLOLDhqaFL3CiKmItP+2ODKOZOW9qucyIou6E3OEIA8blFOaL
W/mPA94FOBeMOvF/QXnkfCtDDRdRJEQwyBiTr6gnpC9GvSu6ZL6mtTFz43GUVsv/nevimW6orubk
IPOsGTda1++AB8pDlAcdRiXM81HvIPMZ8mPb2pjBBgCsUPo0uWdYmpDfV6eprD4pD7JVh7V2VxXe
8JTYEY6+DpUJlLKTM0/hytG2u/I8EoOhlWghbkGsxG32xgc/jobDstNoeMDeWsm+HkUYQvp8GtEs
dgM+nAImPuFuwcriNDkOWR09F0nC++Znd0ZTvvezb9znZnIt5KRBbLCKCIWqbyLxftDN/g6Fak4V
Jup57E6dwA3hVlRyNVglbHZhTAJnt5op4C6DKj5F4JDZ17KX70DzUC5EHHnduE4UApcaShHW3zIO
sW4hFpz/5cCOGgHpYvFazkhFRsTCkzrY13kerkPH2lt0ydlsucv5UzDGG4jPnsUOsc3KsyP1p41d
i1EIZ686iFA+CBhdNuk2naixlkNpRYPgVGfUUPsMzogZy2uZIUzCI50CeexC+2BVFjPd8mbh8irJ
gnAK1CED2osIdzm39m2ACowQgbRS1NZW8m0hdqksb9u38PIRU+ZEMBX1s1/8DmO/GvzqIaAzJEbh
1mCnmxoDjMZwpuymFGXUVVfvlG8HOfhnYcxvBVh1bd+6ztk7AZmTGKh8cD8EM+5YWG8MiNTWcPS8
+Czi7GiIz1HXV7vmKp70E6SqR7v1mf6i9m54EOZl9NcsUU7i11XtTRnDzZJsiEzc2CEnkE+r0OXe
Y8iUi9XfNZujq+GcU298zSzrd9Dub2sb14o+2ulXpu3de1BHEE3cYmFdJ8u6d2jAyuI34AaxWY4Y
ESDqBsH8RIZAF3z1RfCCqn8nBasWG+dC/hxYwRfKtU1nwwPypr0WCESXjjaIWApEjF+K81QTPlEC
3+PALEZmq+xkenh5Ploa+zWLwLcKD3MQdkd4HRVhCKkwniPl3JX6Eo7txsz0cZi6R8lsPSZRODKn
p64GBYeyvEDsFqlT5UdnITyiYEtmpvOmIIDIDJEq56nBxprhmBn/ybAlI5CG0KGZS5W7UADEx2zK
p6Fl1UEkhtv3nF7qyPJ9KWZSPJFV8KJrJEvVBFWzTo1fEx9+kUbfM5dh3jg/XpFeG5BQow/Klrxx
UsiHkOzRqr1ENUkkBsqjKNvMDwqTUjWn73oICAIKZ2jW8lAtZ063aB4cY5/yNJkU9SdDPx/UToA7
Pwmmxz6/1vEPdvkVcStrdDMkAyj8ekwHE/tJ54QOIu9EncojGYfIsEuTeJUt3grJToe5XK85m1zG
nU0kV6ZX3KYpJAxOia/CX4jK4JaYuW7CCZTdkOXL7qt7dJxvtrpPYbA0+fZRVwzgQwbDNEVFiJYA
TGYbmS+q5QpH4Fq0JcYBxh/5v8JxgaHO+K6atkWcaFlwa7izoR25Y7ZTUX5vuzngSX9fBeFbJEoS
sWJADvm30XILFyUVQk2pVzNLEkiFao+axth2YPztkQmQ+k6lZCTbXjVzcw+smEKpaiQ/bd9cMZad
J0g85T+x2I8KLocaaaoikNFI2DRiQQeltUpaZ6UY5OThhvoSx513cPySvXq3ql2IbjRe/s303Ze8
9NazMSHv9rCUE91MzoRIsdNAP5o3A1UtD9Owgqgvx7cU+xo8vZU9+QeNQ0xFPttlSrLOuiTEQpp5
ucli73UiLgGeKtt2l5lHfJQ2PZd1dPoDTr614zc7j5Kdw0Se3L5+Ru/rd68VRFAL1x/bslUJKcJq
SWQgHa/bjURQGDg/mx6iEtEJ+V/oFJ8VERaOMXC/z9790hpArsFLGPgVf5+693hM5ak+Ex/wViDm
oqt4QBnEEAOyx6gw1rG4HOb5vPRSbvgVeN5J0AgACcAPlrbXpCbAiRtaX8PhQnG5aevfwjkBqIvH
HxcsR8ObqPJuaxDrKeOzW0FaTjkNQgCMo4t5Hz20cfZS56+PW5OYzgUQ6bwOtX3zDOMhLwDB11Rs
u2zytprckr7DxxSM2ZumoKwciHwV3qxAotJOsToZoJRkURxCOJb2IhtE7TOS6qJMzuW8e0kYkdEK
OAyozXl8QxT1MDCvVVwF81eBnbVso0OAKNNwr/QOv4kfx6uZyn7qsfENO3cKD9OQbzS/l2ElbKJJ
WGUqYHXugSEDccvchhmTZjhErN8PTRiAFMKKgxGtCARhK/iKU6oMhqPChw7P8RbDZ0MGLmR1bI30
XFTNNRHWfRmwmKGB8Gam+rSDoKoXN2Y6GnsTO/PGD+4zFs1YJt0Pl/BIsoH/1WxNPZD+Vox9p2BL
blBWjtlDV5yTIH4RYvgThXFS5nyrW9Qe5mMTxRkTKBON0x8H86kiNiAMUdFPFSnshDIy6Io1MJ0U
tmS66Pk1M07EbMvp27MknvntEyp713ruN4XjcZv9hczzQl5rVY7nzAhXqvkTub3N2eHHjbOpMaJk
y3OWWKWQOe2AijLI3pAQ/gu94IQFBpO5E4FlwzQFFI49rQGDXuxt7MwabxuJ4CurAu4CVtnsWOeM
/xqLKokCykjDVWckLGJI1CjRCDnIIIYVmoaAGwN182x9MEFkNoydC72PbQCLPZbu+EXjghb6ZvFZ
h/u6wqZGtk3nYiDgklVgUdz00XTnDW0u957eC2t4aukcfMYH4Z01vdXttw9Oc+jIFMApZaHOYfHk
ENg64cSLOx99UHmoAwIxSnNbFDsL/XQg0r3hMsHBOdTZw7VjjxUtT1DvyyHSrZigenrvIy8HAT1l
IsprCEDdV0M3KKKRh/szALeVBjveYkXrFIBipAY2SvsGqKZSSO+m4YVg5ZE1Qsz10SKNQfPLQ2Ll
1ynwRwnc3mKjOlM8zKCQJQyKdhf29mb5n0iLY5LIo2i7F9mXW0t0W08wAQfI59rQLBwoSY1/B6Sf
Q7feEiK4qatvlf+NOBpywHkJnd9QbPEcvNC/wskmz46sZxxP24kRZtLAUiOvpHeuNEkXorIPLPxZ
B7A3K+J9rn4y+LNOAYC6+2mNfx6fWmBk67BxcA6Ql1daGy1PdQ1+NJlAvKI9y6BRxJjxGZonnA8p
d5iljXuUp1s4hNg31ArSHCwALIwSgyq1vifKrU0qlc2bhfVe8+Sc8eiF7jc4ws3UvOHhWi+dYsVr
NtBNpI35HljNxzDHVzg8vMG0ONThkcY3rsQBSjzh6Xb9MyVylZNn5xvbUR86RyBV4V/la6oBjrOg
5NdL/D/UkWuDmIx5mRpEQ8BilWNmjB5UPT3PMXlPdrav8mHHrnxra6wW3EI6h9Riu1sru3iYgrzZ
Ps8eUiNaYrsJL6TjKVhYJXOgXRJPN7uvAQKqcTea5qbHfOpDLBFl/ojM+JoU1d3ichk8xigp4gCT
cZpYV5YBS+2vhHoxSu+gYm+V8BbEpo1Vo1snU7uZYnXi4l1F+q1TCQIx9Fi93ABH2lHQYtwo9wkh
rDF450Sweqc7N6BhaLgcZDrnTUQ+iAWsoESyYT9anIgZQ81g+OlotVg9BR1vrQ8qrmZuAsb8v+qD
aRMlLA9lwh3IRkhyfgCOFg1hmfuiGx4D/emDQM6SF2VoYmTDN79FMWknD6ZEfY8eFcg+98L4azvm
sXdpABsw7nZ20WSCqDLCevITDza9R8FzEIq/88hgETkqaqDSvY/gEuSeiUOPai0inKSpQtLaT9r+
7pFaJPV4JSUFnTlWQpXeS6dDQ7MxvVlx46GvZGZSI8+pJMEvHkGY8biNaRir0WMHTVIAsrQ4RTtj
jNiHWnYg876qn1oNqNOL+WhQqzo53RKjGebNGzqIxTyM36X9QmD7T6uF+UgQeo9oOIw3E1BcHzyp
8WB2z1V00fZLhUNoVOlniftmVOO6RQczEE25uJZnFHY+VF7jWZnQhRjSTQNxRyMTrTRcxz6OqQHI
iblNph/kGoBsWAD7xkYkzVYJ5y6exufJgh45n1L72ij85a+RzyDSLY/s5ZP5ZAUmyaH92uXxt+jK
hlqtw1weAmvAwsOqq35OYD8C+FjJAKoNsYngj8+sIVgVGjzY6R8UiTo9kr7+jk2wbzwG6ZnhAhL9
F0OA1JzwjRjUue63RfSSNm8Mtfg1dhGoPFteRkeu+l6/xUB585DeMjiYTHMkbxPAhjuw0KjTgGIy
y53uzKWEDjyyxIt2o31015ijghTOuUVgi5ntM/3kJR+13z7gVmDs7H8mxfTZwwdIqmLnDWKTQyaM
anUZdcjzlfmJYwGnvy8YUMecZsDGDdwn7Wub7NphVxgUpjq/xLVO1lnIIWwkPOqiAkd1ID87HWwz
I9sScZ3Yr7n/ZPTQ+UBIg2vJ9Mh8fxNzI4T1Ne8EkAhz44/AIdvWX1k95AVprZChrXSHGoXDp+Gy
E2N+zDyfhy1V44ix6A704BaxwC2f77qyhSumdyHxrrXTIPfFj4lnB+gNiuD/kXRey4mjQRR+IlUp
h1sFcsZg8A1lsK2cE9LT76fZqq2p3Z0ZDOIP3adPQK/Qt7NELxGI5VhI6wvBCNwUfaVPsBGIaYOX
CARnzl4MN4SrJXKoJoUTx3tOEGwCIifH8sOixAiuik/sahkyMkncAGffCE5tHzDMweOoqFPcmmrs
hZQjA4JZiAqgsXYjhyAIqB32TG4jXDhzV0YzoreBBwfT0YPJmoYwv5YBjUpICVE0ERcFDnSVwuzQ
qrkmzxjmd29EIY6kcUiPtwA3tFrjeSFiNKxNQyHdpl9Ke9Kti6iGtg6HR6GS0wBkJx+CISItzieH
O5c93oVLkcN3Nnnzsc6EvYyueOgfyKxPabMTaNUE4+1lIwKzvJy1CRGoxI/KBpeRcIucN5ZZAyj6
IGIAcUVJ14t8J8IfGXlDgdU5tut6VjDtk2eRgQ8JQAtGbJKKeR/lkzBT2XM1wWM+LKDBDrKTkqLy
xREbf8+0PNMESvoyoBPu1dubFyrc6v2PcY1HMooCUlda0ZwNlJpgu4hQdiiZm/5YWdcUMwI+moJc
qVQlzxyRWdQQ2QoOg34hdszti+9QwaFDgjH6mZvHGm52cOCmtBjaDqTgbbTmEsHljlpg1OzQCZv+
gfDqVWdkB49gOLsi2OLIZENgCoiLYqSs5Nfa+M2hgI7K2+khIcvmIqxdmTVmvKQ+nDFBmj77m9Ap
v4AgyrXfJH9heNKxXpY/RMltx4PO75jcFN1EyRe/KnWFgDfGuOC9yXFgSOkkBPkFZx/FUBrtuV4C
khYtxjTUs4z8CcvLzmH1kY+f/PAs5fSl8gGPAtFxmL773Bvdvg3ARBdj+UrRwTBniTLsM0OTqRmp
RFMaXqFPMcUOzj6LSMppUgFDyJWEB8TFqic8BezQC8TnwI1TUYuLEXJ6FVONyKmgczJeIwGv9lr/
OZlkBUuVvajidPhe4u9iYxbTJdjieBHFtdkywNaZ8ZESkk9z7PJB1VBsprEK5s0O9vgYXej2kHZE
q570N31n5HsRebgdULkuQZrB9g49v3UOaDuNcJnFmG3PBhyf4Pi5YBVe8X4WzDVL+ZrrP3Iwb4d1
3aysgj3DN4S1dGk8M/kjjrRNl4O1JylJsJS1cuZU6VnV/8o0OIeB91Y+6FHmHV1WFO+S/miqX7ku
O7J4ETA2l/HJ6oRTp+2U5NCFt1DnvyFZVT5DqmMzWNAUQE/JbaL/MYdDkf+Yj++Bzd2efFjBgC7L
FkZgBwKQyTgmc2Spye0hIHsndWrfA7Do1j0Ha3k3X9bjKgSLkBgVZSPEZ4PdNeF+b4ynRMYhRvon
J19tc4yNbQer0youYsCYm/lOzFSyD7iZMHBrWVUwHCClF/Gf0qK+ZKKH9SaFYEbJ3nClmna+HMhE
p2so+pOYcH928F62avwB55L6vmHsu9TGechJBnAKMXbVUValLHo3YrCs7o+l/tWIe4X8V+TdUKDN
ZoIe2CPGwjc54afWrm7dBEO7KrpR4rkhjBOgcjtU+IJFRlv31rykynUEt5W2D3FnJvtKXafaNUMH
QvQsBiYD7BK4LUM7E7hvBXBo2OUQn4mzqGBqzmPZnTB+1B1+PAOC7btZ9iuKEHY8wqhjnItwVbGe
Kmc1fl/xopjEjOU1SwBnZ6ZSOhnODGD6mFMedMyPMBWMkVd5SvAjpG9MHAJ3NPNVKjEpUG2UJLOq
ySEnYoI69xVPyedB+RNTm7XTMIQOYIAgIksUiz8BHkIsL61Y991BYoTCcWvVl3e50aidGoavrHSp
W9YAALWgoGqlc2FeAhmMDAQGrMQxskUQi9hFcdXq0G000CyOKKUM3Y7FUWU7P3i1IvfBeNHEYwXp
siqvartq5Uvd/xTZ6WEdafXxEvmSsCwtJa+WmFMte7QLohje4PMD7OErKzTHEaWpKj7JTk/UdZB4
LH0Tq3QScr6t7HtQIIRP69HzGTbWItO52Amju/CAHKh9Sahv5TXQaENMYvDLcONQdpisGyGstzeh
u54BJpacRfOpmIfRJ8+ro4H5HAP21FcBziUA3ZEkjvsSaKQMVyn6KOULvqHOP+VfhRijSt249GJj
9dY/rXH1yKh98No3PiuRLnidJ1+U7DQ+j+5QEf44GbgD81TdRxC+mMZyR2KAy+Z9T3nVpkfVF/az
ieScUY0CQInJlkjC3Jrxj2gd43ZRicsq/hyNm1rgScw20ioWOnb4+PTOKho/VHNcfMqffrOOPj2z
CBChFqTIZPDH75m1q+vI0/OPHshvONMgIyk5o3KJ4AXbQrEei5FFcs/J3+FdcZPocEBrW8IiDEKA
kyZfSv7LdF1TRJyjoffAOEpopFX1J01OYvhtqr+DdNDQh9duGzxbtHGdtO39HarWDgkaSetQeLDQ
4tWXAXEGOJlhQ94vdEIFhAd2U/iHMlQxJXgs12oFf7ZOP/x7JG9rf2eOLw2xO5sIKwtj3GbyMSt2
LZEzfM30wIjffGGvwQFujdeA8X4XHuXmLEI1JmCxZlJKhgHJgfd37GWJq6vc9N+VudF5WtmNZGg5
2QyKp5mb0V8RtEE1P6zk4UXlrQtOjIOOtCId42JKpB6j048eB2A5jKGBr0LpGfR4hcUE0MYGU33c
FdyqQoxKAeFbH/XjY3hW5cUkJ7HAyioV1jFTMCaKjtIfHwbARWoFxxThybu4+LMWWDaDtRj1R78h
jt6zINqjVDDLfWou3vh94XTcn8X+HE/oKWXctU9IEJvX2iptfwN53cpMeU5S9PnWbsJXzrUvaDel
OBSMRapLklybErYOpizKrGamQL0cByq9Jpwx5UcambvsNKyV8PQV+5se7xOf4YElO4K0ZijpySY0
/TeeoMMkw8BNQyqbWSs2tsgB7wubwtoW0l8e3fQIyyciwUdhMiFTQc12rWRHCmylU92say6NeAxh
98HE1/YoY2gp39FVBDH0ywXfboZkvF+m1Wf1PhbptVCPo7HWxr0YXcJiH5ys7JyVfxHmUg//G8JS
n+erfCi3qiw5YbDmz9R429UsADlFdl6fkKkoj00csM2jm+Xvg/waqN3CREInZve+MfY948Xex9WZ
xU3m2wPCdldvMN3k4b5KYZ2QCkt/x+n9AAuGLWGWPyNszfH91TEzpzUl6Rs8XSFGUrA8iSHpm1BY
WqH4JKZfJiBhlv2lPjturd8YFWbYahvq4PoGjjMdHngJKUjlS8CEMlA/mvz0fvx1+qdvBMBeeIEQ
Xawtcm1JrWYAcBGsfirSVUOJWWNM25nuO1gJ0c7s/hR86VkhmpfxWgqjxw63yzi6dOkqZp6gRt8G
08nyWMT0gZ8Jl0+R/2bVy2Icoucy9/4RVoNU7PJ8q41Om+/78dAPiMlh/WkbAcMnvV5J4lftr2Xp
IL7XQvmjqYdycgYHVjwN8SVryDKyukVhCusAcCFNtE1mTUXZW7Zl0TAht0wlJt4ipfIHVCLgRkeN
qqFWo2cX8DYIENmCqdM1FlxBHV3PuNd8ydGQM+q/Uf2jMbHvsPrUhYuG9ZEFKVHGoL87ZdlT8VcR
g2bsn4gaAm4WOtibFyOvnN76TsddhxrbABxTJfAe/J3AQ1oJV7A0tAnNy1gO5HkfxckAFfKzXhDU
hi9erGBbSjx2xyKpQROKDUw4Ynp+5GdOrwiTi9jS5oS4j/sVA2mByIqXAiwSgh3XryhVZhWf1a96
1PTW4q2+l/jG4l4depVFqHD1Kmm3I9rsgsKzfRnkgskdMJP8D9w2xruqeHUuuGXa8uE+I1jKIpAR
654WUp2HuI8YpIPSDKFX0XdG8DG2v3WO9x2ULZ3NzzmMVN4NGxdNnNsCF+JzTII1kCIgqqgHsNuj
fcbJN9xVdNC1xR9WeE/Wx6O556Hh5XplyxLC7anjxQ29g8zRUEIkAW5TGjCZ1doBkHOI+RU+XXX7
WFHwPaV0dMPkSTpApeteMP6WIQpR/icmIt4bilNaQM8yZnoveEasn1QK2rxMF0YZej25PGpuOlXM
BCyQlxX+uhqLqeUeLAtKT4HA5N73ZKQsjB1m1sPE8R5FCe2R3kD3vg3itQJKEomkMAnRYT6s5Qcv
Ue/KZDooXsOsYfZLRVOelfJchftI2auM4B61sgpq001BNXXLwtETA8Or76uA4p+1sUX5hgIBaMZA
6w46QZcM6N15KPN1Y8aktEEi6KaPNTgtYvMa932EFQGQ65t9KaOvLprCbblZkkk6nJAzzbrRCE/N
Mx+4XKVLUbBffUXSXct+Wq709mKRKa+s5WI7LZKyIe/LC4z127gJeAOlngJnCceEBFzIEyZdNBk3
AA1aX81IjnVE/h4SFODyMNrwEQliSplwQ/dWTz7SB+WAe5IGNEc4AYRPc8KmCNABsnfAr5DCL5v8
qg6HdkDMu8xgXaWg3Hi2fMH8aXOqEPgOaEKeWhWiffSdCAMj4ByOmmbYt9l+IHuPKzchjXYWPA5W
BFCxyOqZ3yJwWWUCQ3AyNLa4V5NHyZ/EHLAQ560we5TLpt4UHD/Vc2rMtASZB7uGJ2ckfwT7sNQo
hBkpSC5WRRUtJdIoHAG79UAK1XDrBrfvPuMBP6NJcWN+y+FGJi8z7RjCI5SUQHtb+AJK8kdKiW1U
z7Rl/kwEF4Bdgv2ScGJyjDUeDmxls8OKEg1mXsNLnz2srdyvreI1Nt+6ubfKlwGsA6isJ99RcU5y
JNotog/iYnm70zGjgDspvezGKAcL7dbHm6qgLziX/neQnC1tLVtbvs0iWzf1yce+MV7U8q9YYYoe
2CWev8OkY+1x7uJbCaqnLMwUyPfpmrFHb22zemMMi4SiGwAWI2Ck9MDHtO9I4PYPzMTQ+0Ur9TwR
anAzkY6N9EEuPS3wxYpXDfyMIywcEnGZsxjjUsQaLVq82Z+Vh8MaWUUlTirKJwhS0MxGqLjy3Je9
aQwkTO+5M8/4bsoPJvlbS8T9Bl9dQg7cRCGGFV2TS6UMBsuL4O2NW6yCJTRjOLgmeBUwgNhKKKXJ
YeOZweWHioOoNtrwTultYPJGldOCxoskBzhK6Ly/eCbcKQHaLRYEnZeMhsDLE44Cr6g3pX8KYgqL
1XtcwOoePgDMHk9qYlhkXe8CtkOwIGWSbMKYLehZ6b/3YjoCPicw7GBpwxpHdjU66TALpG3UbGrz
MkZntg5LlM6bASUfGFIlKyziivDNS0Q7hjYzy4kk9xj1kZGgRQvVpI91gFiGD0CdFInWMX4xyB2/
3+CXjKa0k9ysRn2NuJofU8g0U5twmEE/B60zliw2EFDzseL6rtnhhltES4q3krsOMO4FHa1j1KBO
8DtfNoOhFkkkWY/dOi2J3XPREJONNUiAk7O49ia/I+VkvPeNdUgeByalTYW9ECuBTxdcCsyjAhqD
amoOlgHusVrzLSXMidVbIx35mCnpsOCOxU5/rNpqC4zo/EtFXQSE+qKyQCg35bsSoDNnQsENBfms
Hg+mf5LqjWCArrv0lAkTElf56gkw7Tyi6JJ8VTXfuG3aPrlECHHiWVtseb6fljqTDIzJXM4JXPSo
/SdiLiEcIDbw7Wlr0vnDd+Up29DthRmfvcamjIpD4SCC6Mhkx1Ff9KqEl/M0+Xt8r9RQwt8DdpYz
1CssJjpMHRlVDBiFgky5cuPVnE8GPEak4tRE7vCR30F0Hq1jDR6iT99aKqP3MEmotlV8dVG/2+ly
nPuXGlvGFLHFYjRQXxPJyMUFvcmNf3JsSynn5WvG1p+QjAXUm+bCV8gMVa1cwG8RJyPB41KoobTb
zQmJkozvJsa3SGIw66GpeSU0DVAkOhbZWhHmxN1KiKGvreKBaaFBaFCxPeaN5ZCCwN8XOFnpPVrb
P6ufcMT7TTpAiiK9YffocWnzwGiNYFEXy8nMLJxzzhnIFTEo7S8mpQBzLYJ+72TRsRFHcqaxRXPE
lALKjUlYu7XRhuiwoUIGP8M5Z0qD1qZ38oAshU+uaZsqMQtOFy+rhERupzTniMen8DRMOzHBxu9q
oQb7UoUTfMrRCD/mfsAeWiThimKTRF9qi7BZvDsXnxisb0rc2rFT+J/L5J/AIat4iQ8tmySmcs32
lPECSckqwaWORBOPzUU6qbjwRmQDZ4IXPmzpmw6Ybd58B28szbltvB4utwnLwy5IA66QhjGocATU
vMx4MwSACwBtmqf68FiDTq/54vNDy4C59MJwpqlw9fF3njO1ELFdm3U+okLHSei6bhHif060YtFO
RPNdr3mmwFyX2fOpk+bBH6N7RvWlPpeRRRP6nidbLTzIxofU3iXtwOugzzahYLcbLKR6XOkPOsxp
0yMLPmas9Y1VHHithsqWUvQXVnfCNw74jcRb9koRhjit5bIa9lKMb+V81Ggy5pVOFuuyel+qxw6s
TQidethwUL8zzyod5fKev7+oI5werwNgtDvMIK/9AMVUH7YuOZwzSI9CBliz8s6VgDeQZTJTXjJz
4DkExYGrQstPrb7t6zNBcRFBYTrm7pzoqwGX92huPjnGeMsGQ37m+0AcMy3dIGIL421brVMoyj9E
3vygRZNegNMmVEMTC1r6lsVjPIWP6RkUhBfWS/mxIjyJOPK2njZAls9p67osAncCCzG+Hw1GjIhc
1dfYfifGDUJDlayq0YOugPOX2KzU4q7ThdDL0zp5iHz7cvGoVmaJ+96aaoVtykgWvLOA66Xu+jXZ
xm8CO0avbeYoIeCnNOIyAn+rMXtZJZgxWXvg9QCJ8/VcnutPo0cdNYNWzBQGrjoIpgnLt90wxuam
qRlpkVoyJ5SF0Di41aDLHF3vr1gGd+NmuGlExPTSyfcv0bDVklXYemmy6dqN/5N+ZDif6TM6iMeA
Gse5y0j2LdJ8/2T4RxsSd4z2JApIrNYcDsoV7RHrFTcw8MR60cULWd5wN3IcZDUQ/ayR53zNnBoR
2l5gMu7JZsJiWefy6ArkjMjgsI715xXf3bzwF0G07jBWpaxH3wt6UMy1JUK8BSuxmvfnASB65oUv
KmORQRJehoDSCGE5G+h4j8XO0770n+CPWQhlNeUe/5sUS8pRfuXn8jDye/1TH+p9/0FfPpyplmWR
lEIbXhsJHfkTPRDsNkCFF7syP4tP/zVskFzDFmTAOUtW2RwZKJO8cl38QviAAj3VFyIV96p/Mubi
pZ8pdIx4O2KGfi+28hrdq9vm0/sJDxT0m/COiYCveyi3TCeqZ6h992d+/i9sHlO0eU8MiLrfAEnp
ieOel0d7xk7EtFlDzstF/HDBnOpnFfyozLNZBalnJZ40V88Chl03rpHqOzqGJYekLX4+xM+q5o50
hg98Mcmfe5z52uCLadIiE1eBP4uwym1dGmDy0NR0aWAB6sMvdPmiWiC4GBsGdxo1EZr2sOlAIN2k
9GtI699O+uJcEVK3Hj51Lh6MowEqsdaiSpsqnwdiS4RPN/iOGncOz9uwUfkZ73+1XzmHEePjudUg
BuY8xPWUvmD5JiybexLWMcNAijIiKclqUFzGPUhue+rPmcYdAII0nY2yNePX4jdkJknZhQkPPxA3
FQiWtvaFZ9razFymRdFK0+zBrWxubPn8Ul3zY9xpWxjp0UJ+UfRax2HtPyVjbmwoym6ANPi1gFhH
3++5cOAP5JBDi8StfdfqvmAgQssxLKfUnB7S1zS7XNWNq07pp/wfJ+cSDz9icgHA+X3y5sB8XJ2j
dhrLLxgp1AzacV8BBiMWx99GHK0T72ErVzcIEMyCW8409LzKCbcH+nMcXCKeHoKpfp6tcQ60HhtM
nTVkDMlZZ0bGKv2pqSXW7z/G80TL8zOhLxUnRghYYpKgLq/NxfBZYicIgkfhAI6f23T5wpVnO9JW
fCuwGv/SD+NbXVerx55jvvFI3fCyufAzGDaQ/l9Ze+Y55Pmu8FJ3rA/ph5KAyhRdNTMZPhcpODQ6
LQlpOI/bSG+MBTDsmJH46HR/2E8zruJfQcLJZ2l26o3ql4ovZhe1Fz6ixU1V2DqByNgX4xgyGewj
aEL1iE4x4jtBEp5TIbnmntfQ99C+ipUVMVd2xwhc0MZZwpYuxAmwriAQNbvUJLbLfl/ljXFkXBR/
lCDMuk0/hI8NjBk5tdupsJkgpG2Fx6xdf07lnPPGWCbx8Id7YGxGljuioou8YRUGsjcd2N/DBwtD
ent0z8mVzwHnOP6lfhPU1UjcFfvTt/NfkleUElfXZX1nTYEU+hxKP7E1PXMqCONrnGse5HdArRkZ
d/POoRzhqT929cL0EssGS3T+Rg8HEpcJ2B/I+YsGnUv62R86R5lX14gM5/LJV7mI/1rHZNQa2RCr
MF4DhdqUL56rtkX6N4/sP3jny+6ORQ5KpglZmusz8YbDOOi115yabw5OyN8TqZy8FIAFB18RW/gF
8Bz4AjLbhMa4lABG8EtHpufU0ZwOOvgsDPo/J5MXKma9RIbdxH3yKUSOltri4X2ipuV7NdbhLvVS
5sSFg3Jc4Vv9HZ8GGxTNDuSKQw68uYVBdfNtJClrY+szX3HUpXnHbP0TG9IhYu+ySNRls4AWuAFE
fDum4eEIvDOXmGo42cY4Vy9hFj+1QzDPvWhp3DIXzHlOBG44/9jrR6TmtrGjO6nep0id1wRo482q
btE8QYFd+N6e6BFmXDOtcMMv9c4ebz4RSTK7CpqdsYN6LcLTnOuucuJzV/1GY2TUQbYmW8DTObb2
3RcHEijTeJJOdW+3t/jQHjgKKOlF/GoQuBvYikMVs0fRgy/IDKm4sj5iJqAPh1mNgd+aw86EoWEh
ybdBGoJdtUt2wZVDjqPlza7DJ+Q3BJtZWlv2PUbbgaOe6x/dogOzcSPmyKn+SqLJ8Oj5d4COg6N+
NhfmMixdOoz3vyOz/GCHcJzw9HGLwnM2O+CKwvgnhTGxDXf5SjjJ9x6BpmDjTcW7wSOaL5ZhOKZn
E+uSPBvwocnqiv68ODasoCeWhzxFNNd4QeYuNDCXeXr+wvWAjV1ky+4zxaebBUW5ZZd/+qpbU2XL
PzRr9G9MuITf9sbeGvZ8jOhaBBRQlA4uL5neZBQnwIjX5Kod0xtZl2ewDPJ3uaZtaa6fh/cEcPCo
g4QsE3gPDtOjLLHVFy8M270Alqg8oJsWfNKGbN4zm1v5B+0afbVLdByvfhl8we9rny6+URuM3wxq
Hv7xRi/ZGZfyhvUQ2mRMgV/mOfFkF9IJpMZt9gkjFkXD1T9YS2NjXvTL4xQsOERMGAErbQXDsn29
vWFNXRLujbnypcxTN9o1jrWpXuC/4z36LeZYSqx6QqOZiR6lr+7T2Jl7pDUb85QvLSpb4YOiN1lG
G81VPOmebPOQuRh7SMOM6RXtrA8c0/RLzEuEzxgKBR3m2oBgBkd+ZrnjWf0Sv/DqdDAR2sH0vXXY
DQxz9fSHQs9hHGme2mWx4p7ASR8Nk6vgMmLv3k5+48ip/qiH2k/pPt615bBgDuT6S8NhqUM6GI8H
kBlG3tvKY6PvYN05APM20218PjzxZR37mbwXz8pOVVz5h2X1PqGf2eDt4Aa2eurXkmMcxZlylPgM
Z/EQO4FLPpKD7dzqgxwsx/A6Z6fNg6sBSXqFXd0s+jxxpr7EFbCqaznCtXPeK7G136tw6X/UrsdF
/fHN+IC3Or2ZeEnHwvjm6s+zT8JDZu91teCQwCeI38nWHH7Om5RPh4UrXFVICGdr8+0fLo8dNEs3
Bxpz63s6p2lx5aM1LXNaw7m4bGwvWO3UPX43rAaemX6ChuPK2yMVFJy+VboBx3iORyRqDh2jrR4b
d5k6v8ln/iIuzFEcApYditHFKSCWNZ7Pp78BFrP/re/qQXUrL9od5sEMXO1m7pmv7v6YdBzzJTyV
vXHK1ghOUyQbdr7hjg+u9Luhk6zhr3pQ1R2UdzOyLeyHbbm9u4C8eijXi8LejJ3b35t17BUHsHC3
nbGkQIxtTkVuFYrzFb5DHkSTOwI37/ObnvbIfajaDNLceGmC5/KuGG162PDM278Pw+NOhB4jbLiM
0ObZ0g8m/LfW+WGReJ3pKH89FwUnC1BOGbnyQfMem2rdUlfhJL3zN+9j9vDeR9X9HRlQnvbvWbY0
V9nsvcw5F80NT+wLjMqkC+Rk2Jrn/Cde6vfHLNyARVBALCz8bKbfL4h04hKQdlO6um7vgt/i667M
rTlWaYlN9s5M2VneQ7ERUc1j2NsUI1sGng4sHPTpJ5j/5gHTSX1ebsl5usX28U9eE3f88Li5HLY3
WCBbX//h3FnqbnDeQzJ333trU3qlfRoxawEmPlEUgL9dEbWnu/aibCkl/IPxZX6kW38heNJO+yKs
F9dgUN8vayvetK9mIeyQI12SpbiLr+V3/2fc6l2/bYiEUpcw8YzdYzZiWWbT6ezFe0f0NaaQIRTv
nYlDKWautvQkbhQrmi3MEoBdd2RJhzzCdN6RKOTQZTvJEvfy07S7Pk1bmxfeY8abbZ7SCTLcjM5q
K50DZAI/N8MmD9LlwUi7JmGzYeK8eNtPyCYm+hD2gQLzeAde5Q4/VA7iYSof9rRnkGT2+nlySd8y
5XUeOwqxfXR9rx4L1a1dsN0JgyD4yFVJt2GNYEpgqx/M2L36RXzNEv6DfbZcJ9qV7rhDAWDYDQ4m
dut1N3NuHp7U4h6h7B7pZq7iDLPPcZdGLswu+Qci5kbcayzSao2ZoqPvybm2KI9tiRxv+5A9hSvv
g2agnbFg3hUnCxQNYj6wt61dsMLDvb35G3HJdWHLJ0ztF+JsWiIVqsLf8OJ/odE75legBrh0rD15
Wb5EJrdUMMwXOQTEU2/vtCNt7qe6aDzu5dAZ7q9Xcv00YfLwUvkLG0uJMyJ0wssJDdUCqz6BPab8
Tcen9Q14GLiYcm0pvPke29m40100A+RvTfXZ8yYseg4U2m1OjpwdTwGBU726fPwwpng/G6Y6nnls
5w8XZah8fyxDCpnxiE8QmnNp/ukfgDzscsFlRyWzS23mSwt9B4eTjcPCOWZ4xbvqAS2+dDJ2XGKL
dE4hkzeuvhROWEgCATrFX0DkvX02lmfKAIZfrv6T3saTuUHkCYrY/YFCgg84gJPLZoMub8OQ1YUl
7XG0jgnlkGctKeyXQDouhT0FyVTSUmdzt2tcDoIbPwl8sM9Yu934ZM7C+rGWjN5+9I26FJfkm9kr
OA/TX+2c9q6dWsA5B2cOT6a2ThyAE3b9AcVGsSa2ZhN50+/5f9pyx3zFG9J9XK9CHFCpd9jXS+Zn
g83+UXZFiiqHcTBfiLLrqGY+/RV7hIK8RxtJQOaeBJyatvYD0vKpwjt3yZR/J5HLvQlV15+r8FEB
cMfCKejGluVHtJqG1dlMOUwjfK5sdNh7+Lzx5zDRf+1hATz1eyF3Au6IQ4voHXTFZXjLTcbEnOax
t3MX/YGjHpYU7I74Y1zMDRclyBjLl/W9QpM3z67pLDoVHgRfAoOdcKbvI6+5d5HtO+ORzuJYzcku
f5yEiSon4/P2Gk+dJ1x8NhdX+3CQD3iBX6ebWjsiMM3t/qWe2coLyO7UCpRWc+VnPAsbdh8ihyN1
akQt8ykXU6Nc3/WP6Knfg/00dvS5MI3T21WX0imniG/cAbDjoG+Kz+FgfYt7hgi8S5wlZsK8WYln
Hry4Z7DEeubnSEcqunBTv7KFbq+CLZ/i8olL6Fp1m9V71dgHCICzX2LYXXXPcdJ53TZ3DSLoSCm1
v9sZK1k+C0vsvHbZdvop5s3gIURPZSu6jCDUV81FuIgW4AD/wAPOrn3lZVdxz1DsKX+kDjvUVY+t
h1mNtGtn1pdA77liyrnub/Is5o2M0yABmKjdWFuqvS0VlbDVVmjUXtPjN75k0CJ013vGB/VG3Wvb
kdhNB87h0pjDA+D+Ow3AS9jwxuF6+GFl2v2in/GwHWocu52fGu79pJpNrReMhF10hExuH4InrXK6
bA+Yuh9wee4Xu8YzLhQKkSf8KnOicxw4zwuTUTVtB3WHyl51GfZwqmLXaG7Ug7/Es333WAhXivBk
Dvx2S9aTVdo0h4Ml6FJ2X6gMrLnO9xD263CTbyix81vypJtdSY60graysaZOaCeemaxoHnQkZm+z
4Sd0ihz0p9Xf0aaPrFOpe0rMBkiFEpu9RYzVH3g1AxDVh3gVFKnBEDN8I/aAz9y9AXxNlSToKLwP
A9ZcVRU1rtQby8bEFyLUGzKi9HpJ8iLzPtyBTGPCzrEfHMaw3RraG3KOiAt7+hD3AbpkPxcpp6tR
3MO3H8v3xozAHlox/ioUa9z//0v7K2eBtB6DPkK1MOxR9/wGVorpl8kvVlFLLilmdDoa514aYMXb
lQb6EvpoVw+rfGM+JqJNFK0TvF+dtO+Y/yjFNRHzbq5GcbkhDjFfoifA6ifU1mif3yMRpkLduW9d
U9eKSq8SllAWAtnwca+Hki61uogAEVqI1JjDPDExBHunBLFWAHMJpAt899FpPyy+CUt+zLQanVtg
iB0Ca/Sp//6tUro/w0j6tVpKj01YfT3U7LcL4gATQcrxttSWuSJz0BpKOCsHsK/ayvS1qRzaevDX
bY3zkG0QOOaasNMdU38g+6rf1SmvjBhT5FHbvKWtkiCu6C39sxtNAwkS8xnDqjH1ZcpU8F4O6KkJ
lb6G0rv6eRTVxVD76ppmjIfy2HiWoyoDzAlA29275xCoxt6V4qRY1x3wpGgwVxrTjvGKuA6qfD5g
se9MDnxMb4KSHpLJpl9p4updKBAaJ3uFLhOWep9wj8sNt4rEC+bBULqCL/Tzd0Norx4NkBNRrpi+
ZvHRdaITYrs3LvFj1RXQdKonu0MSVW0XPcoYnjHRKVUOXGUYxv1RNz5FpOKgJzmh0wSMbEhq0ERE
9U2LVisXTPUoKT32dbo209Vs8IgQGxeGyHr3cTLVWziKxmBe39GAOZ9UblRfIDpnPGTVA5ekAjqD
4genYfL8//dLGT/udQb1XIXwgMqIQIDCSKqlTjatn1cr1E/4bEy/J2EI5FdxOQ/MIGEeLdIKdcxT
MWTZ4G5Niz4i3rFiBmQRrE5rAi6TiqqXih0HFC8rg8ey8NOdWcIw45BXpWBtTn/RF8V9EZITIkAY
qCV4v9PO+vdLUbAb/+PoPJYbR5Yo+kWIKHhgK3pvJEokNwjKNAre26+fg1m8iXgT0y0KRFVlZd57
LtgR9El6G6H0Z7RsGp1Kby0nv6clMHc6XK1aPWCH4iakesMybtyKXk0EFdRTaW/5jNjq7F5XRnMO
gC4uDZ2OSlCmxNlF2l/FW4fDTGPKq0rqVJe2BeHL9km3p1gBAHFldfPRZyR9HuzgkVjIyz95hxny
ugFUl8hX7n1or3olUz9EeCQJjtE/RZpA2XVExC1zbe3Aukbsg1uIkPmpS197qykXJa879V4NrdyQ
XhUuWuEUW2nRWHdy7CHY/ZyjYUFtUqY/UMp6Z+gdVZ9ehgDBonhR9PYW/3uOId0mJLjIEuYG/Vcl
kGD0XtPsRo9EkzBOIBN02IxIA3QOlkMEcKSFyiHOg7OVZtW5KE1zb1WSGTIWm0CtUc5aTFd0GBz4
ksJ/iaZ0M1HV4c6I8OT3Y+wgFmG3NSLC03I9RJNDOJCam2KnB26yH8rspejFNSnp8ZYJYXma358k
2bVIf+JT2zLbtnWLVkU4sSX1YK8r2tXLGHF4GiqREpXljhwxm45RRrrCfnR3iJXH1I0hH0bBPpn+
pa5zQtapheqSLVMEJFr2aXBPPRTcmdrB7J3+VYm6GDVUExpzq5cELsrylvROu4VZ9GwEC1vqyrgt
g+ZDkZU8tx3aNVnF10jq8lz6QXBO+8HdNwJdkRnhWIBtKku9fgew3a/Jf730mvYJIgA3tO9fbNXF
5Tls4oZuMKcRl9YIdZUyb2y+nKIbH5DsvwJPyEukYmvJPYRZqkNOmTFli7W2AXoylp+cd8oGOv5w
wYXVrPsO5AjyTR7tdkjsEtMjs+8gN8n1HaYBTlajC22ClWbwJeZ4DJHynP7/x0j+yKb1hhvpTcnJ
UeFugVHclYXJTh0NKGmNtqZGaDHjJFX/gxc53IwNgbxdHH14khORvNHmZ4hbynBNxaKvlQvejcAM
to4/IsT4rM24PGGMIUBaoaHTg4oE5cjgLJDXGFWilisZThY8uKb6wWkEliaEERIxAoLztSzUhCSn
wFw5WWNvO2P4p7I3XkNn9Nf1sCFlZdnmsLixtiI/CJrP2PnE69o7C+BL9OXkrEjuefrKp7hh2OUi
3AYlCAg6ygcDcGd2i9KNHtDh0OC0BdW9rsXUrIvqM9zSFg8j2PESMjznC0T0q0p6hFyGU+zrO9DO
CMslDXRGelF0IHQi1zgO13qyd70NRK9WP4fmTOPk6JFbK+qSoDhJ5+i701l+3w2aBITlDHre7N/G
hiq/YlkY+qpnjO4wurPqT6DgfAXvKPFQyKlMfRi7IF0Ek3oqELDRcU+Gb9SMcqUrP6RX06Hvhmva
rpMv22eOslOJsxFhufDC5gHiba5yh1OR0GflsOmqf9Ky55rHkW3CrxzjWS/9ee9WJ4KtsSMgoWEI
zcpDdWEtHSc667G3MuN6qdZipf5GMWDkrNzXWnJwTdy/orj3sBtIeyDVHbarqDZ2btSIofX3shaI
VXkZzfqce8yWoAr9FrU7daRNTApkBcFBe1O6YOM4HoMvYj4D9V0r021FCENnMiHWXDxbYXjsBbzm
wd5OvAFhFnRoOu5XTZPT2m2NP6Xd1Gl9ipMCKtStGq6i9RaTTcIc7zTUB/pqw3fbPGr9K40xv2CW
qIKPkjGp+2fZx5rrj2RmvsJzaaTrSOEZqPIyUObVefEOVFhF4KYAqKmpf4eGOTzMNVI2cGVeKkkb
P0ezlt9E19yKlHF9VS9tJSFuiC3WTbN5jCDIDAka7w5V1qzSDiVYRnxaac1CJsupocFfaxD7yIVI
yt+wI9qGEl443lfrvsfs2QlbrRMBZGVa6SKGUynf0DpJymlF0R+epsLez0zAt+0yt8xd1lx8dArM
3h1tb6Bn8uUqVQWAtveUtA2d69TkfgwTjCsbChKGnUGXY+svSZmCP1y9yooa4RaOiwDPVH3OvB3J
0K08WP4DSbI2LCuLNwg37Artf0S2sjymzzg6h/3FBC1pNf38H0lpmH6QOgKtwVprPzTtBZhjq5v+
zilaJMKI6lxn3TXKPQnARSEC4+UWNo0BaLE2HuQAio5bP0tnmAUoQEyejKV+Q3+cR+LbYNEb6s1B
IANMCRVgRUdKxfI7q3H16i+fSN7R1JYOoeAQeskGKBz/02zbVSfxl4l5CdQH1AEORsbpGJWZLVZL
UCaUyxq/qYYj49ISdICKz4xpFsM4pwE5mQA7RqOmxhu1JURVMF23kIJ6XGpgHn1IcIX4sjZJU7xc
tbgoFtE8iOAbt1vofruk6qT/gk8oP5f2LcNgaYs/S6/OpMWvLNe4uFSStf/j+dzUkWKng0DGhHnU
I0okXVYZjzvVl0mq72HT4jKkS9L+8jI6JjbIpzO1JCXqZdLynH+ZPPFPa8GxPBu5oxL+12hQs8Jn
V343MAHSBHV/cjbCixYl54g+MvZxtV96fK4ArJBH226MZsQRzEa4uDq7mMuo0X5XNbqphboJy25B
JOMcas4zKt4D1ArpAN2o//HSehH0xizR4RmwO6cYJVRycbVXEyFLZhZPeY9K72gHnzDV8/pBURN7
fzotyZCwc8Rq3qtnueEcGjdGQOolSG8PaNvVT48AoXicYMxnOoSF2pn4J5OoFIEexpEBtaJFvoIe
QhwXOh6s5djfVe1L9zmLx++RpCR6ddjRG39v8e6z4vrmobh/nrZWOHiB9YsSKadGo6T7MYl6dj4H
PI75IjUIpEbgUH41+gYZNz7hbDGy/7aYHDyg5buQpR8jach6LLpM0P0tuhgVgbu9iet9+ZleGiLS
7W07tG85LWxJS5YAA/0fIl6H8NOOWC0eZWSF71xgtxRF+TunMDaJLflYE1g7OkC5kS133kM/0A5t
1m37bgUFZcbdVjDpMUCGy8vIOnVenbrK80OSf2XNn8+Tz8xtZfuoiNolF5cBGTk34hyNLcsrYFon
o+9Q/xJA1szp/NC+suHaN4i71Teftosfoi4A4jcmS1Xl9nJ1m0ea4fSeHgp5iwmaCffTkvgg8Q+i
VdsO+BQQoAEuSXGcTe5LtgHPvgT5tuXt1bnn5mVBARIiA31ExVdePAsUuj65AwOf1FPugvRUZvC9
Aj2l89gs/2q2j5FcEkjm/Hwk03Z6c/qrwF9JnlGP507XyWEBxueq7yI6ROYKf2XnMpnk/+Tv7JkO
hv/yJKxt2s6zelcyFofaR6AMBGQ6IlExV6l0h4pUuEPq+gwzf5PuL2t/W/e3sS7C+qgZ3oeTa0LM
AlppjKSCkzktyPFaqDcRx/CR2Q7TjUsYYP+RhB+GIJ6JYxqW7+gBTcauwvKg5t4Y1odBfz77ceuP
PsVVgZWtdf+p6I4Sb1Io6dGW8euQz39leAzFrm4OFcexykt2SIyVViHF1r6M9idof9P0VepHhy/O
ONqoaiQTvxSTKYq2lBQi/wHSAtAVK4ssOMD19iXDi4FVCj2Pqe40Y4U2qSN4K2/XgiPUFpDkmnlt
Ifje2YW5VaOdNrTzMImW1XfEQFrTX+EkU+Q0rDx9mRmnOLuKctWnK3dYazqWuqXR7TiUEmyaLjZT
rupvGg1v+rt2AAfOQXOI3MHuHhr9jskZPwBJ0llZaE/xrC7gm82lNBcmpG7LJAOONYZh3jbR0eNl
Jq1CqWmLMl+DO17gq3S7S2Se2v6QdZQDAbrX6n1k4L5LQEMATKY/ADis2ajQ7cEzGvKjdOnnw4Vu
FbwgA+GXCdL6BGYdZE2xjdGr97hr4TYFmDDS7t2wJz4bjj+2N7zxA1oB0gkUsZfyk+iF2r368V/J
+2+g7XJx8PTFIUn/GvFw/OpQqv8E/Aw12JfItPOfdjgLGjlge9QcK+GvVv1B58Y/cs/FP6MHKo6D
Slm5OOA6aris/tNjQAr+nHpqUO5w0oCAxmukcS0NRAd3SMntOATCwInkfOjG+5AsXTilw6ltXrRG
xheCIEyBgnm6tyvox7UKaXwtKIdp7VF1h7zNY3tJooviB3xl9FW7z5wrD6KYOmdvQc2JRYh9ISnf
G+RkNW/dXMv5dfyQ9c+AZFFE+4q5mEV6QY4oj9Kumwju/iVzfg1ceSnlZnZqktsQXqF3lMA+JYCP
dZ+9Ku4xMq4Wg/ZS8+hoMPNqD263Jsi81XeRt3GzXe73REwXyLNfY7zFvKxkV4WFBZncCU61waYa
Nmedfro0dDRh+cbSsCrLPxODP9KKZi+1S+BtFbx81bYAHRR4/jrE3maO6RvsQrqNXc+Jyhs5hoR1
MzDBnc5iHokR7INPU/nz4kuBUGvAUKLyAcRa4Y96/FUF6p3Rq7DTXdGsjs4+cT8IoF+k3j+pOTTl
njYSy6Z4R+uoMkDylF0VfvTun1tSlbDpuGO+tmOEUgYTKzb0DA5RGewjArHr+ej9aebTbdFC2g+r
+VQIOwkDTkXxUpAU4+TM3IdJoeyLb8jz6w6yXtP+c9kUgh+HYGR55gNDOLMn/z8ZyLB631T1PUYT
UtGFN/u7M97C9DagzMhIFSSJcyEd6mHOWo38TQt4JzEZnoIfE3KN0U6qoN8+uU6mcp/PqGwKKjKh
NouR/p9NnpA/66qjS1vcmlJqT7BtUTi580EB4oeI1pcnnYl4xCivO9jFs4sOE/HeBSSue95CbXe9
95Nip9aVi5mclBAyWbD3AcgrXrrU0i18PtD8SL2d+mZig4m1X0schuHkw2v2ERtgVWo2BKgUXwh9
zX5OITKwknDOUudKdt6aJ+hR8cnwW+V893TGw9QktnW2aTWitvgqM/8aD8NfCSyIptlPG5hXxRim
veNfnt40/rBmiIt0r6LHbVjYChnjsEXyr4KqdaDEdQQJAMuYnwabhHtHxgPRLz5VvbYd1Y2mNOBO
IGT1DK8h+xtIoAr1FWYfNiT45ERTA0cKLEt2yJqxn+SqmROEMJjlnIg0ojyQbi/YhypTfrgWqu9u
T7az3j3ccKEFoGAong568g6+IpTrxnwmHB/Sd9d2xU/0yWZkZN8/dGehj6uC36xu1x47NdYSJLgN
FyiaPrF/1YjkmAg7QrCkVJ3rFekhZT/XIBbSZO/49TsuDTCAkx4jQ/bVtl+tduQVqPWjCE4SZf6I
18zkLp4hOgz9Yc0mPJdI1832QixNo4CnPXUt19N16C4EI74WuYY1ICoCJ96tQi4MBCRYe6EfptQf
HMvY4s54NEHkc12MtNfwjSGLGEI33GYeMJZiXXrd28TwUJAyVyWaJ2zOgrclIV/DP7r0ButkjXRa
C/aK/BA6zAFYFHidVo5xsJWfwXl40aWjBZPeBZ1cd1EmWzkuemYk+bImz7o+5TSMzHWCOKfgKrOU
rCcJ/INzDUkbga5Oe4/0RU/MQRGeHG6sA/UwvfyF0X+rfHbv1YhbhJsx4xUlaqmKD1K9y5YKmJD1
WZETk7wJwR+Hwae0Car5KYOnhclOkUeBcUN1DtQ+Bl5LXJL9Xms+/fo8Vcc2OpFkP3LPcEad1x0b
F/9rEBw7vFdUEA7iCveqdXsNW0rHJ2pTZjoSNjd1WMJ+bTQMgkCeQNCZ9eq7P1xroARO6zO18LH2
hPOpqyrdt9HBzsEaFUExo2m2JTYi9rY+njBzOBNMK5sPOZ3wDmYKjrpc/bMU2vM5xg6i49UPFVFG
174yzqmY4Tzw6zc6pnNA7eyGJhEQ1arFQulUL+kTD4gsaJKRU7PW/0rx6cJrjmhBuTAkbYR2pYCe
JRPytpmiY8+o0k/toHl3Oo9T2TtMdAjkihIXameiPKe0ixEheHz4kqmLA5GgQ52snjviAciFi4gn
m5vVN3C/wUGGEG8JV0ijoxKwjYZztXhK/WjKZxX/y6aDHjhQy8NQwhTU1XOoKrY7+t3pLdS+TP+T
MClV66CuHs1gPpYnZ1KnN7/4LedFGxzbqlsM5btV7fiLXbZojXdGt/et6bI3In+GM4QrNELDCa69
uoz9fKSPGn8W/W8CbbtdqlVHgYtkGKpvyU2LZxWRvd5qYtHa/sHk4mbZRIBRRAQExmfMWkbIT/yY
iNarHuJQn0qzCN0KZK1KjIsBKR5kb5IESIZj7E4Te+7lzqLi9/KpbANvZnIn69gBy+Ra7IoopeeW
babXuqAEszknhi5dkgaZQjnw+OvrYWsV5OggKSl/sD4Iexv0v4LZktP/yEHba8B64xxthrkdmEqm
h1rbDW4KCvxvSO+xiRmT6bCtrny4vCbGm54hQQtC2P2XB6syOZE0/6o4b/Ti7qFrsddwhtsUckpD
hgb7daIsbWIUybXsCzQK2d7EkTBwzQ1JBJupA0gRmjZY7RNgANmYzds+oYS7lb0HY82neuK+WeLx
oim/G/rftHrCsJqZrrK1I5vwIpowWbLwXBNrCF0afa25Jdg33DQcoDlqbRl++uDX61MwzeS6R1Oh
/FOuPoiounhGuAY6cgtR/bKEbaJiTn22H/FtkK83sE05AeP/4KfEo93+evZDZvvchkaBhevihj8d
KuaEMseCzXKIk1dIs5zNpcPj6LrYG/5s+9TKitL3qQk6scAaRHmhpgwr2j4H3TaQvbcPL86XMe7i
kUioCkdFgB+hDp9G8V1kX6n7F5fIvDy6CVNQk81gXObM0Sm5RuevF58J973GoD/oXmuXm+kFzmFg
3grzBOiFVl5Q7tTs4kAWNy16cZdArRaJ+66hoInWg/NutBph9w4ggolhs1X088ABZXLB51qrZTAP
3b/OGt/CiAyxTQvuoX2W7Smwn8yj3gpxdQFEVurMF/s6XyLUAS3lXfXkmrSfSXSPup+q+e2Zcxn4
43VTzmsaKB1LkoktZzoVYPzXxy/ffrTVyQ6/iWaGafOstWOcHwT1vowwjozKSvEZ9dMyasKv2FlZ
LX1pmkhlpi16HIv1tTCp6GiXskz4dcbJS4hNxzN3xEqb02ML+XuS4W0qkXSed4BmyOVkDDFeey1V
LfLrT3b6hO1L50PEMf4vYFgeOIKoP1k6BI0dk0ThPkYk3XqHq6+FgQBLwNGXuUcLmZYUdTW6LHJF
Z9I4eliSY/+3K+AzomeTXyqadyNaeYO3ZNi81eqAYOpmTVSdigeiiheWkm1KSYeWZGabvVCghkn5
ZnwuSgF9s5iHZ2C4LVn8Nse0NgBhnLrDWnsxPPvoQ/XSze+OBmVUohQOxa1wtIMu8a/RlMxpZ7dE
PpY0C+o4OrhFXyM4dZ+pYW6gvBG+NFc6sSgytCKBfQRGvgWQvkmItS6DVU1hHLOrZ4hiHC5qdhzN
ue5OXA9imUd/Y/TA10IyLV6G/a0Dx3WhsdvUGbrF0MWF3mvyhbMJDiRn4nWJCSuKm2fnnwMnmcdh
smIoWUv4fQXB5S44CgeA1YCqmV5JwSgGrq1TXDTJuY2loIQLWK+tbkn4CkZRf9ZaqOCo8CVe4hgn
KfWs1vvADCMMrLjj4k5b8TGgqZbhtx+hCszi/G9kADsNdQeThL283vReuh9SOEpQ1mjkZk8MPswH
fO3WuY8qvofGEXZuxu5gp8uWG4JCjHCNJUMbxDykB5yC7+x5dSoPGw4Q4WiW+/we3WdoAcjZKAzl
VX1Z51fV+0xD1FtJs6Emkr61H63hb2wEWHr6hJ7oto41fvjwieKd6gHu516eqC/mDnyXnCGYQMYa
EW5W4pzE/7iRSPHxvxmOsY14NmEbQGs2GLlpW0U7SnMg9VtDOaKhcdfNm0+lpQ40OhvLO2SkARCL
AXmUgRTnumQuMQXVjbVxy3Pm9Bw/sbTfWp502hK+JQV5ItVdpIhSjGPJfCa+FxYBD9XMIg7HamD2
CHAVSgVSmCSOasXmT01AbtveEx8xhu4otIF8uduKti09jBNhWzT8m7no2bg74mZtDy7tDy8knspl
Jro53dJOHjw6+r393XDLbxn2pyDNAqGvQuIbpIc0zkDRT+MooaUsJgUf3J9W3IMWR68DMA7wUl6e
m98QVZXyAO2PFy2DDIM6eaJqFO2ilqClmQ4NfbkamID2QQnFlL0yp/8YZrtU/nhUHmqpn2qqTCud
j/SYmtB9q3xtrdferVOtu9Lks8L7MKHhqmsVoS802haAbczndtN/MP2CZWt+ZfIRUfprFCWiGT/M
Dy0bd/YAxKpwr1BD8H/Zu5AZVIf2ihulXiXsOOYmzGAwJgmdIJV4OhPYRNPMNRNuo/XIMvM7DTua
bcEp9Rpy5OZBDqutMtduEG87gMhCoH0l088kY5NQ0sjNzloUfg9kWcRdjtEXe7Bhv1Ue36X2qrQb
KUfzkG+3mxr6VQyInlen6Lr3TNw6Q12Jvt30AX3TIB6xk4Kb44zQSD9hT2g45b38I0MrZAfkA7oc
tyMOSt6f4X0wcIV1ZGOaZADS0TKYWcSdx1VDnVI21rLSCQ9sUKG0XNLVtc0bbayTHtsR06hRpRk2
SR6I3NQUdc3A9d3eeInc2GgmgIxxLJVI7/hPgWtg3ZaYIBPaEdW7b2HhkXBeKBeyMF/kSjG3JjeT
JG8PZ51DL034jHnib1splvSInW7P0OxzHLrPhss1oWSnSAOUqe+1KP+RKTtqpbsHS1WOAyTNBOut
Sz9MKZ4l9+YxmWynVzs+DgEdsfIcFNz8LjU/Pif3TGUOsC5I0DTlbxqe1WJC4E8ZjvZ717DsQq/6
MtFPxNarqIptQCXjlFrOZAGoBqFvjSj/eXQZHJUNcTBvddwTd/o5JgXKzHSu6jiyqR0tm7htZrgt
zUzPQPoF9yyhNFQw5OYcY2X11IH4KO/6cFMClJg+/44xidrfQoQduknwqrNxfFoi1YcinjWO8tKt
UbWEq1C7RzV1FlaBkp4JbcxFyZtA97HhXZqob2HgwVIpuIT+adZKaIu0PZUNau3JV122i0Fnd0K0
86kAOdHtapX4QCwcJH9qsNH9clm4NpBENqOhwk/poPuS85Ci3GyGxWfThyfVr8H4RvZCkoRbOOBi
zTmZngW3AJrxOo28If/KKfug2zo5BvKv0OT1CY1XkVpbJQVM4nXLnkTPoXr3HJwpQIUs3IzESIc0
ZOqwm6Vqtqgba8Dehu4vBYykHwwFlyzKkKSha+rNa425fCbIBaPsp1T02n6BgSvKV3XaLEx4Z84Q
ngoevIfhg5pfVBNn4ttnPsRXDvpLm+YioOW9h6T6i1zmbCEZrYzM26EivyrfhHwlEUMt3LJl9Jdp
fB6fw3tCgHCMQLt/K+107rhwnQkRD8EcD719MVXgLWurAU5N5jz2PCiIYiroQtg4gxIsIus5DMnO
Yw7OYd8T9huVxip0m2XZW3yh/YoUJRSJE24X8D0V2GTxJXFnGncLYe3pcc3t0novG3veVgiWGc9e
7NpYNFq7rmRBi5cjvWQOF9rVqXCqdchRQwQBMxFSSvvsnpu40ax/WfZN+IMV9m8WFhzfunvFJAT5
J4fzmNFZ5LpRM1AiXliR+0BWB5dOnDJwGsav1JaL0lB48/Kd38Pf1LZGmq8crjmkstD1sdofK3U+
nYxAXod+F6eWMJ4E0icWpnh2iTvUJ+CNt7b7IKDoTVa4G0Iqn37lUu7bU9WcJt/CyXcOh4jZ4EBJ
nxlwK3eguNBqkLXdyiCOtGrGVdjaiyBu5qpFKUuOXtAfPeZAEri2GZ5p+PD7e1uvC65B/1ebCo5d
d9nYDOJbZqoyYJaA29W3dpol9kLtDglaIafucIe5hynAPqyahcu9pJnkHNa4sPWGziJrWmIWyVBi
KDQ9SOSGVl/jU82jniQ5Z5Y149wN8Ma2AqAc4RLTNbhZmogqdEob/oZ5wIA4ci4SzV0P5gCatwXx
0fvxO/re66ZgAkTQE0SwrUFQvS+gwjs+zjc8cmZpTPbaS65zX0QDRCIXN07mr7mx6uhzNJLzCYN3
FT16V/tuLL4dhwubVX0FaIcUZnq47U8xAk917MD7rVXy3qweTAKzUcGwrLHbl8YlQgTOMSerTEXv
TOirWYPoAl+hJ/YXyT07FaVzk12T0mM8x6xonKgRGVJqXLIu7VgPWAOW8or8MVlOQC7ETj2dQExX
KNJDgbgzMUDM1gB/2q03BkehETgSkhShIaxEFs9narJxXjH/Uxq0o2N80vX8rsErg9nJELM5+MAl
whGKBrNqMkPRtdmkRf3Ed3bHmdFE35kzGQNj86pzyw6FOWsmDYLQCBjut9MlP6UnoseoA1WEyDqn
B4OKERONjwMfA9fo98TIqAvfIENBibeuyeNvq2APMnxddYzRtbMFjrK7D+GzrrHOjANpSDpRItUK
9DWnUqY/hJXgAifLBFFNgvMwEy0hJo9CjRelhfJQgRxGaAYZTIXVrFyCbho6IwP4f5eiO4zcWYQ7
LbIZRjpIRs17wdWt+wkqcI5jdPHZN2sud+Q1bgtP4kvBQJWaZC3J6s1WdZLgVt3/STD2uCrLfHIF
xCxOnzOys9ATpTYoK6K0qPYrs3kKaj5D/LFYQa9aMzDnQaUta9VcjJIuTtd9WYWt8qzJ6TOi8Ixe
bFMK82TE4i2XqOiBtbgDVgLDQDsxzQt41McMephsSprT4p7oLGiJx9TIlXUck5vFBqyk3FGRwCvo
x1yuVBqNaEbUOYOVWvsIFa41XDjxNQaFBOujTNMB+Cp0U8OXop565VOX6HYM5pcW7DknIxSHu4GI
V02PudTZ6gEBIyiijLrcssBWWeMu/UxbGoTfJKP6FmX3NIWd3PrrPMhmVQv2DzmZ1Gg7qDyEyJ2H
abxrh+10FhudcQzzkgAl52iBl7XYspThEbv+xk/EDFlxwEUJNeusNfl0BAuWRrJ1lNeQPdUEUJIx
jbII3OkOQ0CMQhDh4EKKJdY6M9WEU4sCewI2+5k5CZcRLeASx2Fj+d2ily2s+09EThuTiZIpwVbD
Q5iiSUoNz1Z16dWTq+8M/PjFQEwVJqf0/5Nr6Zi8zgyLmjyF0oPkOAate0aDt1AzhzYoNTZnRaGh
AG7rN8vh3Ij+kuTkNyj2C9pp1TCPSmVmSODPfrFTB5gThK7H4/8KUZBa2lsmv/X4pyxIQqf/Tn9f
oZzyGXwz9Q6Hu0rNIH1I1ajBJ5hpCBKh5o9P8QSO2Afdufe0hS1Lel7uQfWCrWAOXBcvx2TxcPvx
4Et1yk0asGkFLAmmLKO5HsdgGZp0yBBXV2Y8S9nA287YDZX7KBMqsQHGJ18G8XMtZK9y/c9EK+Sw
ou26A9TFlsE8iQJ2EXALaAHWxpEG0xvVXJ3MBr7vSOnPEgKR1lBk073gj1bMcYf14IEhOScmFlV0
7bR4Zhr+87wmzrbS3iwa3O6k1MOBPNIyLjXEgZaCGwjW3MqhfTvSL7AwHGr6TQZb415V6yn3QhHJ
lj1XoHiOYNxKl9fN6A9+dBttTCwAKPqS6axazOr4lyn/TK+stVYBNQvrVc/9Lss70AN7n4MnQxX+
ZSRYVxDEEQDRpE/U5Bsj8hHf4uQRqBRYVHaGhl0FsAV6sMIlPsEB6jtZEswt2MbHcOk0xqIiwqEr
63+VQSJ8TipfMC78amDyegzpjvUM1wqbJhB9VoaQbEgYo7kkqBwKHb0etm10UMSb0ZRQvxqDuPTR
OAf0oSsv2lpWt8tGezUkD3JkEb2Yxyhtp/0R6exrSJ6Dc3UcJIeM58siO/PfH8yUJIRHw5g/dCKE
/ZzHRFbE0D7yEApB5Sy6EMU3QqHOfzp4vfOQjkmF/6uWdIoZMoVin7FPixJsGI3GvLNAkC7DPtk2
BItUlrWzfLJWTLSNw7JGOZWZ/gnIRxdke0P2O9vhD4HqLZufjOpWVowNuPpLrh8992c2cI915boV
76W+wBqyz/LmGIdfI6kt44jaINYZGjqHPu2Whf+t7TrjpobBwmMLNVDDijH9COoOrilngw7GYqD3
Y9inhkTQzBHHooq2Ag1CBVBCDlsVn1DSJ0dhmu9JDJVNVR4G4tSKWUnJ96ImIMAH9gdzxOKPvjDD
3u7ZETMyXhAVG57Gfjn0xDoVAu1kGdC5r+Du9Q1WLsqKxMR8X8ElTSLvFLqoT+xZ1pqntgORn1Lf
aWN1DDVibF0Hwp5VXDqy5QqOamkHr9oVuMgFjZu+pxTglhaUmGvSfc4d7C10GlIRGqNbBkn+ozO4
MUlkz8fOnaEY3ke2vjQS8VsoybO2GqQeGY1k4byKwuHjtjkgVG9huGc/IpxPmpfKKTcKyV0JYYpF
kx046XRBuSd8JFQmm5qlYLhx0mPB3jAzkaXTDrpWOEpSLqqZxM5WCG+T8isWlY+FMLjV2kPfqoQY
mMyNl6a9s7Da1xtDhw5lk/puXkKXnzCNbs7JKZnehXSpUny3tCwRs0FSJ+6zJwSjNkyMNky8QWW6
HUYo/6U01moIzU+ojTM9rRm3I7Sq9qGnbsemeSnpUa1pek3R5xfT/OiMfcKGbZrLiZKNogKlmuNj
ZvpVuanZrVhZI618Dy8IffcKIZPjYTQb73VETNy8xEwu0FxoOq3+mit32Z5plswK5dtvOENWCk50
kXwEuUvVSGaD/JMoD0q6OzGZTX4+zp0GrgncdRBRTXRTG5A4iAWG5G1kwBI+UKsA4aDkiFQqIfyv
CFgtMEBEvyyUHpHzDcDtqRIfqQXxvV1U7NQk2s7eEySUBsMeFTZhx4uB34BO5b0MfuMJWBdlc8HY
pkTYkdmXlqNXfscN+5ucV8Y/iSpVM/4KHXqV154UOsVtYN/UuNq5NHDN5C8VB4YyRKzkwda3DyUh
S8Ej4CJozWOcpfjHtbkPdY/mMaQ3/JQQRMXWYtHpZ22DUR0Sg8GuLuwpECvT4EFAlJi5cgLcfIC7
HYgrT7YMGLpfJjbQ3pkhjS/bnlvizBLB0UXf3mdQDmsvuAITc5jFMYtBoaqYRwBydbXs3H7e46yF
ZRBTrDLDA9Btzz1/kdQLmfzH0XksR4pEUfSLiEg8bFUGKMqp5LUhZFp47xK+fk7Nosf0dEyrS5D5
zL3noon7SdVrJRCIPBow7WEktEfkD/qwn4ktoyJTBvuhBm/sEoHmTTWM8JHfQ38eqBXcerzYGrEy
t1j5ykXL6IQAi+bE5YDo91TyMJphuiISZXx6UdV3ywkme1ssFyH+TUTUkY34QKwDdNnlrvapXyL1
rSe91UVN3QH/qanREY4ZZCFqDMJ4X2lfjS1PKgWaRF4o0ckwsGCdUKRBoXOhx6iH9dWPF5IJc+2m
MoFvyDyLGerLlMAueqlI5IFAYplqcqsSlJLO+sU0EX667DMUOIeXdkyO5KM953hGyJtBmMANZw0n
J1pfpjup6Ga4aPf9BmXQwiQ261DNY9hzuksOPK9GRJ7SQecgcdV0JgN1C/O0KX8t7tSIfZOOTMSh
9C7bhcwOlN8KOrAVs7R5x0ZVv3cwalGQOAdS3iGvqiXjtoBFXM9Bw9+p3gkRPOHkGdoXkT+O93Wh
hS0f9gXx8/uYY3yKn2g6SSFw8s8aJ4fV6JSiH0nOxhpJhLZPh/KlS7FtQLd3nnrHsyk5YWZBKAWm
V41enj+z839yJTnHCBLjg2icM+HPrhyBCv4txekuQbS8OArUBuFVcprR1bYWijXkB3bCrn3OdirP
z6pVPgroswkwayoMNKi4KikQqP/nX3JMti7zsIzPRQGfpvgiectYjFQOwt22vI0laEq73RL7ofVw
apx5rxjxuZhYlk0fNJZBMwcrPIBC+R2otiZzfmXJ+zXExrZAJrfK50oGdzEI2QoRd0kyRl9O5QSa
+7IM2D9owIDb1moIBF5/He3feTxU0dPCyUKeYENMXUPaqUayaZ4SUbDiM7gzCPI3bcTFQlhsS0oL
C+eaozMn7lYS2moXBwMTLG7oJa/3KjlyZMX0JgItLisQCAA3Rjfkkr3FBrsVZ1H/LcvAqn3xKJQw
GLyuCZhkVEglaTRtngfuvSJMplvX51c1plNlVrXiXKQSb++vAlTPaZy3SlKEmK2eTIm4gb3ao0Vh
qLgGCAyRBgkDag4m9421ejV1IV+RVwjqW1Oj2KwseGH67KcDgniJorm/LwZ6vynA5Pblk8Km70Hm
bF1H53tZlsBkVlaazDI0GTGw4QXXtFBB8ma1JkL2nitZiV5nio0B7KkprWcRMYmbLlo+fZfJdMFf
+ZQXRKjzZ64tgK+tcx4XtirusJyGCQ5CxLxOUWb6d47Kdg6llfhNQlOXR5+WNd7GmINg6C3szlBu
Nd19Qm/rtro/Wg3CA0xRuXXMWQqZDc2Li28/Us7FMobR4j7ltK8GgUVjgo7IvLtoT0XcbSNnfMCR
sjOT/jqKKWAYv+9UoBfJvBOTROxX7nqiTlelvzhsddZK/thl9tc4M1sCVqQ5s9FU7p/kRBhS75Ch
hd65ZyBRi1O815MGoJbDhHbmKxqIAygu/ajsehFdhJR/sdK8NI59VaoxkKgQNVH4v4UZvUbypwRk
Oqxy5ckGKMYy+6IP2VdGEDxJVPpNLTkiE3WvLhMffYpEND+4PFNI9A+Zg35TM2C9NyS2AEMbQ2VA
rKl2YVq927L1WAX/UEVXQK4a54Er0Cfo+bvsnwyaGgP6ktASRLSqe+tt/iHpyo6aJL0ZVXD/BN0M
A/j0nqmM/t4kvbfJQNQEAJvo5aGB7dYMP678qHVAJv1rphP8WcVHI4Ip4MCd5wkw+I7LFFd1dSpI
WVDa5k+RCCVbHdfPPTyjuxL5fLMn5UFE1mM9jp/a2nyWNrvehXWHzPIf0+U0tBqe/twYP5cP+gzu
TV1+lK046EUZqByqJCQznIsJwMzgpUZ+ZOKEmdqXtZcv0ZtuSXjWmNHdiW9ZdmLSQsQ1yXqFAww0
9XvF8BSu93W2MctElCPWwWEU66THO4PdQtslClhoqmD7i37CLbcluWkzxbEzRr494TNgv9x9Ksmy
d/ryWlIdORUcWB3E/2Dv1tF9Zzb7mKUSLcSXMBXqVDDZ7rXEoZ7gu2zuUH8XUwFFkbOe544aJ43P
fH/3iYQzwYGs53x31JtCmTUyYk04Botg1cqDZfwz1rBFFqHeQ7iji258OMlXu16LmttPPTd4tyyV
5DjwnEYNZcGBVYXT+bUcqTccUISqcUrugjg0oabrwDqozccB9F0FCXUZN/dQeHfSd7GybrVaCfKs
uo1t+kiO2LGmLFHos5DKunHk147mlysJmXO/a43+SU2Z8RXx+q+YfXDynlO0r0uoZ/r9CzX6LAXr
NT02jcEen/GDFeNQe68tdd8Z2U+acjGiVhmYTOh9DtqYFL7SDDQDBR1ESg1jQC4iJi3JqZ3etUk9
pQtEhdVB5LsGFivcspqJKSy+FYO8LzOEc17JmSTLlBkcGhkM8BvjrpEZbjWBbznb7yjBOzq2wYju
U+DG5mxDy0S36H5p5s8Iybpf2g2SQmSfLU18uXHIhTTHODB7+4HzAzUl1x6aMLP803kN5uRlrV5N
8mlG+0ugB+tpj7sa0Fl0VgRyR9aA3B8XmfgJISxRCIO4IfxPIjlaxqshBhb6u8zl6r80sBBzord+
8BipAOwMuhHUEI37ymilY4tt59dWrzbSQOkI14H5UQe2X76VDoES6oGKZ2OLQyyit27SA8e851Oi
vchBn2V0Ku+z/htJVFN8EFn1D06zkbKnF4dVErdLNbhcgZK76qHjVEKmyOYDxCGljYttkJE6Vzj/
bvIRfHXjS4WByXbepvon5kNVwOBJksXE45phYfpR3dDJvvP1XZqnTP3WERfrPI/2J03bmj2L6qtM
X3P3n3TeSBer/prhZueHnBxA9jVJjWCbRsct33TEM3lgxJ6ZBQj683V/d3bgWZ4uZKtY8ZF+Imn3
cEIRcsviydZE4Bo5hGEzmOnz3QmYm4aSL9pXjoADHTExqL22qAJzGWG/w7te2YauIlgywTcIxw4N
iyNYgDgAglcHBK/1IhpmurSCnIfBatcnCUWf38Lrcj5kS4NAgVeYGYqTuOdGAo1hcLDG5BlNL3X7
bDbXFcGrco/3Uoy9hauyfYzcizUciuJNFfR9PsfmhPaxIH4R8HUC4mQfQzPJdRg4nyNAWEPZauJY
5pwnpD4Xc4eQJawX6hJ0dz8Djqn2uWqubvvaqtfVeCRRdFMPz4vrm5GD1P5oW+e2ei71a8OAXNwj
Pv644bX2TcWSxM69GDi9FR3pAZwotBs9pMAa7KBaT/7d6WC2OFqwz5fQVxTiwmwS62UOUBSNist/
x1I4IkkdQoWfNLlWBbVEZy0M40sGpA5zLUwEjBiMYvVW7c3tHaZyJzGcTR3RBETS+a0SzUOEN0o1
KeQrUu/HH4udr9v8Rea/pPut2BvG8bVc38ajsJgeq/f9ITPDs+MgO10X30VfMzL1ZXxyLVY0xmZy
nhlpETFySmYQxzzXOQ/GCk7ctCDa0nGJkwWzgY3IK7uDXY6jr2Z8pdKcOT2GKERzbgxC4WysfyNr
1qnHmK7+gh8gfKrgK52aLz7PVRUPh07VNl3PCmuW7Bahty6URLBYOGRr0Lc1UcEFGX7yezLYxdom
GTl/S91vpCh3cvyuR8c3Y9s35mTbrowW56+aVr9h5KlO814IZiInaZ5noAEpNkNJdZOAl5/4/lUg
uQyS3Qq6UjVmXGkiLHBBYhTWbsIS6cZPSv46a8ZmZKNhgAmYeIn4R2ndZT+UTezajbu/wE23bnJo
2bDJ7aBXDyvzfJFA4r5a4iwm+tz3oqVU6P5p4+H+sk4QvLLqL16eoKDz8N5jc6h8sytOiC4LFRGS
mIomEffnbsTuM//qYOvuyk7SS8z0J5k+xPSbqgUAS2BcaL8wY25nJlUOt6HLugmfz11aOLP3Ne9G
ajq7xkUxVB9189qC4G/gaa9y8uBQKDTX9/mGNbw7Vv+AVwKArxtg8wH66z5YjO2EASUYtODwVHPR
a7xlxYSFpCFlB5Rcy01o2Qwh7pl4eAz431vkzpEngVvrHDuEEwlYfTDmUefjbmRgqTBAkLavISY1
3tAtYyFbNyt98SIIof1UBX3Yco8lhyyK/oOQWqkG1nre9SNJSOS1dqrYJkwNC75wfb2QnGdDHRr8
AcDrigSZb9X641I3ZTVUbJVMh6/ijv93Ur9FcZjbzwa0+sV6dk22TrLfNvarcNK9uNuq9c8o1rGm
oN12OINtFvol3kHdUd7wYhg9WMW189JBJRrS3M/8szX92tjqdOc11+NXbFsTrhCdUj2e50OOcHVG
BZXHH+vyftcJEcJVQcSY/jqiwPSLlZ9qXPz4nO9avwgDIBa+AuJ79t7KW49QfHHGrZXhzwVVMrxr
UF2Rn0BNziq0ZNVLu3LvaW/JsO1dhjgwQHD1bG3rpc2I+yRkfROlgZYGtbEnEViOfqpy6+5d1ERk
uwADm2jgvFb/gkjdyYNEGlz58RMFuWIw79kYQNTJ4uDIQXpFACMPo8IGbstfqQ9V4oiZuUvPICp9
fM1TIPLnCBq145n1Kc58dIhL9j5NPHHnKQX+EDjuTrfQJGOgOcygC0hKda+9+tzENyXNNhaq8YFY
HIAtGBl+bEkU3Mck/nWR71b7fPo1x1ODm0KacAwjfASsH5Uf1oQPCnwck9ZS0d7S+afMDosni1vB
M2cyyWXhiv6Ap8JIGOMk/8PAeU6YgUqcN9FFofhGlZvUXwVDM7Glt7UcrzCZ8/7lJEsam6S8EseZ
dhel/3EEAL7fhVppJRaZ6cTORMKu3yWj0KQLPp/GBbf9lcKLJC5qeekY4r9Oqe86R1slyYCojKag
/P7qRIULjVi/gnxcne1AixCzp2EUXC51D+DK+lzNs9leYwKgDUGNhqiSoShoWrAeW9e5bwfxY+zq
6dxnl5JSiZNgRUhppc8jp4FJIEZBEWXG/3T5nK6vbY72VHLz4PkfxKl34ktECiyHar+o7EfxPZcv
KZcJaRYiktuY49jK+KoartjmnYn/hj4QZnfDmpL1w3PRfo0tHBLEhg6WPhO5kWEYfkTiSoWPUnX/
WviTCeESeEMLtH0a5q4xRVV9f/170EICW1vUOmQ1Gv/QrxnOZnQZVA9y2xJ3NGT1OWLrHZG3jZKH
njE5qB2TuuKn5PCYEIHntDs9BAbk+BhySk7oBNDb3zAV3oKlfNKr1zxqv/ik76qtk85MIVFHHh8+
AtqVtOJ7P1iI1iOLe8tokiCJ/4zaorplK8jxW40kIy48JeVKed+yUeqAO4joXBn6D0bfZj4g5XFm
eHeutq/Q+5UCFjui156j+yOKb6mL7zTe5xWzKGW9ZWgMiXwhLY9jSk38UlCEotZ3u8+m3sVQbp31
CdLMbF5EZpJ3hwmE2cnQPi3DtJsTfTNhu6dAFsNApMbZXt7j+EPVlye/QjjTZVebo79m60a+rGiJ
DKNITi45MPZ2+W7R+XHUbA1KZz36UyaysIv40kYYf+34WKcftvFmVEjUBFpsZGpDYmyVklyW4dBX
OerodKclz60LeeWmkCkF46hmZB9/9Q1CfGbKzqWVF/ThNWoNk042YZZlzs8TZqKCbXGCMfRuZJyg
9gzz3TXkmDubZ9tlZeSo7lZdv9b2TwUCvLxIGhugOcyFS3Y9Hc33at0B9Q4DjQ4AO16m2jfK05Bi
Vl+OBJ1vUra5nfnUFa+ZA5xQ7Bt899Zr3O2s5Vd0QB7U9758tPLnWQnHiAlwnR6LETofd+swoIpn
yDbfD2ykYCaHjZr+WhWfgzw59btT0yzdHztIsZiLN9rIsAo4k/VW9m9apGMgfbDblywi/TJPXuzs
TMb7YXmLyWKq8Yzxf0JW225IcyxN7dF2YvyZ1xnR9BTHYcF02J4YsUfUzu0p005UODtHhdzF3cd2
Bn8pm61dnx8NcbUlkO7qBS8UBzLUCjHUfqbrNF9kJzo9m927qoi1JylnyObYrAGvVGmSeqhj+a74
zNovUpKZbJA+BkUBeUj8mFXR3pCrt6D1QU5vfccDpPxO4bWpcDMVSNTIn3XVhnka29JNj/V2KpmK
6rPqc4ZTjpBCFPffWY4hdnYxY3QjrbSlazmOf4EL5j7JocJAN7w0AOrrj7i1Me3ofttUOjZFr7wH
nSNonm52+Za1hT/Zi4lTmWF3LjWcu1oLfjlTFG8eUW5qhVF7lcnPtbVNrYQ8riLhfOewktCAFSCg
dDauPVJ5yVc3Xc/GQjBf9mozcabtf15dGyc8o9DYeHQ2C7L7CeOLsge+j1jLqa19QljcSkzdK53M
bllmr4QGlLvXKIX+UO9yZv8jb3iCVmXehIVio4H9yOZsX2GENeb5OGz1hDz3TNwSCioHR4qEysrS
FyL/+ukUTdAt9cWZ2otp5xd13+jidc3Nl3zUn2fBIsx4nphgRqCn4ZMZeMgstfXT+Nkm/aPE9Gf1
K4TC93JyWSskB0T2DbwNC7J3TMyQ1rYXV9qXqGiuEW7yyW/RW9ZZj9UyJJESKe6+IdBOfiDwoupJ
LF5DhVyMCXSGvkebvunjHFHvxkDSFmOviOufSaJXJ+ah8BgYendvArrZ1ZS+Qie/thNyRqA6wJih
1ExZth3abclKvV9zzFDLfpbRXsqa3/uKrQv+vOKtwBHXbn96X6xxFy/1rrHip/rhHe/KdVSMq/7e
6OWrXqSvJ0nMj4NQglN2VzqKV1L+1Fl2mR02rf14Aoh1VKsx1HbjWars3Mdhm5clCSb1dtTmbdWY
5ELhnWvhS7yNdKkfOeDfyLOgdWXtnihhX+GwXwTz4ooVqRHIhc+VVbIGK3jaVWV0NuUBBfUhLsuz
EqmnnnyEBz66Gxkkcy/etAGMvc3JoWdvLV5pUy2O6DT3jaadc5mejfjDRIRcKZE3V2AmzMrrkJpO
VGiM+7QF9fgGrbZk/vyNJbRXw3aNgohsc2U6zol6FG+QpUJpjAhshtBkAD77f9osj0amb6PbKNcQ
ztsG6KppngjWJWyN06MMM2sMudwG58yQ6zxU0VkjsNVQIqa55cIXJubT1LvHaJMyXInQKNjbX52i
696eFjE4BdCamXJCZZphNzMS5QReGR930eRXx1kuShqdmVueHdBDkhrZYl8ZuSTqVB0HEwXJXU4g
dsnMznAgOOEEGbOzEfC8tok8w6FPL85GOc6r69FCE8fLa80pVO98l6dypS5lvHPGtEwNN6B9QDV4
Kbh4HEKglcW5cLReCg893lROvsJmYVxvo0A+4vAqOWyX6BpIbse9xhwSfjDVfNfHnpate+0cjlWx
V1H59nzVrv2qAR9SUmBMyQOhHc7ZYUeJHR/NLTmWHVUopXMVGYGtPKpPEvzAUCX7luxFDaqgBt6H
9s/TStXrE9fraICEG0QL8AwljN0GXre7n5vfCEOnqpNwNw2Hbu7Ogso7+dSJWpNIcxJQdzni2y3M
NMfZ2yQuythrjcTr0mhfCBuWxUWM5pPemjeH2CMzACl5ieVRoK+d59KLR3UfZcU+plJ37cAWCoSY
dDMfuDPu4BSCraSCgJFl4qSw/ktMkrSWUKiHGV6alAjsYsYDjXMa8RTWj6JQH6taf6xnhgQ5RYS5
V0R9iXPDn7aRpuBxTP3uqGKxb/UFtIQZkq3gwOouTS+335Enjm2+k5ATGTwNA9ish25yLqmWXYBv
1Ul5kk59tJtPU2uwFeQU6vLSHueqOLRNfYj4wbp1VeOgbItDdiuGMoh7M0hAu4ElT7VLee0tAjnn
+jhO77QCSAuAsmproBuq32srj4MacNuQjwfiaX0VFni/Ig3nzgpzpQWm5R6brD5lZcFMcpfsmhfi
U/LdqDQBa/mQpymcKjVcljXU6a2VmF+H79HvQ5RB3kJR2UpEGCt8eR01CpO5HvPPgE1fqedd/vBq
wQ2wdq0PYo4s+MBt7EMYVis5a3yLxoHHbAdsgfwDsMpWn4YuVCNgPSwrMImGsufnO/0oFVa5Ijn3
9XxWZnblXt/O5/iGsOdRZAPfKnltgjw3r81YXdkyXLpMO3dMi819zHwlKuVOOGErEcdq0XbEkVzH
zGda+sCSmcbU7xjKY2kEyA2Bs5dBYoDqZ0gtC5NQHX2L/HCB0AAywV95JXPb2bb+FkvQ/k5Fkle2
sieyynf38194C/gM/di9b5PO71Vzr8bpYVX2KNvHBQQV4tIKoRuTjFkNjEll3dQE5vVPATrFnut2
J9O0qKqgOrYOMREFVMtdvHVSwMj1sVSGq+KwYLsSl/GRsdRi9Dk0iHxuSWHvxl7uUm44zUQpHGnb
WXTbmGV5likXCHeN7HaoKIpoojSbrjXMPKQZfjsRuWJ/kNhg1Ps6Vk5dEZ39vJDnRo/PXdudVIA9
YYt+2naj0LBNIult+goSMJUZ6U98akjhbrLeG4vUl+gkZBtouF1dzbqWS8PgQXty1IOO6rWXQCo+
RshVCW9/PiWHEXeXji+nZEfZz7+FGz0bc/lcW4e7fjpdp4DGfqbjG6MPNykPhqwOjL0O45QfsBpN
xWssxpe5mZ6HCNNYYflx9jzRWMxddah7NSAVAg5bCy6gotIncIare5n7YGLZzz4BVMqvm4TWqHi5
sWemPWRU1eseaXGPVkHlxjJlFSx0wThnU3AfDhv/ZfxKuq2VNNfSzh+HiuQeZ7jJmiE4u0f1cUBO
UJHwKTYrTAeJN7Ke0Wy4hlcWqp8uD7xqSdY/2kn/qOj2UzxBFFHDMiFSEsF6geF5YZvZ9XVgKgia
CKYVDQgdSnmi1ncj+9Mo2eNHSsbJq1sQ6aIPEsgWPAaorCjdWckF+tC/WtFGnQkQIJMSNTyf6bWY
P0rzYkI/TMr+WjfltUH/rmn82V3j0nbtdc2Mq5rw5+qBM/XfC8HEIsI5Iz1zuTQJMHXkBLEzehle
RaUhak9knn5oheYNANpdEDbkHNhM1wrh12RMVqv7yN7pmhHRZ2rFeWjtI8l4c0yRz3ITHIb9byLz
QRAZMWEJtxhr4oRr5A7PTRZKgFoO+lg3Uw7FyEZ2YvD1G7W4+2ErQH1JvxrCf0Ys5sN1nb4aqz/E
SvnISG67In6BwflYpVDzMvuadt0VWZxh3ZZJf9SxAM4sFqwuuURwaXrKKXmWubqfF3fPUOkLDbZ5
0P9sc0FSM3urTvzW6Gwky0csW0fhFvtWtDTWE9vaPsi1NhBwl0amRsu2oHoblQVOgnbRbIQi9rIX
K4k1inPUBbfGBKQqox68Qy7hGZDMyTLSyQtWrWQMMF5VczVIe+GrBoG53SFJm/3k2ZII+4i8KNc8
pY5xlsSKtsZrzhf9u3TlqfG6k7sQScyqI7+n0C2/rTN7er54DT+cHoE4esk51JhCLqiah6EOMLik
QbnaKLXB1tIXR2BbYnA+ATAKOK/TouwSsHNIzRYgVXFTH/Gks/ryh7zwSQScox+rSPZsaAEAqWWY
lyn+THCTDZWn2vnpZPqyy+DTDUH8fDRLZ88UO/rCm5tih42a9KUibTjZjjY0uG9Fizk2jZ1nBesU
PZjps8U8SFBEqqwhZ6RCUNJMdhSuvsVIssXABBGBY/1xFTJIjV1b0TymxB+yp1PYQPHx0/sy0iPj
Tff6RQ/TOTk29XCMTfWYPpNDtpLiQJCC7ZZokue9ieqvxrk/zbXncHp1tcrqyPSmXXIGnn2KLh90
NgWqLpOVnwXFpfpa55fdtDMUK0QnFZaGHlbOEqrYL+P+FrXrI3xhyh2Aie1yIWBLFKd4jUKA74ie
7dEfBC0NMkSCUanxBAaGollCo1KP9SJOsNPOdK/nhvnluKuIqG/5UKaZlFMquQpsbTI8/MPi1hrr
1SisM5I0bDtXIDb/2N1kxuePuxvK6KL9iiussQDVS/Jd2R8ElXBItVhWVdXyxZO5S+qfdGO/KGzs
gCK/YCMgLQY+ItvzfdERWLCW1gmBOdEo5SVKPvFlEHykjgutTu+nR8Q8O7RERDvoKO42+GQwqu76
fX0PNQuVL6/XCeYxHR/oxkMTuvDJ5o8b2pajNozhFaA8SvoHBiIUbijgsJEImhXz1unqdRh5TJfv
7C3StwMGbFmBecGo3RkFoVzZTPRfsXkYAbWxGRwO5XuP6AKrFilthpGQI/4vF391X+1ktOxQgdan
nGt219HUJHp8ZEmFdM2J7KuhrFe8pzmWpci8xoDqVkrtf6jT7Nm+uWfcUo+smJNpL6SH7MSkA0uI
Oumt/dILmIb9vpFUCSPYOGxmNtTictzhVunIZtLx/5Pe8yJ409JM97QrIqxSMxFicrx6mO9TwjVi
KAbY1fn4+db2CazLtwoOkB3Ecxo8WEEONydD0W6NxuWfdu0jEmjKYj9m/xundgt/XqhBO816MVnR
aR0hyy9ZB6RODREiHcmHwiZi+SgOydpKkUaYTu4TJ2cgoNKcBLEcWQ5aSu6p1h/4F2RdUXJoRBHG
5OsSQDKgulge4KpWu9l9WH5RC6Kb0APUgtGc+ZBCfftkb1CgbB3xL2eAkHRkp7FgwUmW7mrai2lT
vNFZe8yt97Di8XJbjk/eWmdnAQ8YectkUrAcldlhYp4zbdyXivA7EupJVK2YsNKxqIDJ3M34QaQL
jArVouW1IB8t6zZpom1EmOOYiJ3LpP56lPyVWJuykd7a6oQPAxDJOmAiO6DxcV14QO/R/ry1BIKB
sab2UlBaK5sbtX/xZklScBhxak7Fr+eKQWI9PQlWu52pHtDDHdvEfDZ0he87LHA0iJbXiOr/hK2Y
m2t8tB7e+vulmn1ieWdRkapw/uqzLvTzzKikQ9T2oPa36TDevx8VyjZj8lWEr/2WsLS2GEnAJJWc
TXOpkxWUmkfRJjhtv5ivJfN2YTzPXNeKL1qrXFTbuBYJR83qcyTt+155tI3m1qfzLY26m9CPiYQu
83Cs4vnQAGPCvv6YIxfht2LrRhaQe5L0MaM2hIXRHPXHHBrk2jE7EdF+NnNvGG5jnW2ttvcQVEQ5
k6JRegjcKA8mgxKBH+PMC6INnhh7rx8rj0rEG63fHI69zeMo1jko0FmXtfDLewxJLbxcTT2LnAAi
d2A4VGXYu8OWXm+blSA4mSf3KzmtEGFNR6HorfbKfZxwp6G5nLJcYiVfnp2A2kJ9ktReCum5uuDX
uhhWdqmIwFW7T16rXU3P7yJek3b2pmyf6gFz865xMbqaKCEYGs74EHgDgLomKwph9vXpVmEibrYv
kilFYjKl6LEzuKR5xfluYlqhI+5LSO2FcMeMciCeOEcZGMOueeCjOEIaKd3xxhzeybtdV5Af0pg3
1Z4e3ee/qLRCASQ7sewwRXvI6t/EEonQEx4PTuxWJROcuDBqO0TCDuLcVAkFIVo6dmBdjGFbxeFC
KDybLRZvuHcfKibaLfK5AUWontRXU0GpMG/IbpniX3pS/Zoi2rbONWdMmgeYF/y1630N5/OdvmVv
VULyoNlEAGRacPvqY8QtgpkTi927je3PxMA5WDECVAh50jqgCYe9oeyZLGC73Nd+YuYhK4BvrZU7
m8pvHU4RiZLG+lEr1v5B9xJ3QRvyFg1e9NSJ+KDqzSEaJD+nHT7Y1uR0x1H6kiqrl0yWN2VMHMie
4IhVyUiuRqKN8sTHZmeXPsEBO+15xuKWAWuJok+CVLiEIuO7RKTDMso16xDXUaUYj311+YmmkJ0J
vybnChMfgGdqiz2qEdY97A6eWttTOm3Db7SbEW4L9Vitp3bLzDwyjnp1pSaeFTfMOt4Jkr8NnrvV
Q1iEJsmB/5sRDgltAQ1NhIU4ZjkbbRiwp3F3tS4rrzEDW2PP6VYlM4pHrqrSt4Tm182zORC8SdJN
BBQ0f1rcE88/v3fKuZ0aN3xC2ztFeb3qMFoW7ff+N/As4cDwG2nmRCLHFsNG9i14hTo++r4FBy+n
U6THF+zHuA9FpBzN/qhlDpHvQYIHwSjdc9v0lzxaL5apX1Abt/XBahDKZsLniJCWGywTJwOhFHcN
TSayoAPXYBvPfWCTca3LPoTu1ohLHGVnxDMZcSKz7Ya9JuBeVZe+1a46MnqrbijUHpLGOmr9cBoY
5im8UaDMSPYeezabXNvG8ku5S1EKgpxRPuGoC3KZLPaZMaO6mMpz2ga5tEJErptxLxYVQvHfkn5y
S/IegvuaH02o5jlNECQ/lrFrCr+sfoSbdJOsdiYbFueaho3JCvoLhRjClfeO/fRCmHSJUGxkJ5yu
cKUpgGtyqmDA5uXXeF/Dcsm4UKUbG6uFaxyy3t4UwO0isuRhsrtrv5uYBttR67mMgsv0ASKvfrZV
Rr7TfEzTl6QrnlNLbpMcDRFMoDyNT45sTwgIInYWGVF1lsLovkXIsitS97pgkCDK+C0/Vi2HcIJa
iLLWoqxNpebp3FFjy3YUD4KrV357PI6qHjI8CydsZE2Pzp91RRWDxBn60MIcgtGGECCnTw/Rw1ca
t16axdxY5IYgE8W3q6uf+B+ZLBo7DbmaxVYdXcx7UT0VMfshYHBtTvQbgQStedQ1lmh4Nr4M11/y
l/5u5EPicKLn7wfiA9DYGhz2zd1Uo5yH6cvh2hhpJslQ2AzKW8JlIfmROr4r6t393shovFgTMRIf
8mC0brMY/cKpfCY2ZJDAQ2Aps2x1wb5Lby+5k521xTwuzX8cndeO7MYVRb+oAObw2oG542S9ELpB
zDnz673agAeWINl3poesOmHvtTmVCRDZiDxSCbLO8gvizqZGkfcmKaf5NUubK18tTY/a3IMNwzFY
fzYvGtg4eAUsAFUWTzLK8tmb99JrLcD4MPbRlLKX3pDmQwujgjGls7pEf+8UC/XE1fdeMseC45zT
8idyZCiYnuVL9R3vIeQyJpW1O8CH24hoSdvO027yw94l1Nm4kLFeLvcOO36f+SNSbkngXK8u2+ji
ZLR5ehoaUpgHjk1vkmapK9Ob9PzjXuodmmHTVN3NmfTftSI+FB4DujDe3Ppry4Yvvp2X7G6VPqDM
R4bOcswy3spxe1Zt/jAH6KyxcSlNejix+Y1MaAtTeptysOwDMHbBehRiICX2TAiUljysZoti7Tnp
yZs8am9Vn7935fBeGPW7sdI+4zepSXQyzOoBm6h7IA/Mltrn1giM3QhmZrA4XKw0lOn0ZbiRiK8P
KYBEWHBOvkEFnVMUxQ2szv7eQTEyAfVp37b0niGmyAlYECQ5Z/CsLMM6A19z4rFzdkjxNqhmQMtN
rwYYIoSYr2t91SiJ5tM26HhrqDuhDo0Jq+lFhzhyTF71WNoecxtN0OBM0+qY8HVLAm9MOXYGmyHe
AM+JSQeReqnkzkw65KPtAtzoBr+8kr+E+eXWt3/zwXKqrnFSCY9HuAGHKlTrjKOolqnnN4r4DwHB
TNnu+aTfQMEMtRTOMQmjifSmTMt7p1cfabF9lBsY25iBPd3GB1ptSswjhkmn/tR40TmLvGHDEKvb
3n6UuW4RYTYyCYYFMbO4xIzRdrI+c7fNqShD5K1xiZRxRc5GQB5dDL2z9JFDWbKXL5Gpn43E3+Iy
2r6G5odVQ7gff5IBh/tMw8wbWfEq0gWriDRsKrkmbt04JlMj+dbIamt0YuJeKGIMnGR701iKnZ6m
uZgZwsZhuCqDeVO07NHO5bPnwhwLgJib8QadG73/RO8ADfEirXhjPuI3o4RXvrdfvWx9aVAOp/aN
uFXN+krkuwQQwupWLx8LFEPaUaqIa1nBZjJu6dOXmom6nr0pwpMW4S2R7XH8C/20BaSBXdmSKuAB
NRLIQT9QLKqnup9PFsliPbKklNnHy3veLwIv382w17OyI6EDPAZt2OGu4vmySoUJgeU0FsS+De6N
r0vISFl8eCul9ram0eaIfPuYu0/9n3J/2bSLx6qNT8Nc35gg/Ddp84ctNjYQ4HIVUoLK/tve0u90
m752Y/zUtPwq7V9XFeVu+uyIXZjpurnrG3qyEpkrUjZ4F2G5L0zR42hFmmT8Lpl1KO2D4h+rWu+T
5GZfyBfGY68odwr72j6R1F6xtoozw9vNDCjKApnQcIbulAGF9cflt42MIkF1VfcynAjL643M2wE3
YcY52CtjU/FYiKSQNIJT48HT82D4vQ7VDQHsYn7gNTVeHdB00smBStvdFQwjEcxpavpGJ/tg1s/b
5O8q1uoFr8V2MSVYkjgCjrM13kH7XtdpuRSTGdYeth5HGP8PsWxtPlHZNS/ovWGolGTmvakNeGNV
emcL9DkN30aT36eTpvfPYdSeux4/efOeL+5zKt12G4F1T+G6keGIjFxzcK3rm5ftlVd2JDTXNPrS
V8yenVj1GncLzks8xCYL3XkoIIvw2BDFu5iKn4LQ2H42SDHqa0aBuKicr8AXL6yED6j9J3Qzi68T
2qHnF62HcGV8tJtH7OTOqiChttlYpNnG6HAo0VlsHLCbgf6hYEEAtKPWQ4vhVLb3kTRsEa9qtV3r
TCIBACp8zAihRLFbqBdDqtlcAsdSI2idRBoCV/MZIPqLT1DIMeVCUmyWrXsOClsLpGQKisUITf1l
0dePRWljm9iJWJyk+FGLz3TcI22Q39qteH8TpwFJR62EOVPDGHexPGmBpxN6siXJ7YUpyuMasCjo
pqfOLkLnAfop1Pxi1iw36/XA/s/tJo/i2zQtV9F3j9zAqc2vbTLdwA7Km+0TP7pjf3+RHcH3oCVH
V++7B0WvLiCXIIVeRGVeyxXyRC68raXywvbZtW9DHL9R7U4z/up+uWb1dj3PiJtUBFU34gbwCJvy
uUqQOjTWg8nMMt4oSzMxP3pTvi/wKJ7iWFukEhgl6vnFF4yV2tSRn1LsuTtzpbrYT+tw36gCPlok
sgd/7UC1xAP6q9olJ+YM3YeYPYV6siMu4+/M8I3HA83EOJKrJycsS3FoshhVrqRCknZ/PPDrIEAY
EyXMlYoNcEfSEmcQA5F0eZ3jL99kCDFFthu/ScqgZLdcpvdN+71TQOqaY6GGRKAX65PbokfJSXV+
GfSV3JOGysOGhKGq92JGdXpxIwjutvXcnHnQF9IVdMFmXjGMVqYachZd5sqMhpX1t8mII02pX+9C
+ckLXOAYVEjPui7tdsXESioXhB7mYJJPSpffo9qQq/Ok6d6mIsDkp0oRppvxRqoxSoBjY2tO3P9s
O/2PhAo8o3iaeQ7msDA02vafTf7q1PsoqFHQr0et+RYvhY+wvAbdPDMSIFbEOCXKQjPjaK3frdAI
JNylDps2qIXdFrv7JLtk8E4k2fIWFyNZC/vg9nHsSCMpE1ZYqgiyqS5KepBJXIy+CWQjCYo7+TW5
6okiu1dlTSwa9TcJRRtPF8v4Uhud9cH4c6jC/WlQL9CzEnAtE+hb58IZ0xviZCmRA5c1UZOeuxN6
Yzqrru0u9QRg2jactS2PX9tvVczEe06l4kt5FuTmC4OjEoKXhrZZ0rH8cPlwn77wCcqZEFZUM5f2
qwJrW/8qZiUiQpg6Bq2x11yqxUvOE2tZtmyhzWD0VCjIHaQqrPrCE7VX70ug/QBVNdKbqbYEuh6A
bjBr9OAcxCvL09JdU0c1XmSszjHP2K3+SeLmtN3ViQXyi9HAKEitCfYsEa14lsVGe7FcqmR3MHW3
XvFTXReof0q6EdLWu8/1IGknv7gY7Xw1FsyKKc1y8W2x4davz51C2O+9mUHCqN42pp+VVZ4lwzzd
8cKSZC1ZWzQR72QZCZtpp1hU6uFl7JlKLVFFRxRfBLapCP5dsn1gm3GGHHzG+lDs8kf7VgMbY6tU
o6FaDXeRFXfIJYpl2sV/p5lnoa5cPOauxYvTL9zcQ+MYvWBdC0gluS0xI3/jsxoRBRlon/6i29f5
ILIhkARbeEv4lk+b3HpsoTF3qm6d23g+2bhcDv2aXaxT/QVC0Plrgxc2HMiDDjkkHCQjt+ZUda5O
Mtbgqus5qZubIWcPMpXLkoMhZ93KII0nw0n/bcxfCy+yPs1hJaGrqklFsIuIszCq9HPTK74QIjzS
L+uuLFQ3Rp6cMYPHY7TyE2IoczODEQI/IZO71go1bfIwzIeYD32Bz0rVxbfI1+9Wt7/+WmZNQxwV
rsUPZBcTcqbCtfn272z6U+OssWUp4ADqr5kqxxUYoQ5S9Usg9D4CpcV15chkAQmLJdPwlOcsBHp2
lEVzn7KPvtRDol+3peOSl5glkS6g03pVZTCiby4F42X6OKyIA8Z40c5ndf7DJLumx9qy1xx849m0
j68HhJx3t+Yk1iQn5d84ZXgyIKV9lUVBvkZ1j8viISqZYVPqFzUltC2eHVJZPbFPjYtzo19Cbgfe
tTaUeU9G0FNzAiOE5bIY6oDJMsnH7S/9tV1l21Xmk5vZtvPcfioowk1fUhyGf+WrIr+ZZ0JkTAYC
Ss37cF7kw4E/EI2cBPXz/0nHI80BE9sM1f7SXmaGtkVEWQgzcnH4oPlvDW+EvG3eipakXyBJTZ9U
yl1ReQ2IabwiG8ssLL1pA+RhdSIAw1RwIr5WvcA2pJyVpDyx6Byy0zQsvt1PPH2y18wPmLI8m0uo
j0tgRfJ158za1HsPUPVwgMTvzmzntV73lnrxD+RuzCSYAKFXFfOcEwVYMlKo8ICJ0n70UsyexXo7
41mlbs1nTLSYFFbk4uXdMOO7ARuglwk+q/XHMomHMovH2E23EYBWOT6wrJvGmz7rj+rer/pDmxl0
OYuvqgavZ0cLYvCiNwA2+VEPuU44iG3i6x7dGvJFDU6Vh5ftx/4ABHDT+zvrUL8iKmJviTtKb6/J
u60bp0z9vcFLYtmjomXnmwqQiiVITItwlJCmMughFXBUuDyGmwK7rGe0xG0MJEiMiFSPxtpwmCeO
mFjMlpmrXwYnRbbR2Ie0RkizwbziNKIo6M9UKczTaH2zwr5mMjaHrL+T6stobmAlyKfGJtzky0AF
pNqqW7zbjL+TgFfOT4DwpEr9MlcDhRh9iDF+34baylz+YYBjrRTjIGM61IbJOy6/pUz4XyRaATeO
E84gwDDa5B6KqMrjUCV/wMBoOIkKlhp94Td3zWU35wsyEULXZ2Y9SxuH1yFqFnHaMgaB05eIyYxg
4qNvxaeVx+/MZaTrxKxy7R3WEFLGEquPXTlBkzp2XtGsjColbxVfKjZciG8eRtjPthtCJR7D8/Ci
oz1bgmA4XsCEsYkq60fdU8G3243j59rLwyWXznu9HNmgHq3kPnbxmbE3v5HeDz6y34EEm9Z8JEc2
XqcPESjy6iqjt8rxqSkkpyS8wPy39Az4iNVHaXDWpfJZkjC6IABtSXnV5N8yvj5KSs8gp7LC9uEP
nenGaRdWt7fJMBHeFj6fuj+MoQGhrwQw0CLsQ64LoGH1d7JeFohh7FxA74UTDgOMBJhry/ZaKr2T
WCh/1aOlihe27pr+u1bLlSBURb2lgsWTU1CGrjaU1oGPLRL4yjo1mnOuq26MzH6MGIUczI2HVaGg
/yNDiFvJDwOndl4mmxjA4SqNyJUUl6XckdtuGvWrnU+3pc3v1pSeFVlGpI68ntQDkPCZlBIGX86l
p5KoGOOLRn3XAllFcDOfDjv+kNOXkALSfQMm0Er9tPz1SyPfxtZos8KYcah0tX7SeY2yj+KDZtpP
WP2j9b4bC6bLg3iiWEd88CYV8hNE+6MX7V27a35MeufBR4EKVnqEXav3x799v3gWCuYqq1l1xe8Z
PbbFgkxnQWbazXkBCEKyWAMdAf2RTek2Mz4f0RGxjmov3dhdyhq0K1ODFTUvl9Etl3EHIPWvD8vJ
VmwuEdtv/C5Lf6R5+xZjyUCR9Y6uvA/DFMznhkeT6tSj8iaCSPI6pjFpncJATZi1oihcVWdj3led
ZOu6acbdGsSpXhvOsxiYe3epFO0CAOOqS8PVZG+li+KRPhvSGsC3W9BnbcnfMQ8OzE3N4JqrxhNG
CHlDK5vB3iVh2N24fClYnKWoGMtZZ4k5qaURkzsic9cRocN+g8iiSfO5GJoTDw27fSIaz+RT+nPT
EtBW+V0nEObCtHDT56zVp3o2D69RLt+R1mK7Osw7FS1JPTEvtylb4VgoodGsLImK0P5PQWlyNvfc
lyjK82H0CAVFj/Uf/F6LBsOw/grjp6MOM97TqQ6MWg6M+4iljrbFgPdCbBARV0zISBBdheVg+Gwn
SkAd+Umseew/p6Rxqw4eDqG2prIEEmVSjHC7HdMATD1btQ3x2LB/t2zJdUoYi+Fj94+RQWRLFW9c
FsgejVf1lmudiIx57EN2hZmkxzwB+RCV+Xel4njYsptCl/iiOBOtxsax4gQumO2pr4uUQWQ7zuFs
iLCqiN0Vyzl77yA+JrUetbQSlmJFtqvNC4qyxZeP7AyM0XzQZD/0Sr7nxXqoZcPtR8EC37gIA50h
PK+5ccBgCdWCt03C2EFjWmL07ZkRWCsw7RvxmTESpmiRVS5oQzVYx+z0A2ppHn3bXP2o8oueQDW+
lo6KzQjLgUfihEzKI87nt6AJQ/YdoJ1D8kJm/Om1fYYJ4nYK5XWH4Ob7K+OcLzLdhVzN2Zwz4tWT
iir5gxzrY6kAHdkUN+1/99BZwJdx8ywntYgv1WBdkrtEjEpXhLuWhWIXwaSrgQrBJBPrqbSroNd+
JrMHXkADd5CQQl776w7BOb0mGALKW5+SkZoCITxqP5LUvFep/Fxl+97lKOiEt/xoBqMNjEhg9vvI
HtOrvckU0QgPmV5/rQHjhpsyKa72SrL6zAWHOGOyqiN1jpEflvX9WFd5VMrJKSeK6Odrx2LWqQIe
K8mVPSWCbPhyUPixAEWN1OooMttV0dvOZ51EKxs4xtVIh6+Rd8MWbYROVrG7az38HpfME9x/WpJ6
WB29Qe893WJ0f+7oaALtd2utftwqPuRlNegpJpDJHWdihffuc14R5AF3QQZQXtf/xAMo4IH5BKyc
4xB9SWxQ7Jb5FgqNDl0PO8kQ6hSTzsn9maKEWUP+b48j0LKNEIC7a6xvzZ4S0cv8vkMXNOphrL4a
bRcT5oSqpY0vebZc2tKMOgOt67sy4TvGBcK8WkEgszCP68wb0A9mxJJWPSKIZRewBkYSh6QJRnw3
e4x4xYD/xpJWKyICUm8bmgwDVh0tW5e+bTUXGPODmc93eFlKDSaXRNTR2NVG7w5/4fyVy73Hb5aK
xSkT46410az8HXTA8CzjN9Bz+ZEgPs+wDU+GKZNgsIbU5gus8Bsw5apufY2vZahwj2Y+8cneynxG
83KFC9m2DkqFQJ7XbfR1XffKvvUaDe4ZluoKUUjqGf8xqVg6r2SKq5UlqNriKGMwa9jsFNbm2svg
miu1mTNL5sOQy/u4AOJL3a5Yo7XoyF6CvNZZ97WdnwXJn5eFxWJSbJ5IdK+nMcgOvrLnH3O/f8ym
+sHo8yN1jNwFge1kCQoTFvQabSLJWNW7oZhvWART1U8oD2heVfrBlMPOXAijH4G0LDHgvOWYZKuP
SpIAnpQNM3rLowRIt/YRm8R90CLKJN7dWzryYgroDCcSB31FWJeSeE4rsnzmyzW+ntjSP6S9eUfB
+fSNUwt5W6NNUGkcAcBoOb9oJeDjSVG0i+o+QsFqAEUvDIDSg5vJ6eFee0yWnYSCXrZ+0BP6gqoX
QbOrP/mubJRzPqJl1vlJHJMtwW4JM0rzgcsfJnFxbkz9FDtuXKteU1luWxsuuyDPeMm6DrWIupNU
1aGdjlFFI6WI0NaM6LAGatoCQVX8zvReptF2EoFqFY/O/ODgniopTOotKtkATDW8Q0D0xMzy7w3q
3zxuPnVL+dR383OSJdTp1Wetjx+jDngccGF6ye7pU7F3hzipw9LKFx4jG8y4Rkw2Ya5WEzZjGrHi
iWYyMtvZuMxTBniW1tQxVulTHaOuRMXS6Z/GSNF6+Bkm6zIU0nFGzC/bAxFPp7qcbriA1/EDDqEr
z4RyNcyvO508rX9Kow1MvgAdrXWo2Pg8W8yHFnJ9KbC37Pzib8iW7dvZxouS+ZTwWxHWeYdBafSV
GNDDcJqLzpt1gkf6/XBn+tuCzOQpPm8dJqwGC8WN3xkAzpx3VNGd1zs9VTcYLPeBpZnVCRZnTWSh
glBWKcBtnmyA/MZflgHG5lBW28dYtR9DIb9vNFyxrD3Xkuhum6GPlt6LFZTluZ2kq1J2l57vYzH+
lYHTNy9RoOkP/XfWYNod6bb4k0sIM0StwGt1OxMv4edajN7MCWpLG/g52iE1gii9piVjoQ/KkV1e
InVRI1PTDjAXz+OmRnYpRZPaRzHVLkHs4UugsT3nBIoNTIyyiAQLArM2zlTdEXa2o1B+mb+2qxkT
odwQV5vG7pozUDw4ZrJS2QtX3Rsv43VeqeYtM/PbpPNri51beiC0REMmvf9O/wxAnJshj/pNCq2m
DeNOYaibB1s9+/SGoM8w4DHGCjCNYb3f2FtDjyr9uE6C4Z+0oDFO33qFRaSivSYmgTJsWCaMgNk5
bzCVrPEFBzkQ810qoAbaRBAZQfGoNe2q4jKt0RYx+bxxSN62ybjmJFKa6PbN6T94UQSDSjk6vew8
oabPCKOQEG5Wu3TO2CIr6Fh7xbM6MMLSa3XMLOhQe/7I0suX7n9fKZcsGMBKsi39RGhCXPOZZD6F
aUmJj6+ElLmg3XwtSt6ZYDIFZk+zwvozL1kpbuJD/4cNzpVHJIp7uBsvrSeh3Rjl0L3n5s9IgvEZ
BvNR+mMSbrn9qas55FzZ/jC+6m/I0adtDNP/fGReI+mtxbFptwvgbFIBBq+SdNfENUg+jXMnDzHb
vZiitwP/uP0RasPro0VZdBfAmYZUAcd84D8cLnhhZDtozyye9RiLHSQSC3dVh5tStOE8LqEq4fM6
JKSEKfTb663v+xstygayV27kY3EpPpYEjFpmB3zg3OqYyN4tX9T9rYcVr9oZSgGSKNeIpUndaVdB
xBwuUF/qEndmlmz3gK/IGuSdtINSx84XGCcjGc6jvYHpeZpoZXJ8AGyeIIKjKXM1hDk6cCr7AgAE
p6ijXmpEiayYzmI+yXbJ9FN2U4Y9JkzvAdoOk3C9BAbsYDFgHYY8djM8fZhcOSwCdU+/GlP5yk9i
RNmUKMyXJDcVaEU+cvxQHbV2q0PmQ/5ljGgz/poQUdBpL5JE84eumsGkSshALl2miSns6xR/GkYf
7LgcYMt51lT7d4FEsmPQW7HVhG9FrF6NLEthW0zQw0wSuQEjplYG7r74dffRHpMCVOFoHyjtxdXA
o+HEJ1pIPMswRpWociepv66qesFgEuVWzrj3b8ft45N/BjJzOQ19xXTSOufok0FgA68+uX8h3wUY
Bru2gg1IvhV7A4ZeauccBjSa3Cfn+5eNaKs8cH71SD4hAc6hPVTnEWlVW8pEmNrInc8quc7kbDoj
+9imUpypewz8vw0oI+3Lor4OshGhhQK0YWFYcCh8/FdeQlWYlrBWOdMo7xCHR/ZeYa0pojZJok5X
w5msz7xNXVl9vJBhcRkfwZBJ+b1XzasU/TsasSML9uuJ5OhG76SCLOLh1OccQKOEGpEXmjiG+LIm
dTRbxaUzNHeeES+Py30ysqdQgf6Z63vrogZ+lDZhccM/hBAc4ds8y3h4QrHQJvXUdtzEFyzy2lFX
kaxXLwbs/JnCAZ9Oha/Xlb8nAwOPnQWi05eLa7qK2mN6ArFMi1hReQ6pGU6LxFiQuU2ThokmBdcz
DlaUD93C5ABXs8mAaLIcxPLO3KJWpn/NquVsq4x9GxaEA7nWYGsYSpKejjZfGpGaqNhHcleXgN55
a7tfdau8LcriLTye1lChLp/otJa7APTd7WOg25+oF0v5rdwBcgLGaHX13nnmCVlUkENgY/iBnl1M
Z556io+CpO7cz+zZBQVzHPHwxVnCxLB38uVrLZEMDzib/uFiVYfPzFJcoyj5dpjwc5PMWudCflIt
NzOBkyURujFHMzYmHZBt9DFYdw0NSh5mJ6Xl16D3rpqO7ojpOy1+v2VvWtz67dDj6eACA1v6oiF7
1doFI+1ualt+HysYt/Syuf9nnwR97kLQTwtapK2uehIkwN9ekBvbUs5DzG+6ADP4wrVlt5IbXKSh
B0hNt5+LKZ7/idMSYpDN6aZZ/6jMoOA82Q1SNrOOYlK3sTI5gwZUaxVRr/YXxZunGBfAULCyjn2C
IyJRtdEiMdO5EWlel9wbO7FPq8amjqo8TE7Cl8hOBHfS1829mWMiUH/nGD/aPL7mrjfMvPuXx6an
j3WAGzZoVwW87MvyQVp1u0LhNpBVpDsuXS3QFSPEnwdU4k0xHfRNbu+Yp4JVQm5Sd+KOk3DH4S8b
l0sa8+2XvBu4JmhpVBwDCbiocwIDdRTsRroNKheiPktc0itoG5jOVKbIVTazdeuCLO/zMihveEyE
yG5bmr61Rvmsp/bevatze5crrl3LuIwEO9nUVmj6tYz7seERp9BFYsRT24vZKRn1b/AyNaemr7bp
q4lXwuJ2WNmbpcsfjRDZLYYuBwCR82yU23DSkV9iLeXCZc0/1UyF8vVYE1e6y0zAZgKw2T6YNgMv
xJ+4YktcsSiLH/reBp3lznFBtC1bnTmN8NYhGucG4G4ggMkzDdBaj51eQXtjEQJSmba/b9+6xTyl
yobBVryZdfouNsRVW/uWcS3vR6Qg67HhXLNl8f9praX1aNNmL6fv5EhLGIXV7ARg8Zett/F1YBtP
QpwYXq12TwVGU0FptlMl7bF+RPx1xB8brJnss7ctqYmMyROVRv4u4u6Y/LH2e5Gotfbez1T6mpM+
sTQoeKWyzuGPdiBmOvbMR9U88TY50iCgHiGFyQ41iUBmwR3ScmuT5XGJN9o8AQ8/C3or92dCC6rv
omBTtxKtxdC9HKxTu/7T5bCrqj5YNnr3qggrP37x+Q4Z0RYKLnepYTlcF+dtGpBkYvNxqtI69YQr
JIYZxKAySSUJzZU4oxVCJpce6oVIN82ocf1WY7EbTu0WJB29RNuE485xiyMKjlHdJOEA3lKO21N1
HL8mI39AsrmPHqIG81Ice0+75/t+9JWffq9cHQNsjwGWCsPKJea8eAFc8/xMm4AJaavGF0MlB/Ns
MuqJX4aZkkMt9l7eQk952zbGFLPtz7iSjTe7sgJTfh/37TirtmNXVK4oicmwr3SKO4bpatjAV7LS
4brgI5xMyUXifdIlOyxP72NV4wDe/Kww/F7dfMLJc6hWUhd0/A5izmsosikg0sSrLg0XN66xKXlq
4nNSt0syqK429E7NHyKh3ak6Xxua6zzNt9Zwpyq9rBWXrCsVzaO8qV+g38Fo0TmMKRUX6K8FxQJf
0tz4guBQNayG8atz/TKL7yNzJZkKJ26qQ1atrKPFvfpYitUvtcEff62HLrU9JI0nUWjnd36xc/UG
BruHdncipBfEuoRIYvZ3AwOiwZMPUBBzW71hBM0qNuptUL/MoQtfYU8GoF1m70/r3hRymC8Mpqaf
WVOCqSA3RT3g6prbCxO5SMGZDMne56z7Ipwh1eVglJvrlOX3uHtlhyBQyA7qI06Fr9Q1rv2w/ARX
MhK/x6RrJel1wsA93AFsEno4fkx1/8lfTSqnhvsyB5Y5hRhfCcbAwRRHuCAHseb+mJO0c7QZSQpb
v5HtiSjZCjECns34ep3ywpGTQ2XaJ3b1/I/yaDctDJCqr15UbY8GB1NTK04WOiWiFyaVT5x5IoeP
y99C5s8VX3lJz3M9kLYOjK4aWi+3Ejja2QjBO3vMNSJUayS/x2P+zjzL+t1NWzQOI+Z6kl3TJMIE
KRFxSYRXYSzvZB4hvMjcbOgfpTTdVoPUp/VXOqI+q4ub5rX6dOqPI5vC5Cy/PBpsvg3toxc23cKA
X6VA2FE7NlaNDneFziAf9M3/fRoqPo1M531aOpf1vKuQO1W7woyK3roKGEFC/FGaJSSA6BEfT3ox
e3XH6Qq9or/O+nTJOvAQSzTEhquf4JF1Bh5klLe7TvoLZ+ONNdNZ0kC9yoFSJCzrG4cS47Ngoiy0
MfzWGSHbD5RO8GRZNNXoFraBMdLm1UeZLCBTrJ79utylK6aIhGlh9avQ/yrLhH5aIQhnoCScxOAk
eeWwEPBAhzrxqpyv+M4iWWnh0JaHgGWfflr5JPM0ew1eMZ/2zXLJBjMcK6b6mUc4T2C22W0flrux
Gg/SxPHYwuECVXsulgTyGO2/OZy2xghfbKPewItqAISHGLxgY0scSe++gF+w5RmFh0bFP5r3dYK5
PZbgjMOl6L0e9lL5EV/VKvm22vSLVaq3sBlITkPWnncBjVIXd2wkm8wFKyXXU/WFOscj6xAgoPFQ
nhKB4MSrS8Qe0nIB3+iDTq1QSSlugnwZvIRPC14qhau4BWJ17dF/LwaT+s+1ztyEAj1j0ph1mSf/
VjqZtThDZhhSRTXicuh8MuRnGy1s9tmxvUyFiJLWCiagpOksfX4n17l0BDuANj0tpL+pBQmUicKo
RnXnjDzp6Vq7KWVcY7e+lDCxxINDg4k3bXyvm5q49sG1c/m5x/vj8wHiJDTvY1a9oSx9as/4WNf/
st89FoA07PGnqOTjH/kH7oFSfHtdaI3z6Y91bhOsdIiI5g4YEaZGXejooWY3+y+zsIvL28lofpe8
jKcK5wSiyQ2K3cJ4EiUnearGRMOpV8eL/ZYt5jttXpu+j8cp5VsfGWgH47E879USxXV3rZz9I9WT
J7KweALQJcLx46j3s7fZPQfn76NERN2OC0bjYUUuN6T+qMPbx900wScyutS3LeG9ivpjyfat/sYb
VY23lHLWjp+NxSJh3MMMl9LhZOtlUPyS2PRlcM5ELRHA82Iysrsy+1OL3n40y/e1nZ7xuN+ZQ+CZ
wvabX+aiujWOPiqXvQF38mt0TWJrbKJhzXHyaQorhmuzHJhmHLwIFICjC8LeTG0Kc772cXTU5l8d
g4daerX6T7/Ml1QA2sOY6WEERX26wQlXwPcVXRrJecl8USe2dtRnljIC/Q6r9hgE+K6GO/sGqMjR
HP+PpfPacdxql+gTEWAOtxJJMSh2nrkhxtPTzGkz8+nP0o+DsWAYsNtqieT+QtUqch9YdKlPV3Cg
FYm3y4BNKMEiKOYtSmZ0+6fxT6uxX5Gu+UzNcSdqfm7QS+vEbsoO3ayCarTZ/oywU/fGCoqsDbTn
Cd2koLCR5euYB2sJ3iBmA+7zzDdqzctQOGhwkeeT8Y+mjsG5FhH9CFmfQuCz0PpTpEMC3JD9TWdu
dWoYRJlGx81PYvaGArvi+Np5uBJ4EQgMh2q+35CuIoBEj/BKEJjpFUrq1b/6b2XgtyB8BK4YedUq
iUTDwEWspYj6zSB1tlAwAkxs/TLo/QV0NrFfVj+6khzYCrobHlmqRqUBOWMxGuaSiTu/GHAJqQYq
Rhfdl/wsqQ0LrZ7Rg5lbJV9TEHWM2gm7QNRldmzac2ilIW2WelyKKe52m3SwNurvZN6P3b0cltui
H0ubarQCJonSymWaGSoa9Z9lnvqR2Cl/BJ6YBEDz3L19bSYiDGaiwA8VLOX8WhgPxlgEe+xnE0Jm
oqZ8MO29dhvFfjSLjq/rIOwVXr11wRef7cPHyl1AwIIvLuMFO/6t6Ye7TWmi5O0jf90OOW4NWXwO
BckL+sEBJSBiXU3J7FFiNcX9eNwtKUzmLZynKrRWOXDRcpFK4pCzug4zz7yrgY60yMlnQv7VLFFN
DjHoReYzthUpjRySDRqZWeYxrvQHtb0d2rdVq97E0rwiuY9K89/YGXcVnDE2pguWyPOMnHovD0YV
b+QaiolY+a4DPZpEMMx4gDoklHkKpgYggjwP1loLd3hWFZbz1Yl1+VBjbzQLCeZMet0tyOO+w4P/
+fAH/h0IwgrsjBX1RmLvBE2ieCumBPiFRP9xYJ3DGU8QDVNDAcEbMuNJRm2xGAt+1iQoIjgxAyV8
UXiN8crhhJ7mB4tK4JTZRadGM1byWUlLXrSXLSCQA+jScNxmGfIvnfIyI7NGosXKDmSTAa7pp3tW
j7PjqaAxxc63G7wa43rT+IVlI1RKYnnES2/RraIlWS5Okl6lqr32UndlznCtMRrVEA4seMbVblwc
1yhoEMbHuk+v8RDvQsZQ1cEozxlGmp6DW9iAdvTM423QrtdYyZFUCCQVGmaVGfUNgcisoSGcHPMl
DZuz2zU3MVK4HIsBgkZVP+aBk63XiMmcQJA+Ud1SXBrpGbForOlWvGbfIhf+lI1xPRYx5WZkuf2n
BB5rXOWT01PxYJYUkJny/6qep4WNPyEfvRJpA/Y2Zz6WGWGI/UtKK0vLg0pJxunCKpbku3qETWCA
t04MtPzSaeBj11KGllzvFiONtcQrNbdBT8gPkedkFbn6QNxWutw8GRFT75h3IbUPVjwPeXGIwmXg
46lq/qno40e5y+85EH7tuZzp4bTaLI7bDQm6flt6kDfmt52r1yQ1Lsg/iXuDEGZ1niT2iIPyvKT2
zYLSr6gpi2bZFXAaJPA7qgTxmj3ziAAzU73E4No+AiatPzjfTmnBtYZfgV4UVq/i4acvrAiFzB/J
aVADftbKcEKKiEoOmXGKp5j7H0anV3/XKjoB+Nj28EhxrDk8x1RmiwiRjJounbnMloYmK0wNXyNC
aZuXxAYDVhjPesaltMuL/qOlVFOdDMcEB4GWvTzVOWLFk37QUbeJc6nIseya/twP2Cq+xCEjGjSL
p3A0OX/WPHJkoE1GHZDXJ565bE2C/uQOVYCZquqNNcaGTvg5DNstYWTgICQx+TQ76wRY/9gXHesl
Sk4K0EFZsM+CUhnQzAStumP4LfD9PuWMf7nYTNx6iXxq6o9KgWW4mkHpzgQY6moRF6OCQQCgiLLS
9Jvn7h9Om9hYygsKQn7S1PLLuxOIhMU8jFjZNv1PS5YjhE5CLg6tqoTyloQTXdb2OY4iXGkkaYJA
8GAhjLYpoxKx4WphikCioAbVQnQBGB7IBm5hrYHRlsFcMenhpdyD1gbT1R1GWu66emSgTIcMKmg3
HqVBj2ZSQLpUQr9FF1SNpGMhJfgcLxq/QWGqkCEPwFxO8voxAgQu5xk19Hzsmuq+puu9DoccgYGl
aFdss1dulZsxW9fWDpSq48EIZQLlJpt3vZs4+HZpg3WGmipjsVtxLHZWwPfE3EPqx1M38ow8ygbP
uF6jW12i3Oij9rXwoiRzfI37zilpKrjvSn9bbETRglQ00CTNmRLpNjQCn3Pl1op5k5PtthElWIBr
yybnLBNHlXXvaSPRAMmMppCc0+1tPI7UOkRVw2AeEt+wIZ9ChIMNPhFxWiTnhSVOLys3Ji5OGxdV
S0zGkYv9nNsYaO3uPMDUnGwmmgPzxAqTlVqcVD8pLf8PcxW/5Kxfl9xtdToG4SsJW2QopebA3ZHP
XqFBACPYoocVPBqda5Xw9eTI2jZQ24RlsdUFpMjARbV2LyOadx9KqMtcxc8Dbq4ZhJ7rjZw0BKhs
P7UcPSxf9izAPzT3Ultd0faBstPnmwSmbClZHFMEaOVZ+mtOkAOW6RzKbqCRTT6EpJWHJIAd7Vnh
jJ3DXOcyGYdLohYXJ0c5YYizwWPJ6bq4lFlqy5+O/kuTnBC4lM6KlUn2wiQbXbunXJSL2vYcICh/
kC17qSgCBCrBYrLSQZ2qKyFrnSgbt8juHKbEaAdVr17/bcp4pTRAY8ISDYA3oev1vodqlyNgHhCq
NhMVF+49yZ8N9PW6Db4fcixagFyzQtMcI3Dl1Qe5y/5sg/miZ7OW/Azy1xFtTDianTdhC0AgBXWo
UHQ063B04CbrTKJYc0UTRPgxaqw8yiGMp7pbVlmYjkvQtSQNLdSncNVa70NiRBIXpyeVDSaYSMmx
m78Z83szYu7KlFzjqQPzsn97Yz++f5Tkx75avwCylJtnsf2AZQrfhbbBdaiLISXrm/Fms1l2NvXF
FjNC3oMhVxdbehcWu9rdiCYTcEPlzsvgZcLwSJtQTXYtNJr6r4Srxm2sjtGJ8iLU7JHWHSx8GS1r
floRJkNpPuRH/fu5A13RmvcQEHVYPpP88Zys2iuivhIx1QjiTz31SRp38kbrykpcVc5OEzdpdkQm
+FUjQxjKPNr6x9O93RsDk+UNbaBZ22HegMLS0mhp8wiWE/Mqlj70kjEdUpzmVixZNb4XBrAvGh2A
LJmRuoiI8Hej7a5z2cE3oYWoq9DEf1kraPW66OlL2VrlzMNosz2F5NietBRKm2QcvYR7IBkl9vny
YRRQvKFPvCJ2hND7BDGZjMF2lnxPENPAq5EwciTh0MkMDAh5sBEc0K5Jft+iCgU7hgcWy/dEcfKO
xVNSfBV02faseJst0NsmhFYYmmqDcCHSl/1Eo0dmpf7/jWBTkUq7wDqQgkRkbP3Jz3juBA7NPykd
HjySKhhZJKd0DlJCs4t7tqkZhdNYk40MMMJAzyL31PtdG/IoxPry3QfJ9LGgLOS2O1luPPIIe/Sk
T5NsjB5m04Q7yN9o9T20uaTK1R4xG5vJjt+3Vf1k2FkwP0OLWBgJk19bmHhxnGCCeF0kUtCLzxQF
v8nRoMBVLmYtWEk3ayowKIx8EsU51TZJrsN4Ff12YbZFHgD2awJWDWmK+l5ne1OFgA58pSoDQyr4
aHJ32JKolJkVo485havRPSxG/IN2zToqd+Apc1b4ZIiPWpDpY8Cf2O7oTTtxWaA9N/O3qPYA0+PF
GtNzJzgTjmDMaxYPBa0Fy4G0+A/HCf08LgCrDdK+APTK/QdwJmXalOLc7vBJcpLmnIMzAm8gzk+F
HIm8cjPc2g2TbNPc5WK+70eHMTfG+IGNhKNwppGv3DdXWSgXSNAXfd+e1RV+EHCrsdjHswoV1ip7
sDFVCI5jn0LsWhh+QlVGFkZvKZFFpynltTX1qzOOt9yVNcUvZvQbxotFHOWusdDQmE/oRdBOUCh4
bRmtLvi8tQ9GqwmWGYg9gRY5/quRrIXaIiEvY6HY1jhuFw5Up2B6xYG6cqBmYBoKAtvzBVQ/Yjy9
DWuX09/LlMXTK6pcnZNOBm7e9R6RIBCvfCYOfoMuBSRdAsgro9/NfgNcK7So6KoYtlWsrflZDmQK
3XxtWaS0pCquL3baI6bvAH2RU5XGWRlZ47ciwX8nOG9i5mG4OSPVBXwHX4iJ23zVqKodhnbC8bvi
k2m6gx4ZCemuX5TsqG9XyGovYhavMvlPJAWZnAMsjfJ6eCuyHqu2+Sr31SvXvDUx7J+NGBtNjgBX
mYxIYatCS9HIp5xlvkqMzqL6W409ZfT/qByy5f9kEqciHhhpkOrGrCCl7ZFU2e8nheL4kwyzvroZ
CcCwyQDIBMDetg5EC55sbnT66lNfF4FifM4E8giGmhuXmZLQAIj/zhAizOHRtvqLUv+05JG+mqoZ
SbSSWnstjfm9+rOraYQCd08lnGaTs4Qz6o0OErJRZodCOYKpPiANJ9z5aMzNzdmZU75XpQwxyzhn
MtLSfT4T6xzXCqRLZBSz9VqnJfJkosts+uxuun7+rahb7BrOg4oUk3wes+QQkJtwhOHTx1VrxDWO
p26r/zelmbAFFXjfhx65e1qdTRzpnXHSVcxdTrhsmWcxk7FY0fcNSBB7g/zT+QZImfGBef+mnxkn
pObKPFBBnd0HTaEfi52sMScLuQ7RmTdc6xnXesq1nr8hXylh+z29G6nM4c1uzdHg2QJxxDvNuOik
isf0jDUr321kiqrFeCKBjfe0HxqE2xvAODO+92H2C8APz8QW2MLDE0MbphPmsYZxIDMNY3CCjnJy
JByraGqvwuwiU/2XVP8d1T8RUqeN7zPl8e1Q+U8jFf/n0TROI3s0QK1CqcIRFTaUUYSSoQP1Ft4j
5SI2jgFSOIqBveuDejICJM+usf4ePWkc39dy+6gl8WnZ2iezBQEhRuXB3TKNxMu2avQ1cnYSmGId
qk/zjSTxkV1ywpey1LE0YysMoWvl8WTXRLCJ6J/uYhN3jsqV88hVObQp0tyBdcRfy0sL9wU+VUHU
dciHk7hWcdngMTzP9pIoTw4TesDS68A3pKPuTZjpd8g2ZrSjlJRmJD7VPacrbRKuFUiOnpXTmtIw
odbI5nCAq4ymoZmGuOyyuFXWCDxylKZAq5DRipcsaJLhmlUEnB73TWFHiwAZbYCRLX6dvu+dBRUT
hw6EfWUxGUtYcn5WNx1Fz4i/nPt1TXEAtVes3GCLiapVdYYV5hXpQb6/jhUj4lp5MWr7Yb+MxVVu
XU3FUOMNdDWXAXUoCIJh0k+dPSDWRhJ0Hj7NqcEjLwBTi0uel6da/x0/JgxnrKLfSttnZ/FpsJpQ
7t9ak74Ic747540og468BzbmLzMUbevNcL8b/W7wjJJJqDz2krj1+vSQtvnV3uv3PSJwFgUw7CCW
KK/iZ48G7Yg0W9uSF7zlhrS+JK+jtDy4uUKinF1SLxA296GZQP5KZ1ctJSi4XcRG3ieS7Qzk7sIc
/Ao5NnJ49dMUpTNG8nuTz/xXSMtxNqlYb7pyDvHkbVhx5QRtKvq9HIS6onnINGQKcpP9fFXNXoR1
PN39xmu7yjMd2lBGW7hXyf9zRCYOTC5fd8WCwpIIYlEIswyQfhNybCxpkKzLzPyWbQNfzX7Qp3fN
nl0SqE5jqlxGVz1NjNNZNx8zTYVC0YRFu4eC38qq2wiG3+gSU9KUvwvoDeMmzksuEwxpnNnNQBD+
zO40olr71TMQbeRXoSifimywK2DN/ibpxUvZZI8k2miV0zBhOVbWn6pgcJBwdv7h7aYaMSFwMSfj
tO+kloFvw9dkAL2m3u1pEeYJXSDCFOTECKl1lIlNhDmkYj/PX8exJyqQgCYTkYoypdSpXdyxiybW
plyP45zC2ckCUXBEHxEvjvO11MSVhS6fxxAkBRYT5MAq5o+n/vDFuRobnkDtkHyvdAYtRvSTda3h
Bo6q4k1biujwQztohwZ+F0U8QM89RF2TtaQOH7aoZXFDjLamSxcFb5Ly1+2yjv/NGMiEYnD58sxM
4UzpHAo8Nmdy6fIX6GgF5x/eVppk2VlOcsZexnnysZ0TOTstBs62nx6QGE7Vk4VlDq/iwp+G3flS
BkjXg4Yef1t+nvu3kddz+zaInZUVMeY2PrrqoW08V92gnO9UMnwexlhSubF3I9ozm8jtlCx3nC/8
BGhyAmDyYTKce7Xqt6kJJnb2lYwBEGi1ifUeSnX6qYVSdv+w1i/Jf0yNw3IN3ZawomCCV6ieZe02
SvC+7A8zNT228vB/WCJ7Y/rXgaphPT3WG/tpsM0NWMfaQManhXA/oSXigotq49vAF2Yf0nsFNtU2
OEgYftYYA3B+UtyVBklcKObr+/6xVfKNJe5VaTVaXmzSmYg1PHG6zfyTzEcZ6YK/9kStMUQqp/LU
aTMoJbChwp3R4Y7Wl826LcCXFcij5rJR9Dgo7JrhSql4wju03UV/hRZC1klDgGSTMP5lZEPgIXJS
xJ5S2BAEPE4TIcFqBDstYt5fZPGq5nHjVLGN10QWZZwR2FPmC54eLWpyDosBhyPs2dEz5+aUPP3X
I47s7JEPzcXW0JvTrWdxRkqgcVl7tAaOO2Po1BiSdWPv1UzIzHlnA+VqDMlW1Gb2LPkmkXhLy20p
FRgJ6PGy9p/NmLXV3sGzGX8VoNLStl2abQEqW1VwQCc66iYxmZT9zLuyebvGLH0ppfs6Vt1Z71ni
Apkj82CYKs8SU8llQWq7U3XKtbLTsDPe9AJnuO4s0UI0zmGbyXxRqsaEIWexnXFYlWqdgxskA6CZ
IcI59BKIpKx2ehTRDayvXfOwSbCQZ7156JvsJ8VtqZIcv72C1etT5VW5A9Yz8qgP4BES1zFJTAfH
X1KqIT2DNAUcI/3fo19MFexAI8oZqXQuPF+AUnbvy0Pn8p0cpqNMicRA/7fC6KhgS22d1xkVE+JW
jhGCZ0ka8ButOo0zgkIG+Q2BwXvLQEZuwwHlCN/oUWRYIY54UCaYhg1CL709TsY/YBBviUTEBzYM
m+z1Ei1VZUBzPgqmVmufRrpZxJ1wgnbnTFfXw4pIE/l4S/MArmteiYqKrsb0sn7Ywxpow9+01PwQ
q8eIhDepGeJ+bVp58Z1Wumz9wfjMD6Cjhv6jHMdPUla/Vsn8Kl47u/9EdS1J3QOnwwNWYD0q77g5
RuO1tpcXMyQAAJziAk5xtEvoCgQFj+LaGkdtss5yCEFRCg3t699iGqHZtiGn/ZCiU00In6kJT23s
8ZjY+WfJqJ1wAMYXvbT8hxyKUqZvP62MEPgUMmggZcoWlGspXHjqmVtPGoOZLr+nE8VdVwdYTIPV
Lz/GFZK8/2UmCw0KhKP2UWdD2H+o7Pq6tXjJpfFlIcBEI6azEV+zSrr6vH0osG655p8v4pyH91rG
dzIjbe3AMfnVgtCVrl/MN6ldb9PEQ2OVSSBZWM+z1koJwpSyxxJIY/rClfnYnSqa5n+iaO87CXZK
et3S+gLeDIwZx7Tq99ahltWoy6EhjuRwzcjB3BYltCGbhzL9mL6fdOwm0m1ENvkMzk8/A+DTNE7K
JiyNEUpj5qZKSXLtSMuNyHJMY+xLZHIMHXw/MybrI+BrDIbdCFJx2Tbd6zIryBW8QYsSzOnyPPSD
HrYb8vVTWSOGNtqTnPw3zu2xTkyv/0b8LeENhDRXmZBhWyx2bBXomNyF3SuyOi5XKgRM7ahue4YQ
dlugE0bZRBM0D4b/TAICmXHCttjwFMgxahJiVPT7uR/1c4q2fwmt/AcfV9mHsmqFr+RbKyhNGBB2
0kfj0N6bAu4Olim31bSPpbYgNPfCfLFhpXAdsXdglyP3HvmU1n7vF9LKGYIT1piatr9tii+b6Jb/
G5IhDpy3hYxqDUV81QznPiA5rWOZwFye5AELJFZHKEgCxiQjsp5Zk8uEBLH8BsaMQwfqtWcQwNUS
BIgxxNXelO4gRBW2AbgF9dYGRKfd24CJDIofmVzuymMQdO2y4h67Br8qP8Rp1siY+3jwBOEG7pJM
bgI+V0iIGJW4YuRGn3/e+r8pFsRy2C9VL5ilYPpmnM7qtERLiFGmN/LYxCWz4pJZEtaUBC+mFXHL
G2xxFCt9uJpGQKRiYFKWwyg8LTz258nr2OOU3Xj6j+VgqXlSlkHPZc1lgWJnzVXY9alKhJshJmbi
nntmptwoXe5O29+7arrbCjSM5H9YAc6w5ZTC6rZBxq8q23PsZpar1SQE5lkwFlng8OqkC3ceg6/k
pNlYxqFqbCNhPUFaO74lskvvMBSy7dsGDUCTbdYz5QuZ0q/zqrF7NLnD9hQIXgZmmpUl1q6nrpcx
D170jlkutAmdQVqKtBTZRWQCCdGa82BMR0x67OBY+h5G23wp/zfcq70lZQ7CGwXyS16sHSGLZ4eI
ra/bzuhqEa6/dJ364qUWKFaeOpxmeOy2QOOFuDXYwaPy3E3oTwuetLuXIkbSu9nXSVDo1NzfU9sj
JsQTCNT3uTwMzt/dOba7cnnX2Ef1EU71qIalOJwalNPWhKTUs1ccwNLwXOmEC64Yjl2vYYI1jHLU
6RV9PsEJ/cU793g8tSfWjWyAAZzj5HoGVPSicXA9bUGK5oI6O5B4t/Y+sRYaeW7Wgayi+2UlUCJt
xFVLpcDS5OAs2mH/Y5hpqJVLoLr9HTbvqcYt1vZA455aTdsd0L2NdJA1HaSRMe/q/q5H7TGxfpD9
RJcQigOUIJxG/CTNHtY0AAWZ2sysomolypiIviQDwYvuEjuVMdqR7JdkL5E2em+ehqin2xLMPTcd
Z0B6Jr2ALTkGUMy0OvjogdZTqnegmWlRUe9ogUldUnbyaanfDaEfUcb4RdH5a4JE+lDOSOkghDvI
KLTI5qGylUfyQc8F8FOw8q5FSMMMABX21nWLk0z3ts/uXWrHT0EUXoaeQSNtyRHDB1O+cUGX5dCU
NEeLZDzjV3UyHfm8aP3Z+mXuPHAXK+rZGmxce1Y+hVbBFzc/8OcHFu5CJ2ClKLkKG4Ohpr5Hv71M
0Axy23dH3xkRAPAJUBD2hfOoztrr0Dq3bTuaIK2dtDmwyLjjoQqz2QhU+F6THJn1zzNHZ8mTSym1
1x0wl0Iyq1N8jQ6DRYAgXwoAGNRzx3wyAM1MMfmlMSG99O4MZe/auD96RUVlUfgV3jWCTM7kM+DQ
GVClaq4/TeyRReMN0ZTV4TIXkV3UIYPgvMRfe0GMZvD/XbBrMd9gi4W+ex1PqrKdCrD9lWGdMvu/
hAUT+TPBzoizeEO/lM3nnUmTYNIkBlD8DlZsgh4zgNN4yGpmeIZPXgsfnXMT8KjHnMEHwvzSLq+2
md6XTX/UYr0x02bdV9t3Iv1EKh/xaly2I1uD4vOinnLezfCTwZVck53pmnFa/SVbH80oPUy5esnV
6iXBQVoyZp0L645TuMyAJTb33bVS9TwuSYzUIKb6LlXN/1p9Nol+8+Q7Yke3yDxueDDUUEA18z77
2F6ggPOxKQjON4SoCvZyE8E50+NgSsyg39OQd2dapxX+szolj4xgR+dNSNJ9ln4kB5mkY50M4AlP
EK4rluquka9jko2Ma8tHqnTpE8FKtoxFgbvu2QAqpIjr/g6+XIzVWyUEAAfphEUZ1Xz1mincyfbu
42N0MuWeFcp97bs7m47bsAwESeI8z2t/HLDOKMm5v+s6E4JmOO7eczFT10Rl1YyrsTjavAuClfWR
kw8r0KwgVxzwtRferKNWrcAiV6wgVuJgqQjg8c5O4WqMnJm9MkcVDcHfJGfSL3XIltotDdoNMIEE
KEt1qOKJed60INWtgH1owM3K2p2XrQdU7oEFbYvgLbQzIi5hbQ/015mJNGiZ8YOyysCBlxpIn+Q/
YDCJ1+sObfAtkhfy6LRnxDj/qgLzQVuDvENmT6SlE8vZfjFVLqPld5NKAWLB3JBJJHmDQ17CesxC
c9XCqfnGwn0eIXsI59a3dw1s4FIPsZ58jubutwR5rb+/BPTFf9zB/CZHTsA4wUhsCBgb5IjzlpQV
taLl1riqMFDCeEInQaSfNjCiARdq3Aj+lH81MGmmBM9egzf8SbzUX+zZesss/d1a5A8T/QSkGUFk
u3VYv1QcDUa9Av3Vg1HYFHgp9IwyzJySnVMdKv5eZL9Ez5iYSWr5Ui3iQ5XLj3zR3kzOQX6fO2XJ
c3gVsKUkwTLJ8PWu801oBNVmKE7MIapT3NiGB1aTkJ6pCISBANOofDf/2KnPWDjOpUol8WEBI9xZ
LeVwswmRzgjF6VlOMTCooBlq5J/wo099i9wSD8qEVjYX0tEks3X4JLJHa9+svn/N3rWhfCl0jQaN
P9MCmV46StlfYoVmVfUrRnL5p6MtNwCsFybwfiz5AzxNPmgMZZ7Ss6E+KDdluwNJkMrtPEv7cVpV
1yT+uavZ+FSHFGe0YvztySDcmEP3zKGZTCAyW95QDr6bcERXSX83vrDbE8WovQq3Uj5ylWVYfrZn
g4MWphvfHRZUiajCegWzPFwr2Yx6WE1FYJXrc2cWqMqjd16T+cOAkLRBSCIYnbjhAxnNRSxXdFDF
99gfcrdfSQ1+OIiKxUT4KKI+3LrjDCVcp1cf8nOjWXGLFvvbZu9Nxmk4xAsbM2oGJGNEr0GMr54G
rRNXPX5jm9pGYlGsSQx1GGsf4jYGLsqFmN3WXxvZJZl+r2PqXqLhYocjt4HIosabjeAQDmIzYLKZ
yzcg21KyvO8J9ZfzpqDstVH29ryQeTHvmZmUZ7JMSgs8spRmOvEY11xhFsmp+oDjhyskwGziKyY5
doHtqRtqwlw7Aao3oTme63giiIRugm5LPhnSwopyCokv2KS43ebLDhRZFwz3TQrRH517pcdQ3u3A
Nm3eyHiop+TWVCO8VyivHMyWrVw2/XfqaH79qd1bgliVO2rCgwXPp4BNwfy3hXv3jYCPp4Z9/LC3
9qgx5e0pUXgyzCAJhx+7x/8IZqzl+88X4T/J6PxNZ3WlbonPk+LAXPWw/5VTyi/q35nC12bJof2F
ovAs182/nbEdyLjKG/OyHJHh/06ZPqgdyCxW1Bp1nUIvtAsUdzZN8s4bQP/eogMoCn/h+FyeH50I
SjS5K8PFDOGg8Yu6mijZdjo8QBBNfVSLJEy3mbGmhLdPWi2g+CgfQ/v41CBwrYk83nQKHeB/sgGW
oNiZe4E3+l1ZNTeEdLOE46bFJ4cSIn9cebcBSIwusxcXnH49geiEtojq2EFB+N9H4cXl8DL6XwSl
X7p2umL0p+sCkIwNZ8vHADoH/kn1MPc2M0QIh6AratQlaiQfe0TBmf6TgRpIoIk42EAlkXAv4FyH
QSF2Fl9fzuD4IrkotR2MX41OqlmfvciRqxuHL7ybJGZaN52Moy2WwJMCMvDwbaJKz0C3tgfnZuM3
xV7LymhG3c4bovadKdM5sDlSpNN8tpKBPY7u1nr2khsSwWUfJATeCqfwDelPw/YPtsFpdbJg6UQw
zXswwLYwMhQW1SeHHcV+Ut4wsd4aPBZpT51D8CAE9zKjmNPASKOEq6lb9uZzx9Z5xHjbcq07FPQ7
9hjbOQuBQSg9g0O4zf1yH5vhwa4Y5H7udizajwVkNoT0xhxmmAsBeoX81E0JW17yvoWSWrgtvdBT
Xr8u9k1nW5i92wjK+6y+VMc+XrXsNu0aalzk0TxSxoTHCoonyk79Yjzpawfk++wNmxrxksrIg1Cl
S9cbh7WsvbUx38nlIAW5bA5Yy5wQWkzelad8SUKKFuTrdtilWqgUWIqybxs/JjlZu7N8SE3xrorh
lTnQQzs4SCuhTRxz6Wv+1XqgDy9gqGER7Fee07eejqKgo7B/yw8FtT4jpRnY9YLQggAW/dH/mI/Z
3yTMpgazb2o55GAnngnBDHTGhui1YcfhG59dMW5Qd0nem7Af5jNpxP2ZO+ecY74zrD4eUyuSkNiZ
WF0AozVuSWeW9YU7LX8aisiUBoQyspDPkqmclacxJwWS7nyOm+k9b+J57a/G4eknqHjCo/ZcuOSr
cQw19DClwgB++FJ3g53yHKkRiRHjfmk380JIymXNKdoZYIioyg8LYTj4z1KI7KnxhOqAFvuz+jZs
wuXBaXlIhjRqRnTZcEEAgdiXQsOaE6vDP3V9Ji4pZ6ziYIglApZpDpbyVsES7ErrUTCoV35Z/RKm
s3NzrJEoggcW0nsnPRvo4qFnzr2t17sKksK4rcn79sFe8KTd1BPGkfNX3BG5AqNu6YvQODQa1IfJ
m1bwWH8LhM5Ta57MS7n8lvgHoMO8WWRe2Bef4LbvSlqvvb3e6sPXTAXTgURfaVRNGtXsjZm4b+/j
SaJdVeeUrM/BpXl7Zgwe5Id80kHSD6zqHXD0itJha/2orcot8YnUPRHdxhyIzg4A8YGiSqzu/MR1
VVcZjJjK7T6bf9NhuS7eMCKZSlii0fGQzW7p6PV2rCLZ4ULqr4ljAcv6ba60R5p2VxMgkX9xqu3q
AH0GlfDSACiYqzBda3CeWwShOiSCcjOihSGJSVsQm1sX48Y1DWxz+CNXdqwlegCUGrNFOJD5MEee
nUC4F8QpUu7J5KMoM846mzHsrykoyJ+U8ruK649A1ouK+HvWVF8vkDR1p1FqyUTTvQVgTMYxqXIM
f8QlYVs9qoqdD1ci+M11i6cIxyNrQcFdwswJ9Ju5UgSspmelrb/nZMhj+xE60wF7JLKFxRPQYmI/
ndPozm6NxkIHXG8RU8RklhkJhGrFunk2vjH7nOs2SBEZSz2B5hq5OgNkc7hc2gpfCKRi83/Mndlu
7Fh6pV8lca6TaQ6bm6ThLKDJiJBCUkgKzdINoSHEedicybfpZ+kX88dT6arMajRg37VRcOGUpBhI
7un/1/pWsrcX43zW2XzTeitRqJm2CorxBQcGkYIGlSYvNJjUAyMzbsu2vjUz/aa3bURegNXxaeVm
eEWMp9lymJvpRbnk7CE7RkmodzdITo80HO8Wzbk3L2PaJc0D5iaSyTwXBhgmEF2cNRPVd8l5NwP6
yVOREDKGh9wbAwsRU2cijEfEVFs1lMP4PKFBl3gAx8LLiNacs3GK99xkDwPoTxbQWw13T0xDHr7Z
M4ovCJ4cDBxU31irezxlyXaus63zM+A23OZ80BELco8FuSGBcmIv9wIGeaq3lTfCVtjQWdoLnXmh
N/zU0qG74AUq5fmExdtOHLKCNNL/5mI9o5GwQJx9VeU7OYSU84kZmofAoUuN4Gwq5L6l9KyH1D9o
Ua5qSTfZlYGHQAF+zZ7i3z7SghSZ28/t2ZzvYxKXBjye7JJKfNlrZZpQNTsab0OQSkvT7dLHnEkv
uTMFDdbZvBHIstrmsmvMq6hH+E9U269TP6B8STAJS9p5qQvElkwGDnaldg0FHQ6Fb+hrMFd7XXjx
mmODEVJik4920w2BIuuniSz3ocdpGrWviG7AD4ybIaDxMly0hFzF1fVIXmHVp7iKVrEhgIbERRJX
52yj5s2vixfrgwl6azM7NDRBK0Knm9wb6POphZ17FNcl6542q6sqeQmrs9FCqC64ed5IWbrb66q+
wDrbYeXwhv14IIeRwF/aaciHS+LDMUUusLpE48Ch9y0Zn+XNspEOZtSJPfoWG+ACXCXjbJkvJS5W
gtjq9KCRaQ9UKAlp77QpaA0UEd6Zd99iTq0WwupdhAy1d4zS+U4PxJQ/LMNEhvkYjMlARjeXEfg9
5orotjfirUGF1tq+R/2wa8B1jTUFKcRJCKLwJVc80vSPvW2sZ5QJx744WI59oMLslPml0UAnwPhR
RyWgG9rI6P/odOg5An+c6vYK3wAopGPGmikKktd7bjjZ7tcQu0KrUbHfuJB3eVZ5jkhmoa4TYo3E
c/skiR7csJaBbEvo8K9beepMnW36Bi9mrF1h8wLPfRQ+L4OJloe4ob2rAxUMOrzABV0G53kR84Vx
Jnzu90695NQOfyV7A9VUYkpi1+kSJjEpo5N/Y3radpqKaz3MbyojujVy89ZNq2Mr/HGh2ZqhbE5e
aR2h7T8mLJELsDowLrvoqOjLxxsvmm+L6ATzd2+QHp4lFqchjCJnJLymDfcJ47uC9VffksZzllUk
iPeYcQzmLqTbkJXP3rJUXYXatiPByfI3svtyeyDr9xW1AnkAxQEyZQ2cYekSQ33n3Ldbsu3Pohad
M9MrzdtzNxVY6Txq7uS0TsD0G781omPeuXdmdu8O7fULkifdhFZGkBNLtX7RTIoDaCBc81CDxky5
yJLkZTPWr+W6qKX1tS0ToOXzGV3A6HKwYphPAxJm4jTCiBTh5SpR5VVhmZSHQIxinuk7Dpy0S2MO
zm5sbBywfupqu1It5SfqcRJx9ynSJI1mQtuiIdNBwtJImAfSEYogRWOxejA67J4LrHDUgDF1pyw8
n2eWdrJbdHneNBa+tA5dLCe+7dQ1wat90RU8MfN0UWrscVk5rHbn5Beqs/ej2e1BMu7rO0E+mLA5
RlbbdFguzoCqweGv1ASABWfY6hzcowv/WXVmF7ztPwHzotwmJTFe4x/FzlloKhGHl3QcfzmQdZzl
axvVoLxt1QOBa4zsyh/oRhCAwL1PbJK0EDrBej9GD0FGefJXV86ZM6tKUGF+DYkNZ4fv5IjKOA/D
0c5Rr5gplJdBnFGH3R+NMVgz30F+gHkGIqmJy+ckYKt4VmBgAqjsPf4qG8qnKsZHnjZHejUNSQDP
v1ZRj1Kh4Cy1ABol+8tVe83XZbUdsOaMLmEXyAiqZd5EZEOCmWNck7HTb3fYgZL7kLP6XQLbmSe2
y3ZS7dQciEOzi6Hd2sU1wFsbItiad3iNjBOsem374rAhDiD6ZkdpbS9RVhT5KfpmRIwejWi2DFlk
X/LQvWnmGGzY+A/Y2i+OWbVZLHIJNZ+piuxdKggFDNSzgY6lk6NPJKg+9btodcGyGWzpdkV0MVN7
2fMeGlC2ctOl7cY8qK15yELlg0z0BwpILskAHQGRa2J5g6UmovPFt17uzYOLtM48rNZ88ss5Jfih
1QcW2qDF2DpXoOJoXTUpZfPyZY0mHputAG5rDCAVifVwFGLjwNNhVxV01KayvEScxgQtEJ4mxJvF
ezgoVlQEK9xmAcM0g7+hGqPOnBgKyJYT+oyRrzvLic8tK/hbgTPRXfARqOTYHq/6UhCfapxzoDnv
aTLMbhT0GXUFo+fwj0OPPGZ9L+fiYkBX5+Yo00gVQbAY4ovtpntSRK5q27jKrpHcgG/Q9pUf39qO
pJoIJeFJ4B6RTEF5HJH+g5k9Qa+rAjPrdxP+cxBzxoy7lSBIbTvM5jajmJFTf9Wpv6Z0ZLuihtVx
F9VAzoO2pTYYogZ2571jZhw6WyLCtvarNdOqdKLDULdXNDT0NDsDV7DzHiLdb1PrrjYsrr71tZAt
j86hT9llBZRj9OByZbREfh8VhC9XF6HESREjaXtahWBxQl7dPF8eaB6HGZhVCDMzLVS7Ppu4pjob
fgdckj4oP6XmbrIM5jYzmYlvjaDlvj0reL6Mgi3Zd74shzJJDi2mL9VNl0ss9urLiql5TeyefsbQ
eUN9ZUfyEKoLgMU5alTUQX1NTBFOWpGNONAU0l9NlTuHR1+m5tYWBRmx+I3IZiu5zGo+y/s3k9Up
Ji8nYfuVk+duUxrrEFCG9GnCBL8/Mh72oVu8K330NZBv3uOrKg2KdUFvmdtEY3plMDjVsxSo9t1w
73SPRb+X8aUN6NxLx53ilJZxwioXjd4IBjia5R3F2/i9cfXbie1hZ7cXszNtIhAmcopeuUk5oMjl
umRwOOw4YzTttXvt0s02bAKmkIcl6OpVrClqGP3Bzpj5ewybLAZoiSuM2q2eXVWNAtTYXnsHK4Iw
MTzrQ3YTCXMV49y1U3efNOCliLGyKcKFnnvQKmSXE31nI7oJ9fCWIrA+ChgyBqmLC2fY8ezHL//2
t//4t8/p36MTWKN8jmgY/O0/+PcniDqcznH3L//82yH5bKq2+u5+/tk/fu2vf/S3m/pU3nfN6dQd
3ut//c31/f7xh7z+H++/ee/e//KPbdkl3XzsT818d0Jh1P18Ez7p+pv/3R/+cvr5Kg9zffr9x2fV
l936atgJyh9//Gj/9fsP0xA/L8Xfr8T6+n/88Pq94O/u38tfDu+Yfqv/649O7233+w/D/M02XIiW
wtJNS7qG/PHLePrjJ0IXts7/OXRHLM/+8Qvc6y7+/YewfvM84Rmua1qmMPnvH7+0Vf/Hj6BO66Zr
2p5JLJ0QP/7ry//lNv3ztv1SImCpkrJrf//h8O713+/m+uUcvp3rgfw3pLCFYzmew88/3++SMuK3
jV+7FAWEHKnIeVXJsWmOCS2y9478WGz6I05rkDuCFTrVcVVkw1U6nyB+sKaxi5xkrO+KjhSAwYZJ
AV+0zDci7erdQxNZN0NCOMNEDkdzcpS+7b36WXneJ3RDaqHgOUV5bhUJLVA7TTdQHZnsq88ieh+l
+ow9FW0acjtbdw3b9OiwEenUZXJNAqXG7rLeTIbGaQU6TkkSZdHn1gZiLuVyB54FUnyJmGPSnW/E
eyQieMW5USdsSzjdSeS5NkyksHFmSLrDW6IZSEkkkp4p6r6lanLmkPX8lTDTXHsj1YcGcx45M0Vh
DZhU6qMMzY2T6Jv/+Sh6qAr+868D48/j4r850M5O1fqItv/6Uv8fjjEeSiab/8cI+1/5x//532Vy
+vP44g/+PrpM4zddusJ2bdsxTNfT/zm6vN9MaXmMK+no0hbWPweX+ZuUPPIuO0jhCo5X/xhclvcb
/5NlO5Zn8P9xRvxPBpfJC/11cLnS0HUpGa6GYzEH/HVwzXk/UY9ZTSV5fGmK5KSX3VU+u4cFqbeZ
OVeWVdxqaNNsu/CzDmdfnyUncjGuhkR+dKL1/GbGwBsd6RZTI5hCl4wFclySp9GSLyXNxUBa1Gq6
aXn70zX+Y6L488RgeI75r5/e011XF0KaJl9DWOvU8aepAWPQBOUzZ4DFxStk5avaA1zqdL5IZ+rx
1iEaCZwYkbTj8CrAbyQziQs5xLzwpM15dqEoD1FbKzfTQghLHx2dEtqBPp7C2jsPZydIs6X24csQ
i1DZNWkrAjRpS8yGApXXEftrOxEqyS7dKJ3AoKp89FIEOI5b0j4Z9M9YkwrRgVP5s+Fcz7o8CM/7
EIZDJ0hkoV9jZiUTC+Jwl3dv1LJAQXvrzgkenr/cN+yMR2WBydDQLXp5dkfZDfhdRpxtHZZnVTS4
iMox4cfzbe9SvlTxhH6Gbh9yiwk2A6Wvmu06siPqZSE9Y92o9qlerXxXnKrSq990FGAzy3MX0env
Hb3mU0HgFYNERMi1UZm3bMK0OgxLAQaijrBBOp0ZaB+ESDfB0JctF1XDtM3XjIfe3WoR8QuQG3JK
lneY5w6LaO6mGe6lHlPEGczWd+aUBLBM952aMhuGqyKYbUWiRN7c02eMzzV2sFFhJRdgSjieuDWY
Sva4VRke8taALUr9JCGjgTgExX1pC7/Bm+o3+zKCLO1JEjLSiaa3+VqHFdWvEc9Kq1XQ/ebGh+tJ
FuJdpyKPIBk24WSnwRXm7JBkpMSuP6tNfJaaOmsk8hxau+cZ59eQ8npYknVvt8e0t4m9pyPeth96
VmAW4OjWthIViakHtbRCoILuE+kuX107EbEWWbofIUPLeiJiPe0B6SJihPE5zDcLoTBkr9BnCXPr
3PSKkDO16W5DSaaixN/UOR8lbLc1zBRgSFVlgXSLFy2bzibLPNZKp9e8zGgzs8If3zXd+TIaLHtJ
+Fla4zu5R3djBLLP8Z6Lg12sz1ajfYjIu8G/9Rz182M6XHCqdcmST55R6iJliZ9A6Dg+uFOeyU6/
rER6oSpKlmk48xGGK9nCOHJGWowqLS4rPBKcsm5M3DPWZGTcnIoylnHbTzZtBASxUPp5Ww5H2jJf
Tx3msqR+C612CCwpvutZHRJzTsDWWg9wUPHn9Aix5tZnQ07SZXk5acW73ZC/iVdZs8GcGSAvRZeT
hgFCSXqAG/KNNz8Nbfgdk+HU1sCjfr5M2RxnZyzII9qOtfamenoKdUjgUEXpataGtQqQrEYFenPF
WnA7ohFHvuME5qzf2zm+FdncjtGNNpZMeDhniqb61CJK4NQJMZeqg5uJwJp05ChyrIPJ6PptDtB8
sEaU5BXao5ogj7G8q8LoOa/Y+/eFDKhLHi1S6gIr6V7mijJAjZCHMyxHX0MCE9AzX3icHuVgkxFC
Kd8x+4O2jI8u+kFfdu7GkvM3qQkIxMlSiV3zvWvqkQHMEzLWTzr1d1Wmg1/GoIqmLW098gdaWCBI
yhcSk4kNxiSKct/MR2h/I6kyxI+qnifTzHAX1ZPniwohaGleDGRm+5AEC7/ywAf0sJ2d8FkDH907
ilMWR9S8W8iu68X3WuusoscZC3OQjukR4iDSZmaVbp5vm76BB1F8tAiwwiF+sHNF027FV3MYKxvt
WZXm65JZfDzBFimjkZzSdfXrWKAHT4ptPLoNs5lzGUt4eHPMJCRXj4gxPNcWStSZ4MUFA2s0C7W1
zfisbOS7m0UvmaBKl8Tmo6Kf4accvWKTG6thU+kl6eENirN+md9rS78OC5JoqvockYQvsV8SuvvJ
1eGJty6bwZyRHxfkSkN9QbTZ0iuMLxZTz88pGGW0mENa1RYVqcFaKSpUHgDineUe0sQhj+CPa+ay
AQ2BHUfViMTvUisV9Nb7wNSTDmona5bTO29aOTwMRWvhojeOFp7WuSvxpdHf79UkfRnheq20i6kR
n512G9KhTops3tg1aMP8AlPusVoIRelR/cZzBKFSkZepDyGpTdla5UNYuhmp2iGFvo1l811K9V6m
CA66Ulob1kg/XfTnPPIevJ5inVEQbpRpMN+7+csZqUzQbRYsmQJAHQHzjMt3p3IwaSdgaspWYjmg
OeSKeAjKNme2rVIvSGrCMIEXbWxgXBhF3S9itmWb4gMMncc6LRBKT127Kaak2pg9IGMFCApr5bJp
Xeey6UnasyzBUqLMe2EP96lsKZNAMS6Bml50kCVljPScHGJo3doWVd8IKKOuInYj5fAWDTep2Nm2
idbCqumuJXiySImpgpKjAyDHmd6t+4EactmOaWz4JK1u4gWMRkoy4cwIiJXZBnVW+2Ipv0JVXxVK
Pcx4mkG7YOIdzGNWJjcc2ycDslY3jyfNgxGpCKq3Rv6s1NUYlLZTBAsdMtxZynpPLZKS2xBhaLi3
yv47nhDrz333WlfOZ2+OpBhVb04bfcFlBRYL13JIPxaL5ISoYeQuVfM68kgGow1eAOlrPPmDjn5B
nw+j01z31gCTJiu3yCFJwbXZvJgOriEnRvVHzHMkq3bj6da3NU9FADOIwMaLcUnR0hEtlFd8VmMy
X0TqclyZejKrWpuS2xr22uS7tsehX7lVSWAuEsQu1YNK0SFfhHPXcNyDuSjarRjdV6Mj9U0n66mx
PIyii7FxHZIQi5k2eeXpxx7SZdVp3Y4cBmYVT0PEl57RPvB1V1aBnWkYbclgiMzH2KjuLWvqd6UA
wBF6w3FO22Nv2Yd+QfHT2XfUiL4Gq/kaVXQME0IvYoVQRRR32my9EK76aPTppuzGO68vIsrMcOhU
9EwLSGdkQ9mo19+3SerUEfxHvYM4z1yIKh/GTTX1XTAsC26+sUe/lHy7hkUJBvQRvscR7yA68Bcn
A9ndxTEqYbvHiGCTYieH7NCN+mHWW+pizLDYObtNM8SX+YA8OpW12sh3nnLXR6z5KDXju0B5FCBf
3tQ29K6xk+g6q68ishT6waQPbFWf9Q459WQbfNVKEdGGxqKc71XN3nV2Wpd1NSSNIhlhD2Ax6sbk
sVUhCU0jXe4KiL202zowH502x58TsrHPAVpE8fSYV807G5xtJrIeICTUlnIkRNYDejlh2izl9N30
4FNKl45XtBhBiWOVyjVBjKGmgimlhr1MEOPTCLjAEjbCt1SGPTkpfHt1T5Wticcu3S5VP+PkXmYi
C+v7zCheJrZD9AUkBmMwgzjoYKHq7iX+0zRYVl1+rDUbU5GkldgCvaJTQiXD+2mjtugs5HOqhXSU
9VACPO5j6XXkj830yS1UySD4Y2ctChKCoAwa41mm6WQV2PeTFx4IViwOsntNdbvd1kP2zCz8ohX6
sz1rE4XxeusuZOkmqVYGElw4ZVguFhKal6JNvxNhfU09qR7QBzfUGRGDaIjhLaf3p1orgqy3rxvC
T7PSJOzJZS6xp32UeAcC0+MW5zpp9VaVvKVU/HTd/ChNCqORq76Eg/6YwHf0VUI/zwsyXXuXqyG2
QxImwEbG77CGSRQ6Dw0rMt3RcqSkXZF8wN2TCCK11rY2mpe1QRfuhjrifbR7Wac41FzvqE/sqdjF
knwcq60MvVMmqgdmuq0qOXQQcodtOYOJEbqtzqW9NDLOO6nXYRYy60M6Tds+tp4lWikUcwJZWn9p
pRw3hkJ95L1OwsR6isyygTSV1XkyHeoieYsollwZ7fAc2Z4b5EZB7FyGK6bKT1qpbmdb+x4n5zls
b2ROOkRSGBe5163TOyVVD6xrj50vWhRbKmWQ3+tkG9Je381xWXa1kb1PerKtPfEh6AqJLNGDuQP5
+Zo+23mYEYYGxb4rO3ZAw705ED049e+6oFLfd/ccJ65JV7zvRKmCfP6kxvM11GxOJxeM2yLFrTQz
Y0MRmwB6HWR8W+/TrH9cu67KQj4omStbU/vOw1eRdSS2F+YzRnvfVIg81HQUoU8AwmVNkhSIO4M5
RV6VxoMbArwa+lOGWdZP1hcxQPlHjvNVo32sh0sLvhBsPd+W4jm0rI6ytPuRCmIi2oz+vhGbt4t8
q0qHoNIazqwNGoPzYXox5sv9Wrc3wEPErSMYgIL5xxvywJaHsirePZOyl1L5ixY7l2OaHBTxs2MJ
wp/3V5xly9dxoWE1ik/64uRaDcmNUaDUSGzUzmI/lBr8em59xkMqUrLrSbNUF46oD4taHrFJYOGP
P6J5OcRNDa0QXO2knpFXXNcZeafTA+xK3MZW+TLmq1c4qdj5EFrRuuqxRJ5PZltB2kxvf0UOxQlQ
ND4u3Rs3bb68OGqCxnCeEoaeluSHvnLexxh2b6eMLbWWQCe+4ZzMRJDL1XcVoZRoADbue0Q1SjyJ
mXhnV5YXlrW8EAO1bQquZgG9hD7dgT3ws5aPqNaqEwgWHZ/GNaxZDydwaPlusbAQORZkF6qNjuNe
Tl3/NYTMrGlW0wdVt53nolLJn6c6/cTuTkuFI7bNc7BrPDtkP4GfTeOhbuMG6l5Km9l+73v3LjbI
UtOINMnzGZHMSGKvlYGwCGe+mM3e2VFPsXWkzgFkvdDXZMa68xn5AYIz8nHGcNw4zcfAb9n0v1NT
3k2dVyOOtF97Y8HB5jaQ3YqJB9RAhVsUUvltb7KTGzaLiOEEd9gQpJvT51P6Y5YsR1u0DGzbYzVa
yD2M5vu5DyGU4SKhDMmO04vITSiKV1mxrroJ7cXszdPuVQuj1czze7vWa8RcaXuwS2Xvuj5FyeHY
A8i4MnxigXhuOH2BLlqPkvWQXE30eyIMU75TpMNrFhL1M1I+uZxTFsFKslde0lcX1Eazklvql0oo
pGzte5O5r1rCSW8NejL1giUoH9fOYnLXhC+qK149Cs4csdTa0iIIYqYtGSWZH8vqPU+qsxQkI9sp
7yqyGSbpRMLBoqcnWQxHjuS3EX4EhXyIC5i+kJNNpDKXr86tfRWulqGBqA6ubEypNujAw3Nj9Pth
9RovIr8eOuSVbU+9aRU0chDqkLWjyNKj56ThYrahsGEpPkaeF/oaKnpDk6XPoD5L9fJRhVOQKJ0b
PSZQkkz9praS1u9lfaCNy+9FOzx4QRuXRzo4YF69J13D/pDYh5TitVc8u/SzMDAiNCuuBpV+LQvt
zSWfTm6MFDPVqvN+lG9WFF70wKBhaKFeneObnAr5VWGIc2jI6VUylgkkuJQUVNtB7mWOZyn4UVIo
2o6PpgH6pdZlCCjxE5kHARXJt06MT3EYeT7CyZPFLEglaI+5BOGVo0KIEV80tPntJzhmL/UyYatf
3jCss6EwM2Rn4nyBscuSCkI7ESRi4GzLTbXs2oEjTBVOKPTLqCYYgoNWRJPT6TxMJ0PnY8ETdt9s
y4qtcxOLayPUTiLHUmPpzb5ADc/mpcHHN/UlKT01SyspC5zLHhUBqP5SAABzK/vZ8CBeKr298ari
hcg+OtLJZoqxiOIWdVzv0+3A1fRkc+00mN++WwOdt6P7qTPVegmu09Q+Nj1ZJ2nVB0vaaZyO1CaM
arFpGufgGTQLmpEb0HEUtvmyxEMqzBvjfsY/XjjglJwqIV5lDXGJFgRRsNVrl+01wrZwNd8k2bEd
aI0zSdNqtz4iQKEUnKK9Lo9GLBH06VWyAQEm/FCPn7tV9jbynEojhXbCaQVJEmbGmfquAtmpj2F1
2RoaPV2E1YySl2J22XEbJl7yXNsXXUnmlD28LBX3ic0IFm2+AiACoRIMCHVyLGVybCmnqp+5L9pN
k3W3eH9M6KpMKE5h8dBO1hMWXMW2mC0OQfZXvWPvIwSiwOqfhhh1ELSdIe1usn56wZHy3plMJTld
EodMdHN8Usn0kmHrSHhHEMTpSTfFrhbm42hGYA2SkzfAfa3oY1IRZKcY0XKesnuoCweLIwwh3OdT
yzVNFgI/x+5mquy7xiPeyhHPPUlgrRFvTL3fdq5uIEwbPyUkes9JjpD4dDOl+keNa4tN9coTG2Cg
7nndFmSQJ5h1aqPfKAmB8+d7azScyJomNTF3KLxY+Je3FfqEmmWGCFO1wv3Ohsp5zMT81i8r6wYE
nP5AKbbylaeVftSX1w56xMpWm3qwVBA1DTbT885KGxKAeO4yQRZQ6Sz3GWECdTM/2Il+7eXTkzB6
zo5195COr3rzPGvLw7zEJ9jpNgVUQuSSaFO6QLlckpkzj7ZAiS/AralvZLKE9kphxgIaURuEp8TL
gxAkQ842+Vnp6jIqQyfeakSEjE4mSHnoL2c6B8GURGqT0mv09XZ6ySGJsCtUm2ziWtnfKc5NgsHN
re5pFHS1W6XZDJtGf2SPUp71BZHbepFs5kGyJQBSSLRqg74aZVmd9Z8NXiPdNEPoSulDUk5UA0J+
nhL51HpU2Ee5jsbJppxXl4BhQFX3H6Mr7+uF+y2EkXKGRjQiMiuY8wHDiTVSY8alsYk84n9mRYG5
HXNwZgyvaiRQaaGgnyXTsy6njMYfpbbZhKuj6ujKdZZd04sIbIgLjFcSeJjK60ln9F+sw8zUn8gU
BNHQXC30Kpk0RBzEpCrkyA8VJRNdgARLnMPg4dLJpxdXJtZVBBzcslr0v6ng/oNhwZqLEEaQwoY9
qxApUdCxeEQxipq8r04UxHF+cffWikuIwgbjHzNEUfW39DRgP5ZB0wI0YcbQPYUHCpkrKSIA3uPh
YFoWG8qEtJTGdUn4sqSfL2hlu+tQMrrcyDtqFBEYv2Abx3K5a42ZfIAIRTjBG5NYJ7Oy3BQWYe5Y
1HD4ISBO2ZNq+QcKGipJc+cbI1Oxk0LE8YZDmD8OPdO7pNWpz+3NGJMsVriHpo+PtG78vqFxoXim
s1ZHV8Tbpfb1Ar5HLhZ5Agu7VNPi7nTzTU111NQGsQnt6WXwEqSvjnao8mo3mMML8YpBOFY3HfWN
MW5RJNaeQkXB5tlNcJ4X0tmQMkz7rxctXLR217PxZ1B1uQ9Vi4CdKb5cGDWVh0PBnF8abIMJGKoS
dF8erdt2eba23i9qD0fSsrzmDfSUbMyo8Zf2G0S09YURrVa+L/X+RS8nStjjudL4jZmEqGylZE7F
Loq1hxQ9SNnUO8NIyIodn2RdDptKH6D6GxzxEmiJMqIojIQMM1Ddcb5XTBa8YVQq/A4P5SI+xgmx
KrEGNapf3bQ/Qt3+MHL9bUhqWODtTVTeFGP64gyvUrNvJ8hDQnfe6GmRy5KyVHlrCUg68THON43w
tkaKDQ87+SbE1+/AwORFrH3E9DZ2+SlsmMBLjvCQQp56RgRrChOSEa+3PI/Ic/V2xIu9hE500p3x
vGXDH5Q4ZNu6PTMmxIza+GSZLRm75t4wyAmFUhhqVBE1pr8wXd66Vv/j081E1IBgn9xtxGZsVztI
tbSZjpYX25af7YbMFkHV8iOtTF6pon5rUlaIUnh2AYpKcI4YN1M78YkoMCLkuUnKfU5KeVHZtFhK
lt50nUk5ZaI5MKxHEVKOTNOzuNbfQA3BiLKLT5R+h6HkhjpsV8gfDp38sYKCbQIxdde1NmUXIDGo
5YUdAzXQP0PiDPWUVzei9GJIK4BY+fIiE4n+FhBwyVLAJFd29GFv0QSRa0Xx04tPhSdcgm0QIEk0
ne76UA4Omp1pju5d0zzkHv8YMivZaN3BA5PitfPJC5e3gsRvUscFJWRjhuyD+IyiKpvwu0Uum66b
aKK2moSbeYLQtDOkRSPH2luheupWCWoQLtkH69bBks31emeG0eHF1U2ZTncsj7b16sAQU4gijCq+
KqoG0zEwCKgrBBKf05PdDjy/laQLU86f2er8N5KTUZPuU7ZPa1xF3cuPMORRi1p5103o8MZSfjSd
eEEFF/DQ3qdJfGjD5kZbXruu2hJucNek3bNsMAgyWaKePkflT281mc77fn4ajeSzG7AkIafjQY0O
ibTgdKWUOzgowaSLL3WcoFdlFk2MjHLXk68kay6qM61ZgSyvuPZ2ysFzlqE0zy2yWYz1mptDAyW0
3K7LJ3Bu/JKte4zt9iODhkF9NT6lxvTU6PZdhLO54IkWIVAt2tE6YeaUKYb9emmIp7xyFQ+OWoYn
nXtEDFtxmw7EgsT0liy7emiGOjA0/aHE7085Qn9wKkwzpfEmnWQ3aCDSon5bzXyoyeHarbMQeV6v
VOExEYYkNcVu7sdYhYjEXPxkXh4mwyXnMjkl5A95jX1HM5GQn/QomSvpb/NRPYsOTPNoud7d4hg0
UHLyhPLxyaPLFXFEHMwI3in1AJ2WwjoJzDkEQ/uhsm18GZLyABDftJ6DTi8IfLLNjVt0N005vqwT
RWqz6Uut+QFK2QMQA2IukFhHft313wmv3IZLse1Tcbd+s3zR35bJ/mhzALqrPBWjLd+E4wpjzsO3
M1nMUOvL2zTTN3O0vDW2eTXZtNiLBZ5BaatdCoMCv+qU3dk0DmL7fVUM2VNytNv0yGH4wcGpN7vU
f6LxiWIXPJaPtpvAGQ3izorsj64p4AIaHOj05RAOw5M5Uz5OFCrjsepxo1p7pXhowZ5Qfn+zpulp
vcJ9yxWlvcBCFWQcwLOJEc9+m658HF2GYRViFAuyBW4RiIPDQI7eRoengcfM9rapIL2HTedQeC+x
ihRq74uxwz1RJm600bGbdrP5n+Sd13LeSNZlnwgdiYRJ5O1n+Rl6I1E3CMrBe4+nnwX2PzEipSFj
rieqojo6SkXCJNKcs/faHWzNhDZL4zaX+OUwxQdwPoe8wb/lV9eoZl9VGP8ja3uj1/pT9vZG7fP/
oyDIFAje/u+SoHVY1P1L2yRvRHev/9H/iO70f2zpakdrbeJ8Eoof9z+iO+s/NqoWknOVJnQDK9r/
0QW5/3EsD80QiiJXWI6J4OV/i+7kf2DZaPRF7E+R8jnW/4suaPlBb3VBtnYkcjsPQYtCNybeKmv6
QI1zr0bqUYAEil5T8vCKclfM7J7ifOjXgNmJha8kW3knZu/rDeVx9nscI230VZeiBx0GS9DKoVGG
2jz/8TD/pf356/qIRXWRVaGrctFOvRcF9gUzeC86g7zabe1M035GKoDiN/iR+G63bsBAbRNz6kDA
5cG2o9a4kCw5Sx16F/ayncmLIo5ue3f9yYXx2t4+OC5MS6mE0pKLk+8EVfns5FNu1MF6AOa2LmA5
yTG8NEXMsQ2MQdGl6qC0Oa95wt/nuWu3nrG0cJPoPPhMY0S2bjiFJN/oC++xF5Zrn27lJxcplqt4
o6l0LBtTnOXYDD7bcxZh1R/CKV86YhZMtxjNgHUahMOv55Acrmg2RoToQkOtt43HpgseQyfVewNJ
I63C+Lo2FPPwSPGg0sD0+AB+jlSCvwSJj71RfI2DjAzJ1q1p6vkN4Bu73IiO5LgwygxkDnl4HKMl
nXccQtpoixnLo0xLllGBOHsK11HjiNtx82seAxgMUTNvsriLtiPc1ENjAGIWSjWXruj3qD8U7gEr
vRkIb1rBM91lSDcvO2Xc8KG4B0slHsRDjNs+hW7tGIBUJiRSXo2dY5qycG0BqeFQQAaQDbKs70An
LGC+XkISjBJsNk5g+Oz3S3lNUHdlpPMuLsdwYwURKHqzYBvfdPDSs/xkGZRvvLI4ZpQ+UEEZ9VXJ
Hz12VgGgWKYX1WBDy4AZReGim3Zty2nfsOTZ7Vt8f3VM9yrO4EtDa8clgz+fhEydiCc25kjJPURr
IfVX7lpyInanZh0MIKicRBNN4xHW45XfO9oHl6Y9/fJS5QPDmMddYEcdqxfb/9TMqfwW58Sf/ZPq
MAN+Mqj+EuMxpuSiJHRowUlXLl/GH2OqHrs4zFwRrEPOtHlfn1mW7X1nqyMlILzUY5zzEFK56YsR
tKY//iwG1HpJP5hfP74U61+Xol0lbUsrwd/m20tBs6yywAvBss5Y8piGV8THQmztdsVgwjxT2J5z
8DfdMNNmDv0nI6KSMegi3Jguqjyp8dTF0WBvcDGMV1PxDB0FFmGKusvs1G+DEtI26NttOJXNNiNY
qZqHfjuQfjuoimD1CeNXMYSwa2PrHsat3BtDffr4Lk1U3u8/YkdogSybxUKw0X97l8xDtaiJVUdZ
pulyQIA8GXcD51+i5O0RZM6a9E63PSVKXfSyIg5OpuzTOtquLTz2T65mkWG/m1IcU5iS9QpkIIPg
7dWogkRinxI7Vb7vpmkuNgqLVjxpolqmSP1cJDJFYHPi9zh4RCC0heEjQurSTVrSii5C8sXyedOV
nNTRUHx8eUxg/7g+KLSWybrBzPde6ZoXUGMTozRW1vDFLWprb3UW1i9vvmRvH6+oIxMNPj+7Vhde
KMVMbJYWSXDIRrcDswaHRecHyBwY5LR/p8kQx7bDtTtPeXjN2KZr0NUXQ8YxYSQp9Ynv40dX40or
PcymPZI5w2/IG2ycm7DhqGbgyQ2MU2WPxfPPkjjctegx36RO8DSO3u1i2U1w6H71OGZH0lhqDRTL
gjD9PXmIryYySA1ZTpfuTMQCAQFlmCKkQM5WU7RuWpv0zEjBANZYqKtxHVSEbEEkkdt4Lp9hYeut
5xcaQhRBKkU/Bhfl2H83x0jvaQ7yqxJsdRA5iom+9Bg5zirF6we7vQyPtpgxagY0rWVL7FAfyEsx
1RRgSpejSv8jpuR+ZLw524KpfiP9gY2DM9orYUX4EGVzAifyoMq6fkCycRkofVHW2aWgbUK4mo0K
bKZCFAU9LsD0ix+05jFryMiaghpzoLqx25hMgrmC5lA64gkpm8IbumAHBgdzkpSPSMdodll6nbje
cubsYR/aSOlti6q9X2DiyaIa202KyTzBuRNWg/+cDu3G6et9oTt1oXWxtUyQ9LluyEIs28M0DofW
uDdKp79u6/k7vt0WyLC+xguJ5EFGF/5c/vC6wXh0VXySs8kkF5RfBgYT+rFuBOtXXjgML1Kg08c2
p1spWvPU+fYleER+L/Jr8GzcVYCRsFQsxFkjmgs5l5CmF2Um3iCLvlne61VR+e6BVXCjEejYJb3Y
eqS/OHQZxzOyuFlfqNEN4U/NAelxLKw7CtAcfnwvOI0CxIGZVeNNHfT+UY+3zfLQvMr5YqOgCxyi
f/qlu1urX6kvGrCnLYX8mu6nWTQ3ozks4rEZHytSEJsK36qVpqD4AOfQG8Zgi0Oe5xqgyzbNGNkO
emorQ52IvGJnWEhs5CzOAEgg40ZwOjuCUcHtWMxOlBsow49q+I3ND0mQ4JdknF+obP2yKl+ufDWz
Po4eGa3Qeo8BEpnCn7tV4a7T+DDRCwTxQ+ig3XvY2duIvBuTSNbZpx7Yp1lGF0fVB1Uh9CjnFrM1
hfL7kBvm0Zp3fV3pPckzLpY2QTCiNW0yzG37qq5+JwRu1mO6IRqlvzN1TV6R8g6J0Y03fY6iAWB/
e5DIjPF/RP0vB3uTH17nBB29fDyVmf9Y3eAcUrhhYy7YyCz//o+F1ofLnk+yNVAWjGvdg5wMMk2J
q4huJCLjR5f7qpX7kMStv4kmmv4BeJA17dDov26Q/9ocbv47u7+R4P9jt+symdt4gNiIS5w+by6l
r7VZMA0hUm9A0uClYd8b0nSrTXhgVJrpKlFLs/yFUdDnxVqqco+Btgfe2Nxk5YxsHpERWqUWAyaq
aWF982ERfDb5L+v9u7WJc4yl8FNwlvlra+J4dQ2LLDM4ayMLn/kmiCDpUf5bQ7wNNygdL00W2Wsv
0waBYJRFp/JR2vX8NQvkw9wWbLnq9leRdiU1W7N79jJ2CWlkQ/5x9H0MyPPw8Ut+3S39dcm2KZWr
lhX11frwx0vGr2eSJAMYP8vq7hB1S/7ZDPyj7iivZBZSPdsmqmci36rXNL8AyWcVexE713sRFC8+
pXuq7EuAIxrA1wMZAYjtNrdcyfaUnGwD6a/kc8CsvYio+vCRzhopwl5+2drAzdg6fjJc5L/eg4uS
1FWOqaTnvtuxZG7h0LNFNFoIb9iUo09ZLpWXsZ/OUOpUsxsF5wwlY5gViJq3qedu8sr8VTY5DgP2
XAY/e5UPjSJ+wOpWmapegCYXwJ6Q3vn2GJ5tt/v+8av41/fGttYiiEfikuOvt4PcdcK6GSuLw1JJ
jRPxtiTBo72El1ZJNSGrpQSLHBsYYaBD6trWgS8fOrEXpDcfX4r6xyaGk6UQlA0ctnzmOy/cmCKt
AyYarGWXkk43IvswYKP1U7XpEdZg1+Us2aGrPxEvhw4qH8obnJfOBcdKa4f/eAPbvb0XjfeDZbN9
iPT4ZU5RZ+Wyju9Dp7qjLXsuTci5BQ5MKmftVmKwPpDrcxFH/rz1FOa2RAvIQhDii6zF3Uy8U9GZ
+ab2bEJ9GbOlHtqXMQyMVVQFIDOMRB4Gb/6dJoEJLiPfuWZaY/AdaUHr+spNoWHo9qaJBJrtjqby
WGAx7UZaGyVa8WDmT8LcJC55zMgdaNNzMafrrE2LU5CVP4aKOZ1SjHPbjOekoh9U6DJ5VAGGXWt8
qCm+nCFs4Wu2kHbjQ/hkfrH+clFRlfFMhwMQNQkTS9XbEZINJdHCDcX/ZllQaa2sutHElt2DOlOV
O22ZJcm3pvJbq6ZmChl+23OxLTQUppSoxiygHzZ3TnEakAw3LPCsOwoXNfQ0lzXWt59VBwZcTpw4
3bkFjouRxSO5al1l7AvaRZpXlVNJR+s0l6BUByJi+qTML7vEL5mAjU8+ZWuZ2d/NT57GzobzU9ge
I/LtLfs1gOxIRIgPejQkQWwjkg7EjSB2rOZgdh2SYbBue1p8vRZqO9rUKYvQTS4TdrYFa8EK8Q4d
a2kSFA3mIkKVjdH8PgnHi3Ru6RgV1pWRVQEEDBzTHNeLI+1odoF9bG77sUAB3RIyNTg5wWfVtAi7
xReDBKBniNxNIKvLj7895+8Djo05VniKGdLkuPWusqNVaSTY3w1Kx+GAANRqLuqsvpsjcbR6wPB1
9iv3yv6AnSJaeXPurnu2IgebbuVTAEINkcdzZYLEClGRniIDIMmQUJQfIotgrTB6MAJqMWk/+8eh
cWlKzs54M/VsbtQUELLeiWHvLOJHXQIhd1BnFpkvbibW4EsJx4cmgto3Ea2JwW2TtSxr87q1A3M1
4G3xsu6xaCTZJqRh1dF9YBku2ge4YjW6sJziGJzo9uSb0lx1BeFbs/AORp2etUidcwLFBxeSvkhC
ZO+16sVnZ9llz/J2OOFyFIvV12alNl8f/h/LnReGSYpgA0zF3EdEebFTDMql9eO4aNw4OxrGAOdO
SnRgVh+sDS+puePm3poY+h+/aXM5qv51MZKXTCVDcV58t6vBDCdkXfGmpyKIbisv3Ckl1yl95PVg
BJQA6M6aUsKm4axd+uEmZLu4Tw26cUH3SaXzb4cmxlDFoPOYYQQ136US+seT6QzUSmkHwXdYNqcT
1j4ma/jf6TIP5GHjH2e02qgp6y3cmCU4x8Z/sHQK3Xy+F0uzPSK1gnHYHfFTILkOEc+I2CRMZKwA
9VWCz8ttXvLGD/ZGvMSexBFyRU6HHz9X+Y8vaKlNU5RRy4t+XWj/uBWNXqgrOqgMOtxEmhidtsPj
54KMokh+4wxl9ezQZaNJBIpOeCgF1Dle6lYFnJXIx79BY603qJnqehkbFl2aKgSV6MXTbWA18qln
GjLanHaomXPeNOrfY+pZz1Zw8cmt/F1/RsfiMPlZmt73a13/z7cibRxu/cStpHWXbSZicHYJiSen
1EqeWfuTSAfXdVA9kUEtoZi0m6Dr+ofBhXMVsYl07NyA6xs+5XWtj6WJ4aQOQY6Urn2MsbIjkg6c
HVtr8gpysbF0PlwnCldY6xPx/PG9mPIfN0OFX3ooSzABi/fLl1sacTZ0FNOj0RZrmaIZ9ZX/ZDfj
ku+V3ciUyLYc0cSuiBQyF2LZJhNhUYvXdCXMRfY3/lQxBJiu+iZJEYBlarJGAWc2RQZSD/RMm9zl
yUOukEQJQXBw3jeAmM3u5pe7BB2kfvM1LUNCnQYE5jZO90Of0C2VLiNWx1aAYbBG0Tc6LUygfh9S
62QOlu6jY0RklcXXaZa6977B3DA7Tb9hBkfzjiL6nFfzM2KWM6oL1MeN/OZh+7tXoXkPUWJbD7q6
Vz5CW3Y4tbDzK3ce+/NYg0NTM4fc0Z7q9SQ5f1KL9ubmnBOosu/CGYJzKp4NhWmnR5kqFXm/leNQ
hSGUFK0gueMi21d7/z6MyxuN62LtGgLqY4E4BLc0UheqOkE+katphWvVcj538w75jiK+qDEmJIdV
S4Weoi7JQsVGL0Uzu5q9q6iR45roI2AGI1tkOXfZN4OdfJrb3sFvi/jQRj/pK+hN2hbDNXvxHX2A
lS8rmzYx8OgpyYZd3lDljMJabA3bq5ZENkwRQe1sekIz98tyOnWOeG6SkX50Wj12AoV6ROsiU358
brLq0Vsar4idik9OP97fGyqWASW8xfvuQqZ5t7tQSDGGZmLSUwvL32s69At155yUHVsb0FwYDqi4
4LW6bUnODkuZPpRYpI++E0MOQyPsVZ54sGcGcOoDSRWBOOCcKL+orP85oGpdDeRyHqRV11TOljyU
GEeMnr5FubUPTSHvgkRQ9yimbTAKex+kPfZ3kelTRLV9nWsK2kizWEvH8XeQt/GtWZkDWD2vPWXI
yRX4KntkZIjMgt01YGlA8ztAgD9Ttia70jYuU6oJIFIWA/rU7ZJA5N9dq6ZOjrKk9PvypkU9u5ah
6s9R20Jx7A1iXsf2SBfrS1fo+tJxFw61gt2I2+5hnm3rruqW5zW3RztsjGdU5XrtREO9rwemmDkp
7aOMclrJkUq+TuHzgluu03765poIRJXvuquwreON7xMBNTrzre9lAFloG3w85/xzykFVw3bKZLkX
r9CPP5YClq0Y14+kGltOBJBZVGsC7C9MMHSDun4Z2I16xqxAQR39d58aCC4RzdAid7dZ6qASAPoP
va44pD1lEFko54aD04yQwMGqEBl4ZVOykywWs50Tn5IBnilJ9EZH7urHN/OP0rINOJnNsGXhf0FW
83aJrjPSaEHwsv1v0gjEbIyupP2Sx8XX1vY10388L2/BWTSeEcU+Pra5QXXZQH+cLGiJToONAysS
xn5471Irchx1eusZyCaWt9OnirOvk74EZq93U0umhhzLYV904caIRg6ldf7ct9Z3yVqak4oAWQ+z
m9+prwb2lQNWJyRB1K39IcnvrJ7gr8zxSPGCJeBks/OAZWKH6TZZ58QZXVBcP1NTzG4xT9cbdiaH
GmbQtmjSYfvxozP//tAdvm+qusp2XOW+TgR/jIMopPzaxLRLHWoa62FoLuPGeQ4gvmKnTx7oOB2N
gPZJbziXvhPdYm9thge7G78hxy62mamnT5b2f+z+uCQatxznFI2i942CsA8x4fV47aEaP9VT/xSW
NApqope8JDLWARF5K1gyGbPAgJmXBOi1p2HMjmnJheGM+/gRvUIs3u5GHdc1l+Y+dTb2gO8Olz0G
DYwIKUUTk3ovF4xo2c6Hp4DSafKVLDrUlD74Gu5mEZATVeVRvAWx5RHZlMPL9UNSWjmCEZi1d42p
wEEw340UPG9r0z3MqEVSyfpXZWkMbDrjTLkYECbDom6MQigHItODad+5I4cb6YNc9YzFtXLbyvoW
rmoF93m4/+Su/y4VcdfU7FyXr8oBQvT2m2pdoabe43zp0AKPqiFfeY530G7U7VqdCw5BGNgmksMo
i9n4fPIsvUZ+fNfh1bGGsjwQQ/jQToSYofsf8U8NGe7baFppO0bENbPB6JxvJklMvdfaT5Tt/V0S
Ou06McN9aHf2uiZRYMHGVpcWslG2T58scubfxVNuEe4LjmBHLIfKt7dIOyOPinSJFPHVN5SPBTHa
w/U4E1QQLaXyaXYubT8mzqtiua/n8pe26J29ft9GoRcbDstWDSdh27szMrat0xXRJ4IG+fdhiO9T
KfTSdBot+ntvrxK+oAtkmpJT6vSPVCCg8DuAYCUuTVJFE5x2axFFVBj5EnMJiambxocgjZ/MpYvO
UXJvFLANk3hYkKv4zPIhxiMIPrpQap96QPgHbXxlQTt+PIT+8SEr5pWlC7zMzLRK3145JsBZly4f
8jSjiFYRGA0Eg2TATBHxP/WAyjV0Lr0ZM9AituCrt7eu5SIXKY5WWFuffMh/a2rYyFAqcRfxgeKl
L8ejP+a6LErx5jhsUDtdk8bGCr5LBhuyFOEpoGzMsxEiqRgM9QDGE63cIL9FiobU6zHttdOvoUYt
0MjXGtAnT2tZpN5OM4rLk2LpJtv0xN8pfkzDHgjHw4uoB99E5zxiq1QwYwLv2acusue04yM9q2r2
ghqz3M6q4DsI5+Hj63iVnry7Do8iPQoo7pv/eTfe3EnEzlCwmFpd9eyTa4ciOxyupoF8UCPT+V42
6O5YvhDELqHuro2CGpc2za8Z6EckyKQF7X03mEvLh8PbvvS9XTcTR+skAF5mgxigRGPrDmh77YX5
pNjwqBm+CEvqCq0WDozKIWLGEcgOq+GLYRgUl4nL2dcpiCEvKE6iUcAxs2bezURnHvLMvu9lAmSE
nbs5BGi2PU6lllfi2Ouo0eYldk6HQPhCtVvsgvi7fJjVlVGGNPks49gTTf2ZIGN5Un89SQz7rlrU
ZN57QQayGxzvGc0ZNyfCz3vylRyPEAdreIcHyqzFxoYRE5FQKwZBjPZQ3PicOLZVE/rEyiT1Jx/A
azfo3QVR3tEc/ymtMNLefwDYlLxBKFbWuKfnmGxoY4CE0Z3FldBtgB8Zr9IgKQkAWubsZCou+rTO
NrGwOEXKLvpGKeiujNyfQZUPxATo4NaC2lkbIDfiOnU3inPZ4lH0T2MORCfsF5Sb4d7UzKXkqB5N
JJIXboHBSFltg+YGBPvg3U7hNKzt2DhbHuvbZKjwEd4iXJa0eLG1yDY2YvTbDEHa2pJ9sHcgNW1E
Gk6bj0e//vsr5F1BBJNIiBepwrvRH0ejCTy4DNcTgIaDMSMvbxetv3DMZlplJXMGe43lGJLdz5NL
I22wWabH7pBWbU243ojuCfpso8q7IG/0vqiXCMS5Jj+NuCUtX7w+tfdsXdxNO3m/KbQR8pB6363c
g6TrjOJWAGNakZwiNnXSPXck6V32iYovdWW6O79ZzuPRSMs/VfISgHNY2+3lqJoToq/sIkx6AK5R
BkVHTCjrsaZvItjkd73Lb4yp2F238fw0U17aq6BJN3BDfzY27E/Z3TSN5cKyMDcWHlz6uZNPwEAL
Jqdtn5N2W6b0CVpXZquSxvDJlO1TiXe2xIXPOQNiOOis8WhVbnmronIjveAJwa99rCgB0R5H/gQj
cavdBORN6MAFZRNhxZhY7LVPZepEAQqdjFddlCrG5Jh8Debvcb1Uqgty9nROCNt//4HB6+PX/o/j
ENGqWrvoN5n37Pd6vMIuY13Kgbzm4E6EdHW8/Ce2/OuoN6s12ILVkIKcn4FB13XLLizKz1ExRWSj
80djTB5Rh5+R5ndbQRZqxvsIf0DYSf82IwjeCqby8Fo+9LKoW3kYYpFzJp/sFMxlPX37eS89EGmy
5LKfQYf6dn1DICOTamHJIfgs9tRe+kOdNns1yvwSd8PsHZXv3XWTsYV0NV7Ruc4xfrBXdS6DyB7P
XKbewAlGUjoXz2gSs3Meez8+ftT/6ObRn3HpV7O5hL0n3q1zYcNs2HQMF+TfkBKN8TGYUANVneds
4ywYVlNE/9cns3CVUtclbKC8G0vfgDxNC/Dji1meyLsn5i6VN2S2jnZQs759Ym5lp5MuUY6jTFpX
utk5+NE+/hVAAd//EqYSsSypS33dsl+nnD+2HZVHxCcEjHDtzQssgYNlS7gtz7uKiBWlblFhH4js
k1U4wSbqXD5MiiSi77FnphNidj/9rfvKPycYgM91wt46k+mR9nOK+zMvJS5DE2a8NqAh8ameg33P
NufsTuPPMqIn1QZdxUxbIsS0fNIq82H6wfiMTqjnaGQMFT7zshpWOam3pDl1TP9u2e9FS78siulF
dGLunqapgZNvWkfZ3zd+0p2nsY12KsdKNAzWt8HmhGJCUBN5NK9jnb64FvU1XXMBkQ2D0092cA+w
90GPO4BL37TCfRqjHJpLVh4l1rFjVfnEkAakQlXDd6sSJujqG4u2+sZ2YvtyTNstBrZox4SGD59t
ujVm4ZFtEj63EGZZg4gI0dQm1fKpUYyu0M8wjzmtPHSGuCMIR6+zOrjEIEutKGxJ+51kdpNqwhFr
+xI5RHAmnvJyylFqdG2S7grs6H4KFmDqkHX1iYetaDDIybTBEiR0F4s+Yf6OivAucI/0IMtDHwEw
09FVn9E5MXr/3hhFtrbHGNxpLbCjN8alSjg9VMKHbJ3Y5imKiEimjtBGZDSQaOmkrT7zURB3RwYB
7T/zpAbChMgvXrkyrYBXleIkK0+CTwqGDQU1B1pC5RxrJuDAs439KJ2A9zhkn32+f88yy8poWcLk
XdMHX7izf+6ix37Mh05hM+T4+GJNQXRtz/3XWinrwBGrXJk/WpcolT5OLOLJRYSnNjdAWgJkrpKZ
1xUvImJBly2NjWnR9nEmlCCRmyBJQdDgsUSydzEgeFlAGc16IMoVWn7+o4HDYXJC9NreYLOAkXMo
a0UAZXsVJmVzVfcxrL6v2ughoQF8jcU3s83CgyL/6sJu5VWkSESQY301+Lq+NaAM4uo95hLSobRa
ss3XuFxAKztFcAyzX7Q+knnljiVCLhHT9y4d89qvDsoL/aM9JN0pTJhCWZbhxOeGvI7jyroeNWir
sL2Ka0F470TkhalqsjNl+T3InauRKiEiKDIAEqe6Ta35BQPutA+AaQG34tN2IjBuptPsWZVX1VBF
u3Li8OdrFI4BXh02zjkGfzoUUAETWJPcod9TYZZ47jd2RSRfikJpAzSyJ/s5SCl4XybE2cL+Y8fn
lOQzBhOE7JYSOOIqQX6EDU2pLB1EH05/NZTqzsQld/KtMd9l7HwoEg4bp9Rs6mrXPwy0ksPKdE4l
h8dThgAB2eUphQiCBARYHt6Y/JOzuuWZfxUklLXM0FSGIK+yn3g3V6sqaKcEQNS6rDp/FdcHE/5j
XZDmLbN+1zVq7c7TDwyk8cYT5bj0MJJtFHFWsUm3RfM9r60mYquiu4M1BFhfh2pnzeF3WVBVKiPz
h7Ig6WD6fYEZRHerZIwXIQEUjTFvk4KWeB0apG4WgljV6sZM/Hu2oT9zf7wFofBY5ijq5+6GhWxv
UDxshn7c4tImmnaet7EVfsH1zGzyTMEqObRAniiBUdTRDH26hGSyNenemHgLwUhcIuS+XZma7W4c
jJ9ENoitOzNpuEi90gFLriBXZoKwvgMWRPBGEu66EA9c6Tq37G9XfkQYcJPdD4Q1Ahvn4omwpIcJ
FiYbHgqwQnJqMNERkr3Iw0qgV84PNYXg7dx4hTWD3b8NvciqOCnP1ner3HSMSggcPB4kA1WFYoIm
JnTyBs9JWdyPWb81Uh9wovLDHUrW5VmKl7JtPXZExPKRe3PyHiJkYrvcQWPWzcQ/DsWEEJDosRFW
ZAnNDJe5h3eFMl5o2c9NVm4asxoPDs+xNa1xMxbkr8hRfJvSGaZ0Na9EZZA949zXDA7iFqeTl9fQ
tnS4Rb6FLpDOTU67ehs7QFB60mrhfFxVKj4CHIFsUBN6JuLgG5rGsxkal4ZHarRd8nDQzoAbQ+NC
H/PYDTREewIEcQLEADPrzQDqZTWz5G/M0vjKDPQ8ZbpZ2fAhoO2itnD5f8mk2BTGahO77jUCgKvY
xi4IzBUGqpFexVFKoTWy6jVx8tehNF5oWp78XG66kB/DWY7UEgLLyYkik1gh1++bcN4A4pny7pA1
bL3LDOBrH6TPQa/u5zI5Qnn4boTyJp3gTDUINxP9226SWwbJs/a4W98EdcPWP84SE7Cp9eg3Q7TO
MpziRlD9HBrdw0vahSD8NvCvIOW6GnFv+kVY4UWcFS7Hwx6CXVFKqI03Xhu/mLEBoohb7TQPbjb6
X27ck0LNSQZLJQky6aUV6wK0RpOscouSZxQkv4e64AHb+WNsrhuiCmTMv+2myluDbI43YRhcE6T4
oufiPvKzaaN6miuk2++thuHAk+/XjrodI0x8LluW9ejxvSSjf/RH9osmCeOoJqyfcokKGetTB6EC
V4EE6zRI7LtFfAqbyl6L+ls45+e5RWSgUh+GCi5RM+Pw450SURV0r0yKto2TgEeEtjDbF0Gs8ONL
SqBVBhnRcYkepVJyoQYHIiA/B00srT1Fr053HJGuZ+bEpSkGalZTNMz95xk3/VrAAF1VeYtik2So
FODYaFJWnqKH18+VNxhuKwXSOYyxUrnO2Q/5knJv+ZSj/rf2u1Wnap54C5DTJP5s5fp3smof+Hiu
GISEgzYlWh7wfEYAUyayeRlGWl8HVftSohfd1OMvjDSIwUx2a1iQfszkSzGso/KmaL2fjpUDBnZD
tQ08friVdRvs0vBwmYjgmz0b1chrye5cVJvUrfWLwUepuR9nQQ2E2GNWya0zdaDK8nTlheJ3UgJs
K6P0OcPCtxqjeRcmLTpaEF55oCOiPeOtnye3liDJzSqRySBRBawy/2q6mfhYKGkcgQOrOIyJzc34
44tseIpCFl+Um53GrH4ZadGtIuuLaTQvXeNZa3blbBj7n0HJjNXI6SpntkoLlIt+wovGzrb3evvX
EmLhGJAy04wJM0juRWkeVR7e6zS4rzzCctOGWd4bOb/FuoYSUf4EIHiXqeYpB09J6BfV+5k9Lbrm
MyDRc5Vzt0Lx1OOZc6Kv+fWm8VSVFrmAivJ+6Rm3slQX08B0m00q25C0aTBwBZiqal67ON03kR8z
xCmerjr0bTaCR16pyzqUkO0yU11LkQ2ZdPTBFxVrNL/t2m83BWwJnHbM8DulR9rPBbZx1fF6fYBK
dhLcusmNUWA7h6FH83pO78vGuJkdiIkleSkbA0JH50ByAymGwzD/HsawWKkZ6s1EgFbhjT/KpL5A
nY4jow+T9dwx2My4ujG8+nftMWSFRTqc3aOJIuXQzuKNMTFSYzXc+0n7UDPhr3q/RIpR0qJtKbNT
G/oRaUWkZU4CH3Tt2SEQMvK+lJ0m/yZF2xd2BgCelo7EZN3nufyKH84iw0NhA6iGU2knLC7FbtKx
WrkhY6YGWxl4gb/KS4s8sh4NlTfqLTzOUgbAFgduL1SBu5rQsiQ9Lyuogmjd2F8MYss3tUx+ZuOI
kD5iMoUKN4geF5VsPCSUwXB8/Qe/SzaptQXdBEIZRarUiNJNxgBv6YGd9A/XqwChsGFeB+ZEdF2I
Q1w6PyAAYpUc0vMcWsEijydQpZhJOV4qBcSL6NbstrYhilVb6N+UwY6D8B9Cj8EE5HPlGMwFqeCl
5q13ZWbdeZhJxXEapO/htSJruhaGzTxJxhUpDM8U4ZZYISquygQtXJdfHEd9NSfsU5hFfDQ7HsB1
XOxx91LkIXgNlw2gnpphw9K1RgfBLoeyUyJcep+agm6h02tHVoxnM8jXHhT2moJJ28405+z4zsad
70df0owio//kZeJbPTIYTbgo/BD57PN1E01W47wuX2zqSUYBiKfHtAFv5Su4ZnMlJmiD9givaM7W
TcasWrY4YrrKApY0fdMh4MVsCr4OdfAwTSz+xNkho+PDFr4EaZURCt1TQhpMaGc1CZUr43+RdF7d
dTJZEP1FrEUOrzdws3J+YUmWTWxCQ0PDr5/NN2/jGY8tSxf6dJ2qXUWKMueSWg8MsecugRgmjgnd
Vh02kVot//xSQhCCNWq3XBqhvjMhFe6280keLjaVqyVg6cEjrdjn6t5oO9iiGncc4xAuVJ7uYoEd
PzMizE70K9vu04z0ECfJAwg9va2WjMuzl97TBMg0tzanUtQiRplQfmj8ViunndDECL2NU64Tl2Ds
qYMpzOdSOYRp5PcycU5WVfNhuACNQHDQzpOHr+1ACI7Hj6jS9B1OmdiNngeQiT0zoNGyLIH1+Pcq
T5/7gWVbM8PSnSYK+1zWuax7Y3tghmv84nnAAUJrxt/W8se7Mcp+7fkqep6/xHIPAJaYvHyGWjBB
UFWJfRh8hEs2/lZGlU0SWAfBhxSPTgWOSGB/43OaW9F7Ghkb5Y0+P1V+hlxn35Bcb3UVfasIL4YQ
cPwXg7knauVpiEjhdHb1PUXY4iz+xaMomKowdLEP8fjgcEjYBZCeiK+NK3qbFEiUJbR3mVCsZdJi
pZChQdluLO3/B67kmMqLk6KOOYb29GT11WfgcIaGs/FSC3OfdbWkoavDA58GKWvZGQxr+5saE+Zr
p3yyRlsDHPrjdt0/EKFm7AgQXjMgDYoMPB7ltMQe5Wxrk3XGUvf1dtKadzud6XO7i9zZ201DxvzS
BulJTw49Vwg4cZDzRuOFvkFIQSxu3C+BvQ7qBJaRUML7yCnHHsx6K+pUQSCNUACsx7JrLQq1Pa4H
nnfu0dT36VRR4NSMh9EV5sljo5J3RwdF3TYz4PeOvXF8r417/c8yO5gqrR9LYkM7Lo2QMaavtlUA
z2dulGBkY0GZF1ZGE/Lr+KdLs+y+a7uQZMC0YETFeqlLGgrojtkOxF66TB7ZeY+XxrbPkwqn26x/
WBWnMQBz1kEyii3LLo60VwOmCJoTiNTbyC11Y88eQlJHfMd35UeyVNWGkEJDqwuFhouT/d+rm9iP
7MXfaRdY0GUKiPJpemcV5huq2tm3BDWx6YKQEwxbM8w+5kKcTYkYQdngJq+i7GDn5R/R8aFHt4ch
ZYGGM/9MSdDuZ6d2Y7vxXmqd/w5FhtQLw9gFWejl/bXVPhM7mG0mn/owLe0vN6H7tqRJQQmJy1yX
jIhy+OA3Al8sS4o6qpekSinbItC29Ts+EQ3BtjnpPjT4HO7v3qOfZiloNgPUVdDehrTHPcaPOgCt
WQbRs6GiaaMtXhCdf8ky0vRq6plHZlxglDhLJdQGOBFrhRSsqQAwvOEOzRDPW3Qx+1/ClQnXxSbf
1yiGvM2AaY7+wAqbh/1FuIGEjxt86YIQQT7QpzbQ5Gpnt4SVTtMpSGC14IwY/VMosPQtXjrylLQn
o6OzuXXhuhT99xj5tEvX4kuaJRPReoXLtD7kgwCYG4mt8Kx/RYaaWZV5h8rF63acT4hacWKxL2zG
7l8/ZHCkzHKHqfho8nmzKiteopBvpBDv9TTtyHvS/Bb6nHLJ3HMzOw0dSfJkBNcVtR+VzGyugECU
Sc88pOAbYh4QEY+u+zWIiIKQFSK/WNaPCpCoghlUKJAYek+J0bE+z94XS/+amoh8NYA9paOTToE1
LsjLCIegxcYjXTk8gOHH8CgWSvOUKD67sjj6XklFoHqeO/mkPXizS5RslTd3LHsC8simNq5FSidl
yRYklSRJs0y+cpn0QUE3pIyIP2lxNG34w13OfboZbkFtlbs8SG5yUrtWcf6W/bBeyHajA6+5B8kf
p2og2LGxZu+fDBa5ycC27zzY+KVHgwD1tt5hbPVhHid5zHFOe4t8pPKXIylBYFr5lWVC2KeT7cSc
aehDcasWqOGjRXW5sFP3rY2iv4qPFqgpOXKAOvy7RJ0d+dnlbIEnhKjFBd7oeIcWWzbuA6IFJsdB
p7Fs5k6FkTy8M1orurlURtRSmCjH7yRa+Wk7RXDnWaDzlv/kiqa5UxoEjNKxnjlLMzOiR5oEtQHb
apgpcgI+0+0ceyq5Khuvqd2RtrajF+gOept4809R9g9pv7zZY0FJK97XzZJhTU8yKVhdBncB4xcS
N0u6cV544LzkpoTN2R72CbGQiDeCeI56c8dYDq+O/xFuf1XLAwUCT8bEdJsX9ywMm22T99alm4e7
6MVyuBnZE3Z/hPDj5Ha0nnbqNW3Y1KVOcAHvsx2rIdg2Epkz46HtWkLuGVHKoy3oR1QlMIyc9g6x
PAu84rvZmr9LejV6M8W9kUU0SXfip6iMfJeR4jEs1EhjdM6hq2sGl/ypa/mTR5d3iC4pcVfTIYvw
zzrFP+VmaucD5cPaNoCUBPyp3PY2dVzE3dmQULw49kn1WHOI/TZN/yxZRLXI5FHj0qbzxQm+x6DP
z6WRfPXcPk8JaxvX4C2r15osmkceOTC/klWSKD24Wq7wuCS68oBs+TLU4U9bfy89w3IdLV9Tmzwy
2Q+baUjPEmNArPIX9pwH6P8ThVwj5oHK5/hi1ArRiZPv2umAhJYTOHLqNGCcM+eog1vnKJJQ46Th
3LhUvdbmPHG+NEQcM75njD52jlWZy2U23FPOmceLzY2UutQgN/I49djFBIV16wfrEeHszU9xafIx
IQuUBWdekCTIU9RAwFUEhH5dByIFNthdVpMFWnL/rjWNE1yo+zaxfgTZ5mFIf6OG1Yc7PLo0wUCL
2LcZ16uhg3XYdxtuQmM2fTUgWbb8mvpK4lfsufYhdkKrdB8cY3lE81SxaNJvQrXz2lt/qmvjXovg
obUkxZoWTFHDaq5Tk0tkmC2hx3XM3i01P+qFbpE0CPdWUvxMOc2QfUFTLEg9h/US5/TDoN2LmGBv
sZm7Ldwu8JGXpzYqy3MKx72lWLbWARzvZefJRB4cM7mrI2MtfMB27SSP4E3hg6a7iq/zQPcOb53+
Xpr1eOSUZI0bhBrLZXEK3ZnagPSDz1flxHqhaYKIsjx3PeRoS6+5x47yDK/6DaPuN/dyPr0W7/wo
0xhramKzfU9faBg88Q776ahFGfVLUqMeiNJE+B0lU3utfotqugUiOLai+0Kpsu9ct/xJyvEH/Zoq
8JrljC/Xjo+6XNtr6q2luft7kvGxTcwOhLBNXxbf+kV8Ytxb25HjcFF/uHhOse2OX7ZcJDnstL00
2mkuFeMmXkD7XLbeEo/Oyikx/0HInmJzUH875RdxT3VCOEqMJWZLVQzzLcfJl6q6AOQZtUetI8F5
Y35gL6GvYjS+ppWG4wRwA4xh6AjY0NgBrvvNw1AWCEE1tcOzazC01ViVD+SS2ZPLEHfdu1GmOS2W
NJVTtKo1fG3Vdt+2CYRzWEI77nwHxTvZr4RcxEaHh5KiO2l3xdbOrzR3LNzt1OtgU7UXwM0huRKY
RNLvuGllRBHkxA0zSnf0Ekx7J6/LbaIqWl3zkX4bbT+OKjAuRVMV9LtznDmJ5xxFOpeg8dSxlCjG
RRbV2zRjt4rbv+UNrrlGRcPNniuO1YxZ17B17AJaRAtZ0H9NsLxgXtbwlezzJ7tod64fvLpGCqBr
m020bPu4qFiJ2s0OxiMWwpXNiApm4J26ekN/zfFeL4KXAY4SwucFvNJNpYvHucYabKYGhhtWTVJ8
RYnu+CIMztSwA4xqfAZAcXBBFz9M2ebZm6QW3OlNqPKaJ83yrLvABfpFQxvYZxwKjQ/HZCHySF3L
epwjlXe9e+MfHZ7n1AjOtt39ap+228GgFoQyLl4zc4uUkjUIHa3yY9+zf7xqAQ69YWsuDpFtPnFU
XJeZ5SPO9S70H5WbP+YZaZoQi1KNWQKdb4fDp0bpYLc6tMtZWtGhyKP5KXLbU2DxJnb0LPadhVI2
QxDYz2XO5S4x7oISubpI72flVrFhwmLLZIUOWTfFl1t7xbYFlViuZqCh7D+MbWII+gYMC/u7wwjo
RXEOaxiX/snTlKL4SdxEQmztpfghl/GkB1ftV3mKQ0ReHbJtTM9PFu0ukmpbm5MjH9zm7zBOrHH2
ZTV+QWagxndmY8eq0bnyhtyHntRbRe7V+LLT5tcIlp79CVZ71Gt3dZVTrFoWl97hQqQm391nw763
u5x3swfVhNYVgdTZZC67kgHjXCD8s7+Ay26788I0wgZETLswlGdnGNdvMgqZ11De7Vl/nVlBImdS
6yp3ZTrPR6T3t5wPz50t8/e28r84IPwdC8R74XBUyJ5HzF8gpjvouqHnqi3GR5SvPiLXQVgo6wwL
B6T/llfjDYsJKIzRpQSmu+V9dkgIaFpNybvARzhRkHbr9LUK/iSuuYnIA7APx+kWCJckjscEQYIX
vTgHhpREV3MCuE+FiPLqlRUL6T+FU1FLTF0yMB7bsW+2Y8/fEM7Zn2aWd6PTURJmssCoe3IrWLcg
3zk1uzAl/hmA9WLTKL5TE4W7BoHEY/BQ+bXA8+3SbDyZ76WbzbEvwp8eAg2zDDf9Jedv0RCgKAkq
/7KxffFtw77g1OFkKvs9/QbkXebPbs4Z9kpO2Y5zfIzKDkIPLXa9iXjbBOi11SWR0bO3FpOFZype
GIH5u21DaAZ5mu3w7exqS+xDjFRSBa9LmvKZcCE5l6+dPzw35WocSTyAAhZJ/WnKQ96c2OjY4LEK
jdyvFGvVvpmCmOf0LD1lvGExhn9BTpkAmKRAwiFYtbFI4m3SwaR6CveqqVR38lpwBe3IfTmHEc3F
iOqJgZFzQysbejVpuN61613mGCCQbeN1ZmhPo5qGOio04GZa7LxbzrVyafeuXgH7JcundhT0AIoO
JZdTbZzo/iXjfbB4yUBGYRMq4zkE6qLNdGf57MK8lXvgDMV5lmBmizX2plV/iaoaZ1iKrXcCrZ7x
KMhsSk7o4vduZt1Mx/7Ia9VeMirTNq0XPBmye6h6dyTiFlRsZWh+KqaFoy0Q8WS2Bthr/zRatyLl
rWylM+wQTkx8uzcjWt6FnFHtpy/PiMDOz97BnKM07ly2OcVk/khkwaOlwwJxkrCNyhSt1O53mpY5
+VjvagUT1evsKpJmdfFr/RW644Pq5u+kzjsAT9DkcIABhHWTO+ITqFH9RjZDEY8qeqexlU+u80Xj
jUE9T2XSgLIcfZF6x4bsctAtR6h40Xkewj9DXr3Y4Y3uiKPPdTVvkE+ygJuU3Z7y0TxgBz1hh+72
mC0uw4CzDRC2xc4JtAcaM6pRzDI228MKfUJjh7UZEfM5uguTZ63Di+/P2c2YQKZO3XUQgXGYnNzj
lIYI3eV/gXDTlyT8n67wocgH1M0k6aeWlL9zo4GlwiNLqBXSphP+6zLBItjlq2N5h25mc5yE+GQh
BTfmQWb+Y+JncaWNKUboYsPgmw7GoYIL+HzP9QAAC9L1rp/pVuyniYO6VwcL0BPB2GiJk7Ygweap
t4icz1NQGddIz6ceIuodsuhRWWg0nre822E1MxH6m8HhfO5npmc8Wufc0Fj32uq1bcrgUFbW67B0
1mVEnTWannv30vyC677kTQvUZc0RlvprMZ2fSKxYedAikJk+s0qPRxfZCUx/f/IVfeRV034Dn2WN
kbaAVd2TAEDDCu1ot9wm3dRnj1FPL2VoUHAmwbmHL3XE0jgcDKQttAcwc3ymI8YgDP3kRLoM2OjI
KwfqKhUx1BToyHklnUd2yf/CI4EIMZbPOuOqUvFh4RtDfIehyWr+hrZ4gz4EizRvnNNQqgcOT5bK
Gdv0LgnvfNUCDoA1ZTBDGUW4VcrjtRCqUyNoFqscJFW7ZH3qZ/7O09U+b/6FeDwOmaR2apjVH78o
u2vSgP8ANkhkv1hXOtw5l1ddDu6xSPdOyILbrQiCOhSO1FEYDy4KA6HJJ4XJZusOzr1qhy/SiA94
YEi3mgua26xZhXFNlln4azbfgxV8VVC9t4TjYpoNf1mPsc2F3mBJ5yMyW7VBfvwHceIaEcs4MgOh
PNoEHD077ElGnQJNf1O7ssM0i2FaoahWdFt/W89oAaxbOYi7GFLIK0m9KOYAuWWpqGIQV5x7pf/A
wHXRUMc2Q2iTF+UFwoaCPeAww6erV902sLi9EIhi2AxpeaWW78jqDDBW5hYvMAvIMQ/3WCdRgf7D
sPiPdb2upNlU0pu4zPuqm14LBobchU615PVH62Llthqlt62N8iWjo8kQvVnW9gVXI0YRmtxXVuue
KvhBAWv/LQr+Dv9KHI7OL11SNp82G+h48pyz8yOG2m2XZj3qMr0LjbzdCj2TFnCMp7yPjlZ4zjn6
gZeUmzJj58jN7xgK7xNexT9gSBn78f4Qoi1h9l48dkFO+AU7gmhYB2zJqW7IWZ/8v6EZSuNfTzkf
cN/6SEshZSoZKV/vEIypYn8O1zdLYDm63EO7ROwdzVg9S6wgquK/rv1XnrqDMnW7ZQFGYEuXseN8
9Fn/YiqE6AK/KE2SrI1EFXxSIEzXafavbjr9KWfqAiUX9m52z0lKhWWfUkbKkqZq9HfnQJUMypPu
bgtyzWoYKqBzIQqxqSrS+qsqNHQqix66rHdPzvwkjP4dg9pvw6+3lTj0bKeOfgGbxXUsVlGk5niz
oQjO/ow6ksIMbtvPCiPAycmpNBWMcOuf4eZReUhT4+Db4zWwDIKa7o/lUmuC7NdLb8BC0qS7ZOD3
Z0X527kkDxWIZaPsn2V0sfhPg4QQ0JDoMCf6e3t6M0yqZPIHT9M9aZgo5Vkw5zC7gXyPi6M2jlU9
SiPdKVTOred49TZYuLVkoYOlaOx/OcR+cI652H5XDY9tg/eFDWgjCmNPKZnce7ZxyD05xNP0TpE4
xDWLm5laqoMcfpyJ59pq+0vusM0ka53u0eyfWeFjiA93phx7Cl02TV6QFzTpIWAlfsqj5WUWMMrr
NYFhhds8mMynSBgXXlXMe3nxBvvkowj7P4Qj60Pf3OB1vY9h9Fgq5CITS++mtJ3t0tNwkzl8J9z1
gROS6sVQlWzYkbpYRMgDoIN+Zzp/2D9ZqC7JuhXhmtwVAPb8SqCusOeEwlLs2A+cuMVy5ZFripn6
1+00k0vKsnqfLZLnaHIh7MlTaVZo4Ww2/Z6Kd9yLG39sy4PpbDsbJcSl5BHohPNRZMsFR/+0aYyS
BaYfPgYTczQ5BjTLie1h5AguTYjNqssoLyKanTj8iFtXK3IG3dEVmTosxvwHu8fglfjdkrKNYeCA
y1dHtxdkG2b8vWWIIJVqgqFq5q7L+yWqIJoEs83rGukxXzVCdtxnAnAUzXkNaWY5d+dZlC+VNXqs
JGr2con/mGpr5ymFgBY6PSONc1hC/0p0GscsJbTOpNdm7OWPL5oYtzOSAA6gnWMN3q6joXCrHDoo
TVTOySWAnvfjgR+EGfe0uXE8VJ/gC0M+X+A8B6hSTu3xyICRVEXPcWriqR36CixQCAMpwOfGFZop
mtZpbZavE6twdCzri/uRMeScVz4P4KSqc4S1aK8le6O8Nt8EGPOY038za97VnWQVA6ZKbBJR3puJ
88b79zBYEN3Kev5qaYzEj7UEOxyALR9P3ueThxeW3lU6XurwaXSa+UBtgs/NtJ8RfWlvqFRTsEhE
pMMM7z2pLOCeu/DRasM7RrOBfUEVxX2kb9rvYAZKJrYpeiXGBR4l73bLQHLfeev6EecTDZqbueJO
tOZuL307hedu+hCkg7Z8rniSUUc2renfjGQx92lg0kZgWOtfhjjefzqVZ+zbujk01VrRSogJEF+N
JQlD4WhRTkseYttPC+p9z+bal/zm9p3lanqQks3GzHa86t6sqGliBjkCeEuNbiixU0m/POJH5UNv
46esfc6SYS2ZdXHCyW6uD10z3kUaFC6XLGunQetgyabb2qaLM9UOSnHGYZ+QYhXohImP5cenT6ZJ
qBkGZgpyT9V/HSN9n5zwr0i4ElkD66muaF56zDI7HL8URuAqMBFUcloY/cL5oAbc35cU7EyAItjA
mwktofjHBPypfc4enDPLScnJN5sKAso2q/j+pW4DFCmjUKgk7hB79Ygr0a+5JuspWeGyOF+w3xpd
fsxtnsEk5DUzziVTTXNfZUps2Yd5aAntU2U36D08tRkYFfwZrFXlmNwNdfcRpDg20tJmaUBNb8o1
sMDwwUfzxOaNel8MsrHNVnJjOZ1LUSn6NVQmegQn5ygnlESbvW/CQnj336syzCee+4hK7xZmdpZ5
f6eiP45OyWa978k6LZQN0o6p6u+gQlCbxno9Zel49dd6RVEG8Sitfc2uExqp75w1r8fGYXUD/Q0k
Vu54O7AorIume5vr18YMHOQGbvy8upn8PYqPHfwZXNIUbcoK4XINgWecvBc+5gx6iPMbH6MVbt66
3XhD80DJ4nXIvPkijZHgcIrHwcGTVTe0uQuO1ZL23tXvYhyHUSHu0h0sbXs5ILhhPcuH6lRbzTrP
4sQeDjjms20k8cZx84hZ/hdXvNEiKi+YGZIjif9nX0U2hBEMMhMkvnpcO2r7XN5zylMYJKDcYVCB
WFNxlfaopCkZquPaUUlsp0hQ/lTuSLpxGXe6dwPvKt9/1IvG7n8zy/6CVjDCi57p6cFb50n/VCte
ApqCX5bDYH8pckmbW6YLayM6jAqD3eMwwUywt5RNaeZtSqBW5tlIYMgsDBwNEvgPng6cCv2R5ES/
q3X6XWHCEgZxUUtxh0Wu+rCd2dlXNVNatQopITupIpQs/Tu5SwOqEbSL0DpYNlsPrGp7ovccnA1E
TmzSu7DX8uwZ5qPsS3lzI+CrWcol0GbnjzX9w4ax2YSV3Fth358IPPMse19LQMegYaJM+61+6XIu
HaDz+DYG+sEdtdpprE5gWAeuIc4RP/2TbWNnyDlID35fjpwJjOGQqiAKaUXVXTi/i5CL4WwNz9GU
7gYZ/ay0Q1XuzQnDoTadKcbBSuZ4aXdjQgFSjlKR1XQl8XI5GwYNvHWtBhDbEdOVhcqqR/48uBXc
KZgWXiYdXSve/7YyXhZ2j56a2EgA3ShhDoXNeDQjUmNgDdeCZ+4k+HB9ttj0heJAw+n+Wvbl+wBe
YUvIwtyVVNJ0Q1jfGbD2Ui9io4EOzaCbHWjgrljCn6xU/Xpzi81qFXy9arUeWc2vL5bHNNFwtMpu
PzWEkxd3iagqYnpax5skAvACiXXYFnX3wsdxgVuDlNPAKOe48jFVyJ+gnz/D5H7wuXdJQXqpXu5r
mUYogex1mwo4Ll02Q569kO+wDlXHGqDiZpFlFoJKbgxgtvi2AnbkYsmvKnIc1TzMh7oBTUN3C0p3
rrO4DBQzTMIiWiSdgc1NXAyj/UwzjPs+11bEciZADlJWUxX/BuSaeno1+vzoMoHuF43dIanc4dz6
WbKRrLGNUeJIiJx6l5/wU7rb2Umf5x4lyFheA78qdj222o7EHCe6HXtD6wHGBbHfWBSNVppzxS8B
6WECeuwD7BzC8ODQiJxJVxyqsRO7jojp0ZFr8Ysj/mK0hptS5n/Q4V5CDPoKs94tMNr7TgcfXPP+
wRvGycPib2urhZAhpX77nM5aBFDiAUb3KjLrZcgwfioXSi7VOY9hXrBmLfobbrF8S19Px2UHydfW
iE8eYi0VUIcIm/hKE1bUPE3jofDVU85a6AjR+7uKvN/At7dZ7V26cvqpq4IOLVbUXBCI51jo0Jij
v/ni5VnjQ99wtccRYXswwKx/slXZtcrFl58gPwY42/CN6eXBjKq9vKB9hPdtlT9kI8pZmIOcNcPy
I5lxEo9C0AlgfDsJrOsh4iwrqnVdW9YPGRXRL35W3xGSoP4EdcYjEvo9hhyBHmjDGvPzfjKm82K0
0SH1cCINMr/rcvGqF7M7KYbbyTd+s94SW/L6wx5oDopA3n5NneNcUKORX83wHtyHd6lh6RiF9o+U
J0KVHfE8sqoc7XG8pH19MBfqGB3k3qZwANCABCMW/JR7pbXlgS8OuGN4g8A3idvCp3GFRoH/MtAj
cN17Rw33EwakHUmk14FQAxt/HFbmCpnGK7HnrUXXqfRf/vsDbE/doc1HO+A48yWTfBksB+MgcaYT
UeJ2vwzQwTNSZ3uD4XYJE/9uhRBQXY1RLgzzne2xnRW5gb1pQOWt1UiciS+t6Thte+3elWVvP1Lg
dhqFKg82S8hY2zM9kv57GbjwNC0jh+prrC5/vBwhKluCS8uHoptrwT121YCC/jB7TUClJNa2vkZN
aSm7SLkj1aHZn4TDm1TI2od2jkwUOO/pbHt7Ikl46LizsUWUe7z+BXmJhc6jPDn8R9lsDVFsA/4o
xmjOdg2hiYojKvNkztxsW3l2RG9GESufPWG6+wpa2nYeHewMQ3MFAXsdHG28NN8GpuA9LqDk/B9e
suzuyqwKj3M2PWeoKAd7CYLYl5A18ty0T7hEb4WZmIxh9PgOFLcTTcdIAzk0YLvLKRR1kkm+1xgZ
a83kBbg/NUmylQHhpAKPWJubJ3utJVhyB+fVwEsuqTO8/zqKwLp2u7xi50d+YbNaxzYe2Z5TYmlz
H6iBMxEiDzZI4KWtzfCfLUV+SJIKrcS1BEX2ErpRMV4bk/Lh3kbMa3sap8bWOHqTzxuimZY9jUv1
SxYZ28h6kMPEs91HX3lpwYEu0reolg6JYOtznEczDrv2TUHjvyOljPoTBg8l8jx2xduUz/qZsDfi
KbyzlBHjzQ3C5/9g/p0X/gPfQL86W94URf6qbJtQI1SQUYe8E1J+rFZKoGaQCEpF+lty/71bGsYC
W/FxGWC77ZMJaz7tupzmjLMfAOFPlSXvZg26GYMpI/TCnaOkI5UjQhZfeSVutbFO5EsXXsIUu0jk
tMfKsfz3qc+2SHbJX7fUH0bBTdJ3Hl0HW4lJjHozS8u+j+z6r1hJ3aim2P+1UHeSeEK+xrBR/L1j
ILynIaejpEPBt5gMzsFqfeQMs+7xM9HeNGXRnhq5K8x18cZXZt6h9R1sGwLiEoYfkhUtk/qGfR97
LWw4l4ayqy2NY2+1CtytLilw0jY/RIad4S7oyS7YD1R+9A+CWOrOVvRIZiIc9r4Ykg2KYXOpUzqf
+DGhDE42+3z3xZ/ccQt3t8cmpq4GXcYP5WTEdZih+qmw2DvNEwmF8Y0JEppeQEcc39/rZLOYplKN
TmxEIfUK4MS9N0dqmOkhrVLtfnSKzWkLgXPTiiDacf0Wb0vvbQMvaZ5yLHA9vW6Hzs6rQ1eMxlsm
7F1EEcRS4CFITHaO5GHY8iHgGEcy9eHzUnKrV8M6AwURLIU2cC8WJoWZm+AfY40OBJlga9SbdwNd
lPdZg99kbDgcpqlJjwLs2kOl3HqXsJZZW+yerJTqXIP8HiWAebWL6msZYAJPOGOvJdwrDKPchKfE
G/dNWuNwN2yxs53uKVjs96Uv76y6q+JRd8DE1qeUejX1YBX44KZ/FSJ2Ginrklp/Qwiclx4336Lw
PQaTY+0qjwQery55yuERIE1+OlHjnOkA2VfjENJ0D8XZYqNp1qKLE+H+bWvdPQQDFclT4Bp7PVGq
7o6ephKOSXqksxDdtK3M4gERhqR4ubFkUpxRo/TRoyUlMf3iCSPI1YoGav5S5AivGF9mx72U3GQO
WrIxhQ23tVPDeiPppY4VgAPXn8wDJumj+R9HhQYgl7UKng6x7JN5/u4wsN/IxzdHc8y9fVawyB+l
+Zm7RP5XNdHzxvKxbAJ7Y9Mseg2GhYb7MR/isEzLkw3/ijkoqQ9cwMZ9UeTjLeIq1hqRcWAFxOXU
ZXHVm+NlDHGWDtx8LNs4TjwLRxuTvKRhLmwphKcSwt7Tkcw3mL4awg0Y6dKwvf5H85ReoeLQ11C+
0wpDupU4zFRtdgUBdWqX9rMe36Zxzh9SMd4pC6IRXhh8qozPoBPGdx6GUsLNEGxmpnxFAa4friLv
MV41ifVcGlkM9uZcDF174ek7+lLJU++yG/CSyHjQbAApCZnT+0jxBqld/emU4z043jP3IioPBljy
xuCFPEQ3fFL9sUGSvCDAfxVlwacgFy7WhDV6Vn7JxHBYd/N5IreC/hs1P4FpvQKj43EV1Yece+8M
qh8Jzr/5VjfdcI1oqhJX9W3AEc6rxXkwyvrTtDnJZ8Dl14Uz++jNeXoohvEO9a+81uHcxHlkn2e3
C651gwE8QFtUWS4vxgTkFPsmzdiC6cPx82fK3OZTN1m4TXVd35s//kJBDhrefE2p+PtEkmLNZpDg
aO0xe5aSDbOTT4+ua5TnAA7TWXhsuZwevdGtKwNjAMGpgio+NxpHJgx1HRdsDJme0puC6nCIFIlX
hm8KUzeKKoO6mKI4S5DtI/OrKwUbja7UD0USnmpi9m91SYySBMB67JGqGdviVTjDvP+vrqSv2Pc4
9kpy81n0pfM43JAcsq3I2mvGLmDjI3hsaqKcZT8xIDR+fVycpb0UIvyjGZp2YKgJtUQFTXV0jK/o
33aH1Z5SBJ9rHJRjGhJJNUKC2femKr+n4q1gxCJ2lVtb0MY/vQNvVmWJu58RYfGdZEznTvFI4RMx
Re52PEoASNJ+eCN1vlE6QLcr3Acv6vWdWjFvbdbgxGNYD7jXqmUuWP6GGgcK6ms4I9FTojWexauq
GuNvY+TnXBb/oshWDCQGJlMxTJ/GzMcsqc5lCCtF9e99V2kaklh5wI75axKrYEsSMHZQzLczyO3x
VPyPsfPajR3Zsu2vNOqdp8lgMEgCXechvU+lvPRCaDt67/n1Pahz+nbtXY2qCxQSpS2XoosVa805
JqXwOCJNzx9sTbNuoRrokQiOEDNSvEgdt7jzLhrA20YcTBvpoAZ3KzpzYfRoyaG7Sv4CVXZXzt6j
X9EoMpoW2aMJCtSwLhVP9QUQmS8o4VYjhsx3yYJd++oLU27jSRvrLwFrLd6wlwD7wsswxI9dWbgH
CwEa7oKWObrtvDKsX40pmiI499NrP//fWBhsPTyvPfiJR4KCmnSsfnwTklYepxpFG/F/SFXY33QT
7t2sd+KLX3dfwmSiMB41d93S7jzKHJY2TJOVZofiHRHOPtHyw5D04yvQtzUN3IlWUBTDbHgIhIsy
34rrfe4yvs2Lne8V6UkXdOUNGyxZ6IPjLTrrnNO4vE2M3046aBlFo6alkehnTAznRqNixW3BXlVy
Vptb1IHT8DXRYgvRJrNTrZjbhZZ7KLQw2KcdlpXwACCXVbIGqzdR3C0Cg3AA0bSvbMYDVLGkEZtj
WeyBS756WRIf8PXk27Ku8w2KtxO7fP7qNDU2gjCHhW0X9N8Z0mjZc2gVPlFfPGSYD+AEC5qXyJ+M
kwFtPKSyIRY4ZScp2e4XZbyeyLHSaU20mrOPyt49muDMMZUQqxP493ltqccWWRNirWyjiWwEIOBO
R+7Vj1RT9iFCMp2qUOMQ5ufU6x4az4MS63HHNm1PLInM3icjc9b4YytvhIaB4HasUu2gkaCF2tS2
OQp1cUnGraRguaUGp8OWcCwjAPIZbZldmNFg9SP9PEwMHTiV9sqMK7RthvUlEy0SlZFuHJEnC93I
sZOHDqZdO37USnrm7D3RBxavLqlM24DFWg8h2GoAWDepw5ALhy56weCQxeZXrgvmubT9IyHHVVNn
aysO7GXdvjgSdyngJroMvJMFVGqSYNrgh0MhoVeedVHdNwFkYhkZcbqD8g8eKCSuza2RIJsOspch
f2yhEW5TNT6xXdM2FqatVc8EZQn5HZ8vwPvN2M+Cl7qciynjRLJ1se7Ru8NzQR0uL+ZYjztC59/h
LWN/Ee4dywttGKdqt37D5TYYg408Pi6Pdv1m47i7OGKkMZuOhxA54lwFR8vS0pA0UCdBA9zouh6i
LoGZaAfjm9aHDw6BqaQbDMzIaKSmEllH6qu1qdLk0LDY6dUE3KuHx/65pCc2A9FWB4fSeLtJ/9wy
URaiFHh2ei4i384iLjIGLrqiUxYYXK497ZHtmNZfege8BP3Ng2Pkj6ZHypveQbSlH08nXfdflMN2
Cp5b+uhQodDJm/ku9Si8XZia9bEtanGv56g32gaHc4DegS01z6icKUo41vI0WhGtUgwCA7uF1RDB
wQEO8HnaqlZncqLlD2XObcKtG7MzBlmvIo1bGvnUMY/6jQlo/37UOXb6AAY6RBiF921pRi1p4pz4
JTkm04MWjvgJgw1tqA7RINnnozxFBfoIpKnBBd0dowqdUJZ+CrR1YDhXEqBmGZ1dPZWWSaq49xRU
1YXnkCsRb9chm/yAXQxh1xqCVouIWQtCL4IKUE0LLO8u2ybXPBaEXFfIV6MB9ZQZ5euxsbSVh5Br
a5GQeqqTeN+R0qOVnXmryPRaFuNhVJH9tUMNZlXvTAfHbynu6plUAY6JUpfaqSFxw4MfEgTpyYi1
blNWL2GZNmePJBkSrkjbZjGlnWeiwsrjSt3nM355FA1YKYxkIybGe6LSCZrj+jnBsHCN165psju9
COJdMhjVLMe8awmJeOhtiITTgGappEt5rsKjY05rOL9ov+c6RqgDuSTGF6dn+KTxC9H6abdmfnxE
ulFeyqivX2zEUSA7R+uuC7hQtAZ8rqjv49BntAyQbOkFqX+n+elBi5LXrE+yL6EnDhX55XudCG4j
o2lSkEHLc3hLWvrf8tT/xMJEzm7YOpEwgj2z8Zno9wdIEdrS0LYxcC6Z5NH8Yd7vZy7FUrAGYJYf
2IrGW7IdeBAgcCiwb3g5poRq7HeNoXYBsW/ESb+Mk04Vie6yEM62auFM+uFoMHuTFxs09KKf0yZY
v1YNlfepQISxbuqalbZM+7/ByDp/imqxERIp0xFwaFxXt3+F3cWta0Q5bclRrx4GYV81FycJg04J
8GMZDzbNU5bvvUaGXKJlGx7V4ZY/rXStCEiWXl5cUkC8bC2GSBLliybUC2kyhC09/LqGuZ1N5hMa
FvOA2A7KiDZoWz8V1tXvujlpMn+B+11jouBFk4zfzZSnwBjJ7ERO5MHZN5aZ3+rULw6pyXVAgEx6
ZA737iCuPLAzYQJTglPpGpfGLRR6f1TXKsU/bCI5W6W29M+BNoCD1cHBlKn+pZPJgF4ViWgCwnEX
8i4PYhTHzy9V5nudOPW+LvHsMhy9VfE4XJA6M7XOXXU34TexEPGfUh/1lQFymhyUdcNu5JhauXG2
68lZwzsLl4R/6FeL+dTGkRmZdI7YlyNUwbFFSfzX9CzzT2h8ziIsPikgFppzJO7PtKGCnk9EizJc
Aj27a8zK2flzNCQWkpPm44rwCJQ6CSfbgtBqNk3ArZ8Z5kxVxD8udSg/rBl5h/aeqG4NNqQz8ByN
dy2+/4tHPIgfkslI44w0uimATNi/9Zl8xMPVbcK2ClaDbB9KnhmVCa9UmQ3K/xrOX406T06kXOui
38IhdP4m7cT4vy5fxybxSLd0qG7WL5evqkcZwTGdTzYeeUqbfDsVZUvSy2iygvOYnQJ6q3YiKUAJ
W192Ftvjvzn67p8fCxbwMjKSpaEEmUfz6fnDYwHbpN4rv0fxVsU8fHwN6CzqIyC++tOsZ0L5eqqS
9mQPlf7SdNMzjgsUasPwHdf4M85w9y21g6+DKNR2dtlBvy4xWPeAAPeoDQnfngT2NLrbCMPTJbgo
KFEaBfiktc+hyD/UhLfWloRk9RDFJTlUeDuxnxZo3rCU0xefC7/aPbLuIZrwyHmMenADWfejZw+/
puSFNUvvJpMY/1ACUoC19QWF0KJWEe6QPgRbNqzLcez3podhpUWlNWHHXFkluUyWixXQKOk5CDp0
bMTUEjf6UxK+jT5aWonlcxlHOHMaV744ATFJRNfTmZo99AzSmolGlJVrH/NJzMliWrTU5wv0ZQUt
SKzwI5byCZtgzFOA6J17n/IRZApM3km/0sBjYBwwj8YEjtfV2lU1nMzWYGvEuNjLdXYCjjTp3D7p
aKlG/oB1GhLG26YBwiAPYFqm3HXXafUKHMwc3vuB9Dla1xXdmcDtX1uLkCcI/PTrC3eth+oRtzeS
IUgv4RxUWtfpMq5Hf9PM1bzvFyeErSdMYfepAea89gnCBQ/3ajk4gOYnC9V2A6kK1WBDNejwvG8d
hJxIgioAeAc7xm+vBvrwkQOqQqRfCqHfzRvqWLQO+B70RZ60By6FDlO7pg6TyO6iyhkZ+/Q7a1If
egXRx++Ka28TZFxlz1Iv30INx93QQxE2Ufn7bR8uhcXvFbh4kO0WVwGdY2InXONigF6TLeHMPtSD
gXZOINAdjEuZpgPKziDdsBMdWptDq8YtaSDFBm8SMkZIroOECNBZJQPklj5tTzoOfg1IPXkaVFsG
rKipSXlgjWmcax49WVWRbtOWiChaj+u0Qanclrw3x82ne7Zi070j8eOOSRQdQDOjjQweM7jou6JA
pVVouncsBedzoPu0QXeRk/HtDXAcBVShMN5Ofuce8ZlqFyFwZss+3xfKTc++NxFfH92iQtgHLnr9
2OQmAAjDpE5VMZdnM9DTyEKaL0kQM3WxhNhbhvAvbsBlH8viNTLAPPQ5rdDWWs6PUZdFCiio4qyy
/U5yJFeFnLVfgFpnqx1lXo9JLnKvBdvJa9DZD3mNBsAbFbLrWU2hx4qRW1JfXYlQIEQUs85MmR1D
Xz6aRh9cRZD+6MbU2TsJhZnfZNeGdEU6kMHSGsUlboNiG2kKOIsVZFvDQBQRAkXYY6Od3dlIvF3g
sMojkyJDccG87TwmOpxnRpMbRpNq7ZjdN2z8yG4ymklEgQiCM793aYfYpZXg9mWtnI2DyMDIyDoh
OV51CzGM3TEDYACBALtByw7CCGmpkDlwXzu0KoZAnYSYzVYosZYqFe99a5lnoCNPWp84hyxMkHr5
oLXSQFZ7tJdNMewF800uBYqKphubneNQCiGc8QlHzt4HVREOhGIPRgINn3TywrusYvrmhaZxwo3u
WK1i9iiByqfpj7o1w32YaMXS8Zq7yGQ/hiKDDZqaHrHCV8cMFTDmyqF7i/KNje4o8brxrvAUcu7I
wiiYNNEx7JtxEbflcNMdf90gnHgAktFWUXJmdXiCsFjf1eV0P8Ek4onY7LV8Yi+MyWR2nXMEHS89
h13xRl0BRjS0kpWt+w9VE71PeQ7H0Xw35/EY/VpcDUGxyiLFCesjIAlhRSJRZyQ0iWgDf0Ihi3g4
FwU1S0zS2sDEc23XDhDAMn9pSqO+wWg7jhWXb6aCaBUNdG5JyMmW7ZDF+zBndotyEZC2ZtGNyllW
dIgk22kkv7BTONJQ4AcvGK7XtgWSXB9Md1cX9M67AuBTpqKXTKXmWittrmhYEmGEXgPQZ7DOBP1u
rUcVmZVO+ljOWZZzq/Wv1995jf8JT2qz+pqS7ZCL2I1g+59X375xRtKwuwgRNxiTmgRQANZJjyek
MnbYlm4qpAT6/J3/+VOmaP3P/+Ljr3kxMmcMml8+/OdjnvLff83f8/++5ufv+Oc5/Frldf6j+cuv
2n7PLx/p9/rXL/rpJ/Pb//3uVh/Nx08frLMmbMZb+70a78E7Jc3nu/C/5/NX/v9+8j++f/6Ux7H4
/vtvX/M2a+af5od59tu/P7X/9vtvhsvR/c8//vx/f3L+A37/7S6vmhY9AimGf/qu7x918/tvmvqH
wWbDcckUIF5LB7T923/03z8/ZRr/ELZhSuJPTSFtnROd8QOD33+T4h9sPdX8GQos5xMSXuft/ClT
/4du6iByLTIK6PVB2vyft3f3r6vkX+eNw/Hvj3+Kiv35YrKUafD2dMJRXNd0FVFmv1xM8LcmqUc2
o/IoRKXwbYBVAOhdXmvRqHUi3UcnqDWGwvXFTfPi5uWttW9T9n118YgO2T0YKt8rtFKbQqH9/sPh
/D/en/wZk8v7k4bj6MiLLN3mXX6mCfyh1OwLP2RobWC6G1QM3SCqNrU+eIvy2LRCUtAlziZwnV1X
pWiJKBlvDEnl2tLCW1E04oD6da/SMH9iSLCsDOwYMDfUWrgt5hEGx7qTllcr25NlGRynOr2WTjZe
iL/8KHMTQx9Wp31agbztwDxs9DyVqOpLOr5l+EHJN1wyM/Gf6VCRdIb3qgrifJWbxgcri9y75uTf
EWBgXqrMXhMJfM/QIv27QzTf7//7PJgPEWk9psElZtjgk41fqnGCLEnZEUxsyEomxxMc7fHzJVGN
cyz7vN1bPbNgVVfGMpYewD5Fa8wSlEVqxFOZFyFEuyhCVG8M0H8NbWUQbHIcWnKs6encikF7ra1k
PMYzutrW2uvU9sljroyLX2hyWw+oIfui8M5BhhkeDTy5124wnoywWTkigFxcOS897wLjA3oaPNr2
y9ShL2AedBjBMK980LIrzTeL+9HCRPLXF9FnbNEvRwikNHRAgG6WMH/dNVHFs59G4b4E1g6FpN3H
Sc10MOj7ewQ+3oWMntXUEkeEI4S6q5iYeJQ6fk4NJ9WR9Jjo6EKCbTrrUgwyxovGtMyLB5+0KHUd
ER+cFaLrM3Po2fcgtp//RCWGLLKDpvEJcBeAjFaJ1IrNVLr6bZhfUnZ4C6PXq93kFnSzcDfe3DHC
AOSrH2NS3zFxKW4Vudz97DgvZsf554tlFP/+UHnFOisMCd49lheA+uZFj3L8BQ2I/aAA8mo7ObJn
lJaxb7qbBlx25OTxO80beyNTxr0cMWM3QEc9jbT6iXep99380ec/hYE/nIo2jA6BnazNmW+rZWNz
bIoyOzre0iIZeolRV14KJk2YmOq/ewaInwnmXOBAsk2hbAcFl2vb6pcLXIvBUnL7DsvS0fSVyEVy
CQL7jsMCI7glnMvXc/xguhM99SYCJVQKySMh7ZsywORMRIS/YSpkPRAlf8iaxrkvCdddynC8MLKI
ToVZxJcat9nCuSQdsz449vgBcpWfM8GGyfQnAuMypz8XjK//ZjP9Caj96dpUpnBZGEzJA58/8ZfV
vIO5r4wmQsvT91+kG/TrAb3q2YOXsPd9bilsLJ0xWA9YN9/kmD3XBA/cNOV9DUKnPOjkCN0+/2lC
7LAAgWRuP//t8yVVNChVN9thxjkK0wyfvboNdmCYUbh5cfRMXJPaaHQyYtnK5acm4PPFhsZTaMxO
e6xN923eqQO9eAAps2oAc/h4Dzuqhb7uY0HwFwqq6V3qT/od9anG/IJYgc8PP1+I8rA3uU3IfVeO
2sXrAc94nPYPIrbv4tEBQiVBi2fYJapEibXmOuGbM8ZvhteXN91o8zsDgc2AlNKXikSdAVIp1BdF
K85Hoz1l+VMCcmANYk2gfdbV3kgSYzHpU3qcTKdf4qApNrrd3quMFNwqNP1nX2FCtfz81kal/8zw
c11Q29/3svj2148fa+5G/XKKeUiDuRYW59dW8+f/sIY5bqhCHfQnId5YfJvKvvmpjB/zEdD7VL/6
mU221rTUauhuPK/tw79esA0uqLcvsbCSwyCr4thl9HaYmgIqmYgnczrn9Pki4tQ5meBQdinRGWHj
+ARPJ+K9G91mC+9QYiSvssNoN8ewGmp2KWa5V7VpvAbTtUD7fWqVSlYm5chRl4xEsKo/+7gyX2lh
fUlzS36L8z2mqV1T5Nn5XzuvskCwUetQx8k4MqpDnLgyW4wzwhuN1v+82KX6m/XOMP5UEyhGGpYN
95koQu6ZX1njGDfGKmdnhp01ULIlm7O3MYX0AeNppg6gVpjA7wP0VlFmWffJ/OIYj7Uw9VuEwPTS
OuWu5Scf//el7JsV0edMDRrlLckqoGSIyXKLlPFilYixHUh55M3nZNnAVR8TUGo8PA9dyqDdJJDQ
yqO7zw18ym4Ph7mH63KY7LMhi1MuhaSz2pZLIqHB/JnyxWXbCSkRLyYUT/1Umt9GZasdJdSASFJW
t3p+sQRMhLZ2ixVSt/WnppoGi793puqmzyOztgUJoBuMLzlScENRn67yIX0WwXCEz4BLvGcPruyW
WRps7s+XafKIRNWCdwspIDk8oOfb2NTO9YRh0RQ7rQF3O44yZPgybZGd62fLAtNaj8bO1UpxZ88v
JW2S5Ygf+EIeGUDqLrNIbhroiblFe9N1/Ksu8smLxMSw9/xIMVutEiyocCEDtKuFNQeGd7I/TnaW
rEAI5u99OLy2xVDdDz4h2YGr47Och7FF0jymIu9PdTBGt8+XfBq3OvPBQ1pNGb012zr2o2md+0j7
6gAP+PrXN/EvydosQgxCbJf1h1gIgTP5l5vYnghjHlsaOcHM0eyQrnUT2EigMYuIEw7JRWTHxI2G
ZSNAqAdp21FUMsgiIPFoDkm9S5vsR2Wlg74IcrfZkbj94s3pJX0VfCOZVtsGmrxl4y2PfQI3shrD
NhG09xLH6K6pxTYMR/f0+ZKWQb/xQoR3RqC6p4LOdtWH08tf/8lc/b/uDmwKbyovnl4kiCDD++VO
K1F7tZB7Ykg5rPVjTlwSL4mJlDJQ4r4X0jj7g/OGAKYGjRBAX1JOugcwAv24i8Nnq9ezk+YBrMu7
IXx2slAd+g4ByOdnlae6fSJtzHO9GTwPeFm3RguTLGSqXBjJkxOhTbDrdeuV/n2nJ829ZkJS8pt8
OHx+WJepWDZBwMyWdIsfA0kbZ6bL/mpsnLsKiu6izmoJGwLxvgdPOKMlYXRDj26rfI666rEEFbgw
wvIbYiECBIPyPY8v+zoIvzlxjyA/RjsQu+8egw04o4vaat5G032tqWiX7fdGc35k9JUBbNOJ0LDK
BfHIoJsFjck4xgFWzHQijzDzUbv1YQBXgyAPGPTLwUzQ9Cm5dXNfLMOEfI0yAa5T9s7V2dOreneb
rEfuFV6MEhNpOvc76dJU1i624w+nNLdu6XgAaOhM5CXc/xy2KAgEGrIkm14qJ222lqd9TFl5C/tJ
LagrwjNZXUQK0FoOtAZ+XR4/GNgE2s6lirK85yiMXivtUanyoRttuY/ARNJMbd6bimAo0oJeNHQN
ltZCBy4hUxqDdo1o59LtxfUm0+EpkloL3gqfX78V3fSgXKwv2lPgwtYPMvfsjcUttptiPfiEiWC6
XlANrFiMc9LmyRMshzzdpNVsCDMQYYvspTRrBHdY2WhGiXoBnWbcJXJKdrpbx5CpTChD+N3gvmxL
wwScpblMQdqIDo21cyOUDwAigPoX/lesIlj+nW+l0tFOttFGgNDZYFj19j7eEllvZKINF6vzmQxZ
rb428it7Hp5O6cqxI+eJ7uA6BeHSEj1ChzCzsIxDqddCoApV0q8qy0HP2eraTmBWIoB4a3XaSXqk
QtI3XKA5LhY9rXv20+AM7W7bDu1CgLycee4Mr4r4yF+GLhmDHsHAXrgo0VZLbOBbJlVXvTB+ICTX
j53www3u+QpjSHaPKuAx0rZtx3TZcXBVIx6DFMax7Ka9KKxD4BIKg5/gzimQWnE8mcWWmMShVS/o
oBoXaE/PU9Vla2SH7ZIuNnlyfYMinaceClDQLAP2eslmd9cN1sDsYIku59ltnA8S8/pVuPNy86zM
wVkB/Gy2Ay7Ix1S3fySVhxJABteBtgGoI57SktNZKnX2g5lIKgLtzpgeSiv7giZri/InZBCyN+oQ
kKPvyh1Yvg3KbprnxrkY3LtWoBioW7GFlopMrcRZE8XPmq5/aLJnLfJf8OvAbNZ3HT3a+DEMDBrU
TYk6LrevzRBeB8MZD81LC4GUgAH3barU1k1HDQ4NU495oTLfo6H9GthvoMIhtvfkXvmlceiG7zHq
t7eUN94PCAXIULRv6cE3K/2ajiGzYx1Foyi5mXEj3AN9+FAxppYKut6KPgYYUz+XC9BqMzENkxro
OePc6QOWe+KcUWuMT1YYMUDJEWa5LIQmsVHYPHVx0CtyIgwz/lbEgTwQ+iLXUwpiu6dXS15KeXPz
PlupGqaNjL7UiAWA/wxHcww2jpe162ns2OX56B0TN3s3w7HcRUXyPBXqLj14hx7/3rrqh11acqdh
lRNrg44FwEvX3ZU+euP4u6OtociW4M+aDBp7qtNUvx8dr8JhmajliHN/N63yLpRYW3txKDLvIb8h
dcfJKicHzoL33kpSChOU0nmvwE4Y1jOlh3Z2e0Mjr8zaqY4RPOt+6IbuAkYA7AGnfPXsyjnRgrlw
wn9ECe+rLkJtUQpQdDA1c+wKt37QFg3WWFyr1bYYs+5sg9bFrldwEtx2Z7XQTDt72xIjeFDJFm83
wHDCY8GMea++rpp9NJabtMChVgQ6XWidaIiwbJ6IRVa7WOBW89Ha6GbxvQ3PrnEfjgqIqeVvQtBX
qIfaiSY0bgmsBOeqmNAqeuNLU6Bxm0RvQNMDU1mrvlxDdgPMrwmm5mFjAmbxvhm4sbDLJK+wfNbJ
iKckCaf0LjPvrDoDVFLeVwJtph9fqrq9MdUue/Mxy8UcbhE+4M459Rbk8iia9p2Y6q0VJ9+bugo3
MMr7laYG/+oxRVi0tfzuJQp/UA27zXUewPEykRMePhBsUfcEa/Hos5ptK4Zj2TAscyPoQvjf6mWG
GxlWr0gMDpxp3GsO5V4+UBAN41IvUQiV8tGQZbZClU9vnbwTXJ8GQs0VQt34XNQlOJTYyNZ2tstS
RPI0gPStgLYWht+EM5V7WDDtop9C0NBlecpbNEQpwoI1gs98w61QlN1XN+d/EtKXt8WgfwkKp7o2
HhNcrvJHFtvnsoPK7gJvQJajneG4J1i/vVsn7P4CJpL4yCj+XgRBt3FD1E3JzNaVFtiKkA2YPg5P
DluuDZLYr2brO+BssyezFzfPfACr5cOir58ts4zWPaLywqqncys0YECjt0bK2BJ2wdii9KoVMI8V
qIhmaUkwvwHCGfIh4HRSFh9rrXgFx4OGo3a/6GW7q6KUKXqMA7jPa4ROKJbpdCyqecaZDh1JCyEN
rCIEXELQ0KbIOClTRO5638WIhoMB0NFSR8Y+del4btk94yuQ/U4RWLBqZR+AZoP5ZHn305A9xvoI
0Qhuh6rUuuwDWL1+dc0HjYiUMPoSTequijR7546Jt05VDyIxk0eXIc/RTT/IQRBLPyowoA3iSNzQ
9K8Xg0SHY8fih20jIVK9mu4CkzitqE1PZfFAFzJDlo7MMEtkemRfAel7cH7YOss66X3gop2NXTGh
awLmKsqx0QBpmEpZtOpVsRp55i1aodqt9yFmXi1AH0qrWabXmt0rGvJXLNzVxkGBvgu94Qkj07sH
iYuuRbrv8nmLW2v+OtTgd1QgdzYhwE1GDRA+KRRdA7vo4Lxi1uaQo9+xE3WkSUj98C2kEbEwrWba
dVkLlE7icOzaQj9UsAvwYt1UjmKwA07M/p6FD+y3AN29rhptnfKWEYz39gLb2xe6fWolJc9M3Ase
kDKPCXDW4amOPW9VOyH4Hy9+MV/lFNvoY42EcGnMLgrWGvAA0tY00BRe0d8VkbV0u4ppYIte29Jj
GCrBG6P3C2lPdKInXMFFSiJkSC6D/x4orr/eu0Y2BHRBPUQwK9pN6pjRso+uHuwDu1nEdfsthNqr
1ZLucP7YT/FjjHJjZYNLcpEZME4nWaB11rgZf4iGHIUA3astIAL1KJsWdtGtZ6QzHfhTNjXQFBom
1aGPxC6a4H81X73BQRRPuIIn2lcs69V+nA4N5hqerjVRGh3e9nHaIx18mq14aGAXWCMgeiCzScoW
FC3wbafjLTEiIVnBXRkzmsyDwy+rqN8aHmJqmZCTEcJPqadGbvDEQkUR3JLNlK3VDyflegB3IOUR
hgmRd/OLn5Y75rP2fqwFMECUreWs3PQKA9pusSig6DLfF7N9mYQ9EMNVv4uzTkMGiGm+ItJ+SezE
xjVcD9WWFy51MAJz/gv4DThupcG31sztGNRZV7avVKkZxdHY3E1M3RedLxHbd/ZGiyNjHU3lS+h1
pz5xd1Ho3aVpKNComOPKqolDQUbZUyZN11jDTQS9rm6rndUF1zzjvDk9eCG4WAtfp1XQRt1BsUph
HEDJa0NgKFODCBCtfO8R9y+GgkLetMg7LCWcQiRskSYJbIq52jUPINuIRyoozHugXBmuKoXipsg/
2JvOkGySXkRKQSt8Qx30ONtMJl7vKWKbANrym4lydWXw7hYxUaRdf/Ii8zKhOST/IvRWYijFeQKg
m2cVI22WBnZBAsmkXrJ9W2W8Scr4nAhD7uMF1kPQudi0V/E03Mg6nw7mVF8Hx+/3+Sw7Ai26rEZF
XWiFx3KcPlKjJ27Db8+lZa9rtyboq4ILqQgKXtolexvcngelF87W0OXbOLartHNPLsaDrp08WjOO
Yj5SyVXaEgfmWl1zApG5H7v6qcBToQGsQkVQmsuC4Yot0U3U2G4MpvsHrUKI5ITlew0BmxY1+o5U
oA5JXXkF72Tn8TUqwclpE2ptjX2BMqaPRNf9dYW1e/KnUyiG8JhAQ0tFwf3WBJfKh42jpglSHprN
pQ8fdZ36ZzOsvuFkXQypcjeIdECIIGSEz4M+ok/D51TfUddfY9J37vxmeJI8VAqSeNdVxnc5eNWU
d4MVu4r14D4FCo6a7B5GXE/kYyBRf6NgZ6COSS52+3uwkvvOpdUe1yfDEB/C7/YGXg1Wv25tNFm0
01GH2DxfdpURduxl8eG3ZbgyBiLeEexyA1nQlII3KvBV4ch3j6HPTFV6ioXcgauzVlopr93w4oxs
76dXr7UjtuKRxoiRFIJJzv2E0cX1Kk5xrBnb3FNPbVrAGhDTt8T/5KxgS9HEHd4TNGGBj2Cg6g6j
p3ajftZFG3BQtXEPTG9mAg0YW8UUki4NmWbfNR7iCZcdDlhGlrnnupAf3GGkP7rsZlGOjEtLT+tV
MAUfiZ9TmvdLXOheiD2tLiCGkC6BONaj1EQskxnAGwIfXE0bvMZFsit6foDWsv9uNHT7ec99gM4C
Rcv0LfKLV1KMIjyX7amNIhRjiMI8ZRirepIPKcKxCvXd3vGSRxwuqyAKjjJWqIdFDX3HEqil/Oll
zM3H4ZGeVb4SLMgHTaF8YN61nDTy7TSoaOQzke2p6W9GaV2Y7nooRHhcATH47lOSVsnG8r102/Td
1xyo+B7Nzt7vUTvEWXMRd06LWogOcr1hsDExhmlnJDl4PGK5gfliB9RyeH9tRDguoaUZ/dG7EvSO
4/g+b5hkp5xnXgWqbt3ivik7tli5T0BJbGaECaVoNbtKofywTxQ1D17ODGZErVX3drdGuf/DEDwX
GdhYJQmivffgTZdg1GgPjGF5LHqCIuIKMrxhRNe46r91PZJBbYgPoAJx6HasKW5lHKmtEYS3P2qn
fyoHEioqJ9w0XfUDoVC6xeQL3Fl/q4k9hNVLZs/8KAIBGtGcQPlLpADTQgvdz6DWXR8cuV7pCGiJ
thLhOfKo+ZPQ/DDH7IPYagYNXUpcG/eZa4IVm9GASngbZwAbVsk7NUgCLC1OkmpxY/UAgnOFohfA
70Lk/r0OIwZHRfJkm41O6mAxrOMZUpsEnaJ6ILw0pGIYixBX1RxFoOnwaYo76mBmWNKGLuUx12oE
ClgRWPMX8uu6+L7SYOGgHuxF+vbfzJ3Hctzq2p2vCKeQw7QDUqMjozRBURKFnDOuxlNfh8v35Qc8
tv+9Zfuc8sTlwe4qipuiyAY+vGGtZ7WqbxiFcVxCbT2EQnhMTORdVjQbR11/0XCxn4aFCbVYKQaf
I4tuIFOptsqnIiSfRx8wFSX8PWvF+FufJCpS6td22jLZErJhLMz6SSjpHvcQES5oDwKhcSwB/HHU
ZDIx492pZuG2b0bgYyXFwHFiy2wImh0n8y0qE18dhvkwiuJByxgR1Kyi9m1S/J6ppUf9XdDzU6bs
U7IagdU1V8XM34EJYuERoluP2tzWWukzx4WSoj3cZcvwJHYxIMW46ZAN5987YbatAnu8wqiO9zr7
TrhJP9XoAzOSnbpmcqxFBQ4ovhKFOB/R2m2QQiUAcpwdcOD3O2lNxn0mkQQmkYmpreEPtjftTgJT
GDRkSVmS9jTgALs96lEs/XqoH3XSnVHzZqc56s85BmZgQDNU5Uzzxpx4wVgnnB4noGnrBGiU0XPV
Ss9AnZJBttGA0SFIJh+UH4nVQNfBAIY/i8FFxtOvwnzdkD80FsV1zdTZLiWVvoRu9uujbGaD3BnC
uRx0R8Y64nYjT6RJsmofaf8rrnMFrlt/krGG42VOXusWvewQp8/RhjqqEZjQnIC5ISK7h7q8UyqM
rJgjbX2UP4mvFfCprs6UAQBTw8YRNCQmo1mLB4pkZT6UWpu5lQm4McOPiQdP3uk9HKe55Yuqj2Ri
LMS/q9njwAD6T/aIlTbYJhANxmyAa2Ug4ygnSqeJ5Dv+VypwZhvsxMZ9V7IdJD6a5ar8ourtW0WM
xF6ylsgp6vQRFdqWlSx+dgVkqVmNSA1aZYMJMRHYq9gcGH+/lAvOunXUrwQAOtZYkcObrC5m+L67
t6K4nNqssY59DCpLSBldjPo3B/jxeyZGP3QTTi3w39tg4HFqUITvC8JqxLj/ncsilXcavYdY9dO8
uEl9M/nWlJEAik8JZroeDF33K5N+N0aE+S7iEFHkV9ThYFDyGNTZyBGBMJbLezmqIq1Q3aBIH/ri
DtvGma0kdNVdOkS+OC8mWZlIV0bF2GWzHHL8tN/zeYkPAcHnzPDBhnH/t4dCAlw2dx1McvUF+zjA
wcGIXdKeTFgG1bCzJJ1OaIG5n/kN20WzuqksQhSBN0kTnqQE7h6G+HM90Xu1OLqrQTgu1spEx9Sf
QqgYhcb2PTStVx6knFJx9mpMae4JSs0gUKTGDhnxG3NzFRZOMXJ34NRnVK1KPqpHsZpPhUQtCISD
uL2txJHIHNLr7gPIsIiTnWYw7TVs5xKmWgZFBusFY4jx4fW5vapEarVhp9klmJgdOUuoBJhOKAqt
/IRAZZKyi5CSVpO1wDUt9g6ukTQ/N5yJF3XNuKcmjqQnZSXKRG8lotQ3vn9uHfocbzggJ1fi4bWr
5BFTXrN+iiZeCHQpLoOAmhSoTeYpAV4shBoM3jx/QLXyUgblAEURESrRNZdld1h6zkk1e8tBvg3A
MJ9EFRH5vKZeQkQJ5qDm20TGodc/IelszhgSmJftdXKJHHNC1z5YC0JP6WZJ2HO5Ej+bgw71/piJ
AzualCIHxdYnS4wd9wnQDIXLSYT/JeMFcSxCVvoiUalrPjjL+MYs5leYzUhwr4uU+GmYPCVUJLPJ
BaRBDaUr4AbMW6RDLbl0JixeoK1wEgtE0xB3TnJrKl4za9+E7T1f2Ysi2gY63rU4miiPdHRE+0oS
0IhjHagGy2FZ+LsX1s+aGeCB1utDkqiRi4QsGqG7Lehl/A7XYk7Cxq7UIvjWBvvyWTXRPyTmOZ+I
Y8j78R1mwC6q0vNqTbITr96a0niRgoHu7pXRNSOOSjsRMcogtTU+ZmOLp7EiitUcf+PM+sO3GF/2
hAxDJ486J5J5GoPvtqOUFUMTS6mdhYJdhaJxlQGRyZLG6A6aIAuLp9AabvVKTxPOxSOX7ikpXDcj
8YjmgbOSFMnOaCOYQoyL++4z6zR+dzmjLH6Rzmh29z5dzV1m9TKNs/BSCAnEnFCFBjc0v9lAIAmO
80OkzfJtMoEzjarxu4BQ05oSThyTYCi4TTgaKJdZbaL7acivmhhpRXOLGZ/UHQr+8BhSrwyhlp+N
OvlpZovqDFnI/GZrVoRusfkpiGdp0eD1ivQ8mY30jIfKkamYd6U4s14y6dEjAT7KTOrKzRgWv9TL
6MHjAy2wJHMNqABLwm4WwJcTIUI4UnjBg4gIv1ynPUHBtDGLdUJA0l+wVNKbRVWQgAy5CADrnGyi
wxJeod/8jlKeQBLUkoCDe9hV+HOdhcrNNlTrU4vTk9yYbUC4366FuXRByh/fajgqzClrynaG6sdI
GX8IE0QTfSk9GZjWfsrgvZSFpEFh7fuf6QxRrEGYrpQiGdwa5FCsMOdWYyaQEP5zwD85nadmKB6W
Qc4ZVeGjrpyib7oHi0IsBdXEDKzUN5g3CTAyf15KV8yHiddH+ngF1QSkv9dbt4eMxoH1MRS9dkvT
Nn0kyqqdVi1+NzsheXy9pKOZ27FK0w6Rw4uBE15QadcP+gNkD2o4+mMVspHegg60qsS1lsSzE0r1
cp/MWrkNOa0EoB1UDX5chckd3nx6Fyhkd3MfDu72ySkvVFBxJH1K4whGrklZm9aqcGPWNR01eLBA
W2JcmwAmCA7Nuoe1vbSgY0hQmy5iprUPENzhiR/+vejh1UKgUPykkM2n0PgZ1fTMLMnxGPA4CyRN
AKKkqE2gY7LXp4HdQ1ieZWM+i6s8PhX5C1BNaClqMj3FotIelnpNnK8PxVWr8GgmpJVbxq8KfwW5
bnh2zPI519T2Wc2q35lVioHZdO2zWcqwP5LCsr8+GfUNp3YEO1dJH2ITW2/YD5F6YzZ0gf4pz9rE
PnUkwC80KUHFVJmdTtExxCdq+SRHvIX0IpzKgLieDIB5e2UR1Euhbj6Geq+/V7NZ/SZQDlO9qcP+
0EYWO6uweXSjGR9FEh3jLsZYl3Ys0I0PZVT17y0brn2Dj63NVPNeqiw55lH/FdJRbw8dlZvmY85j
ogrE8aVVcCd1tXFPTVy/UtU36KfwrQ8tbLBtfhrEWoNzZNPqFY0cEAEGT6WVh99tKz8bgi4+TOEE
PQeJfjR9q4l9V9gSk9fDpFzdGGap+RxHuCHgMaAdGrit5/YCXMDEGbiZylQsMBNuB0I5X9o+amCY
sImWzkOyjG8EgVcoKS+igc6/lYqJ2BNrM0nI0amnboKlEwXEGrIC057NjWBmVDTISkdqmmA8LCGr
LpoQwnSMp/iYCZl8FvLRi0AIePxSyGudiv610ICdGavGtUXgzaizllIrARhmHb5plFu+qFUwkbXf
dUqELph74ZGl7fMykdWDYTBj6FbOx16B48J45T6RAI0Fecb3kczyGbmtdGhTJHGsyRemFzk8BrUE
Cpbqu0prG2JzYFUsel5eGUDbc9NbT+VQPsqsNk6jutEjytw2GSLtrE3kgeM/GBQ448XSP9rla5Ei
s/YwqyZQ1kLzG5AAbazlCEiLfSSqJvZj9h6lPI62kggxKk21RKm8fuf8DV0jMwRvSDaEXK87kWAV
DwkDs9tuO8xKf1e6Sfe0Gol0TcYTd0JyQST6nm4OkKolicAqC9PZcG1O1zW3DBiqG7Xx76mTzMvX
Swl+DhKI4C5IBHH0fUIB5WGasnFvjB8ZYwQtr+GVliar2FlWg4RnkSUM7SWzzOMiA2RaoKEcW0t3
LR54R9An5CnrXKi1YBik9eieQlDunm4a+Yt+y4RyJtdWJiGELpGkLPKEI4H81Z456DqT+iOooNbX
sV5OBm7NvaQn9ALNJuUN5w6rrtR7SWEQy9koP4sSxDe2fdAM4lsuLUvAfhARRDqDaqsIC1JS8/T1
UiXopOHntmNR3o0iUh+lHAkHc3iPELLYImsU2FwbMqjqvovAiPZykf5SZeoIE/PtHX9OjHl/G+ys
DGo7ow9KWE/z2iF1JK6E3FER1zCjmKYWwgNux/Kmi+i6DK2PD2LOgp9mq/2Qrf6XdZXWqX5kPJXV
KafiqpSEsSfkJKguORqW1jzES2HYaTQg4Svbp6L4LKPSXbJ1ucqZXr+Ek/BLaNCqC+lySWaaCjMj
0iuRgSJq2T6StfQsCqROjYr2uvSlFjRmZ15SssqlZqnPRNC+KD0bPjyL0j3rdVZxKwZpQcFjU86R
5JRFjZN/TAtOPNzRwgB7cka6izKiviOFAeGJFvkxmvOprQTZk7cGJYOVdy43d7KBMtHMhyP8dnJR
lSgM6hI+OSCxaafF4kTasS46lrIsdxLJvHitjUs0d5NddXkfpCnECBO7S7r9ObFcLTqIHUn26g0u
TXwgm21lNt+DCkoMjiiSB47dsuXp0FS+RPU2W0/VKYCjZJzm9ovls2XMdargmku4vuYgB8naSD72
vSZNZylc1kMSNfJeEo2UVZHATTksmTdVeXn6esnDlGFDCU26mxDAWvBbLDP9YYYvg1TgOyoM1uWc
5+ABGyV8lEkIFT1j0CRZmU3Wi/Xc6Z31XDXfZLZsV3U1H6vEEV+uw0YIqwHB4UXYLZiC/VSJLnTz
9IZNk9w7TOqUt5Dn7szFBOCVoO4HSfGFKlRY6bevK1tuJzZ5zxXDLLCBDkydmrIITLFwY+Q9hBAV
z0UklaeSERk80gERoqpW1zDDH6kNaX2NpMKVu2eSSNpTl4XoZ6FcTL22XLY4uxEzyG+TRrTp4JuW
3UxvqWmH/6hzqknz2KJ/PRMss5a/E53jl6zUyZYtgCdTYPm1GSEwFgeHv43Ue12gi2vN+sWYAHuR
+ws1Vykwxcr5RmFG76eKtXjjOdRzvpXzszVTpLQGpkwdc6jRM23kvsoOfdPMdiIOoUO+wXKs1KWz
+YLolMSdsU/73njWx9BB1ADbnDvjNVptUe90X6n0z9xanGKOq4cU9zJS3LI+TLMBArEjtyEfxOXQ
GjpxojURTjBroVQ/WSwby0rXnhSLeVQbJR9gdZkCRmUbNCGil0G8qrUUuUsrPhWSHgUTBdK+fW8N
yCu1MUiE2hE0Q0vBDHZNCKwp232POnFHDtvmXWeWvc9C6xhFjI5QVbSBkRMIF4ZpSsJKVtnM8tk0
SCjirCZlL2KGjUGwdA13cI7JWupjxVUL4hXCGgpfMwrZDdkbu/62v3x9JIeNtEN7aTpdWaZ+lYQf
qjYOyM9mndkEbLcpBl6IOBB4gSTVj8aq64c6/kIbWl4t6oZzHtPedKsWRHLNC2um/SoR1SWN0XiT
ERrdzMzsQWZot0gdHqLRShcrzKfnKX2G9Ca/fH1QKk+1JcjXPJKfNerjc60BFobRZH1bjNqjiRkZ
2QEB7DRcb522FPd/rYBkx/OHdBurnaHKCjMCU5Oxam3WhL9It5sMkuAYIiBKEL6gnunEu57qJM4r
yUzOZt2TaIUZIpFKwN9DVBxIXOEmihcPv615UEJxsHmkVLusIQSa42VijIZmJVZeizTKGUpIBmQh
7MNdVWtMXqqQ8SKxQwykN8GGje7eIHsHLkl/pj+pbtBZr3iWxvPXizCzDCtn5DRfH4rpjzphUV/I
IF3CyDx044aDG00dso8ae20SJyfLUBVvKdPGL7rv2sjjamh0pIbiUMa2mvbwA2e7T83iNm4vcce1
vSqkTycsnZCyxFsIHTxVBPg5emW9fIE6qJ3MWEMtAyuavZ7+Og8tMO+KXBFzzcD/MGkg6NoKaJqx
UZfU8/w96jfFsFzBqLcVnHhCwicB1E5NSMVV/wbWFCJnlpeXelpHhnLE4wkECT8GJsQHM58N++vK
U5KbafTCuYlAcodz+spKBv/GnBNXorzNCGseXy+mSjGGs0a2q1MV5/kFhH4TEE1x6DdHa0128D9d
k38zTf7VXfe/iIYNHdW1ahi6bMqaLuvSH5dPmRiVOG7zkdlgmwgzhaW0Uh1/jNkqfBuA+u6B1aLP
EPl/0rSf/MLicJNlplQ1NhvesNQ2srnGF5Fq59is2x2HSnJbjLbcK/HIcEdtwyvQ8x8VMYy0Jggn
4hABXC29W1gKD2XP86sruseYk3tBIAujaVA4VOvKLcY34P3rW0bdfqS/mh34kU3LlCS0GpKlqX/+
yGJjTn3d9O2uGqqRKapeHTILnNNYycdQ0tQNb56dOpn2mrxGMTAgWIpdmFx7ns1XEBbgJ/Hy+wl6
uNrSu7c5qQS/auAXRtQX34ZoW3mMl2LIEMQvJWPFiq+LYv0Stx+jGH5fy7q/gHRnD9l0yEir+apQ
OL7F6iD6YVO8mZnoSwWrDDwo4UkqUHCytUoBE1ZvdETF07/+lfxpXzJMUD2GaakGvxVsen84fKIa
E346ci0LykhKRZZ+6oXwG05VsSfjkgG9tKW8aRHzeEVK/s0l+OUf+tv7wXdXTN4I5N2KpIh/XIJq
aXUTSGEeb4v6QSDY91lXIS0DGmxWYqaAK/syK1WgGCxhJzIe5g81N/v92A/dv4Hv/O9+EQwoZFGX
LJO7Qv773cAxKKRVxMY5lMtfM3mNIR1dNsYai7bhBNECrbe6Dm4FcfzrLfh/Zl/+/9CZLMu8k/9n
Z/J//U/jf/nPv/7wJX99zT99ybL6D/wMukHoOQZbC6vx/7AlS+I/LAKXFPzAliFZXDz/05asW/8Q
NcvSDVGVRKbUMs6c/25L1rR/yKZu8aSUsOspomr839iSZXG7Kf7jstUt4iIUUxFFnBamBoHqjwev
nk+tUsgJa8EpPhuErAku0ybpKjvtOzOzQGmqa+qpjnkOz8jdg6FesWCkl4Y9ML6u44ghYTgOBe23
1h8F0gzL4fpeMfldb2po3qZjNypHcX8wus7pA5V9eXGp4FziW7ucNzQ1jNN7xI4ZuI7FyuhHydlV
S2zPoBmqcmJrln5cCsIV9eqo7vEkn7f1v67zGZFndVpckSXCC50jhDtaiHWS9UOjH+snI55tOTvy
HD1iC7eT4woEJrM9T4qli16HF8I2rosQX+MD/iJ5hTq9Qz9UrQGeWWguvqIwNiMpKyq7Y7H3GO2+
Jq3+zKzxSdfGeywdk1Tyh2+xSGJnvLqp1nrNT4RgzsyCgJRKN8sQ+tIJ5DtqWzfufmgLqcbVZOeR
ZGsMPEdpsxf4hpSczPnJqkwkPfWpC6aDRCWgoKyOeXQvg0mQFSp759JmnrTvZOmtHpdXnrMJm7DV
42uyXgvCoQr6aD3VjzntqfNX74PcdMUVpQTMxC7dMcBTYtT2RE63qLutFVVAbAt1a0+GZPO8d2oO
S+kINXDfIXvqz+qPpGju9Ro9DiJCJZpll6Uh/E3Fja7ly/TGYSb349FsnyIkCRFa7xoWhjqErqyr
7mzObtJWFMGRa/1aVjAtu3suqFBhiCFTkD+hvGgav5k7r3JB2Jri6S/34+2f1/JfiwM0TX+7xg1x
O5i5CTWLkxljsrG5b/5SXGolNZIag89f2UswPveb1AUxDAptQNDJmiF1eerj9Sp8hUdX2fsZKWI1
q9heVE5tqFNAL44wP42Cz1Pw/D4SeWMG+ZriGk3Pc1ae9fXaMSydD2G76wQWsMrzQs4I0SoOiY/M
jTR7WRQ7hq+x9c5tZYtHbS5vWZJcOtywwzlqIgYECM7HOihL9byONPsKacVHVciDXiNilIVgH07n
LIoviS+5YWudET9dwkwPEoiMw3ipztGdY8gWFDfu4zc5ml8181lBXdMMx2KMnCnX7CZabFjImxOC
DcsrAMmA1EOqwoskhMGOzvqwUYW7BPgm2PQSmwjSvubAWnPNvH5MAdK6DQV0i6YGV6JmLH6r5ic2
twFW15tidHdJZLgyEN0J9jps3VpnKr8a13YwLuWHNMY3c1dBzU9e82p5kePwuSmFJxioooVgibmc
NDuDAPdDzS/wjOIuGIoWSvTooMeF16Nc55f8WC0Fw8/yGq2/Jm3xlCwi/x3t1LZPx+UTCg9hbuj+
uifr8NSkC0DMV6XW3SmV3VVGqyVCGm5IcXhgqfLHXnGBQzWltwClU1hCs9ZycHsTjPBilapf9wfR
SFxBP8K6sSUhtf/NhWr+/TDmQtUwYFsixjeOZAUOzt8v1AzDlgBmICV96JcAFDlZvcWQfEP70QiV
VyHwEGXon4uf5tkJw8/JGOOgDIdgGZVA9kfaHZhbqafr72iXj2Im+4Ri+EYt22zDy3Hwca34jZH6
5A97LVkouejEc8e1nThpZdhLMdhIMNGmc5Sqxz4ZjkqgHEh5tJlbHa2TnTB+yg2aLRfBXhl5qEsq
f0l1p6bOSBrLRa7pMQ4FhlP4PZkrwC5B23KhuGJeuoMQn0CpnUxmz0pdXBALI59jQ9Eb5yr6TFX5
OivpVb/R3tQvExMZTpdpB26WyFT0hYHcICU17QELwgLbST0s5JCNTDYi50bUnR/qE4l9u3KtA+Z0
hrPmtd2bop2Tx52rj/RVLOqnNvNrq3qZI1YXLGNTeKMtgupaO43HxYbe/0wC+IuV1i9qn7yYOxaH
pGryyFqnxCWUFY6odcvW9Jbn6VUssQ6vvB9QF1SaK1pJlbUODpeetLkCFCwZNFYoHkfZIv1448e+
w+CnAlSd0MrdGScJV4NbE7VjufGxXxXygkpv7gEs14OXaFdRDI89fIlB67yT9Q2QOoxyQuhbN38B
BydZeDiRU0agdKiMtz10QNPxOQj9rXkrhfamVSC4uuSSFuzNrcerdqAfPYl17//rS5gS88+zVrMo
WlCQi9YGFLH+OGv7AStxhajrEH4qSuwxDycEgabyGrOqpndjP9J7I0hg8gJ30pAfcQ9zZ5W00vdU
rx1ksEMWczUlDmpXpzahbPWJM0mpQ1SpU3OY4ntTjXF3toWS9RSuXelYClcCxFxrlz2WuDiFteyr
q2JbzIMn5qKvqPaDxIVrh2GjWLDYsjLUq8Fu6G3I7OoOll24kwbQqRSYirdHqVTBc8GLL7AYk5AU
K3bEwzE/JDsMf06bUh/VhqNuko2ZpxuIZdBFLnNBdz1FGyfpZZmkF/PG+nZU3CycXc9rSuhlboio
ynyFw/SqfiN9Nvf0jN+KANaXuFFVw1FS+jGYNEWu7XxFDxbD1tId5UysdO2slwq9YxxCIcxWL35d
ysmTr8rYOx1E9EHE06S0Lv5wAQxZJp0x88XzvUcvmbc3ru58prjQislRzR/5hmqRe0fIW0e2GT5o
2nVuh2vjARqUyvnWq9YVct76qjIJ743FvgwRAckwZYm1nWN+d6x2Qq08CjLaAVou3DLlbLf6wPD8
vE6KU8YNeR32QHEhp40Hr8Pj8cFeZchLT3RTP4s0VyBlDUMX36q5jUV3K/d1FJ+lyQrERg1G5Sma
AOsDvkvK6aRDTOmt1g/3uXpQHzRcETHPcMqaE2HEZnZS6p2s3xXPejZ7IvPMwn29y1VI5krt4Yc9
dHF0Qhn2b/pxiu8/r3zdkKFlaoqo6SK+5T8q6ZZ7NR5Zax9M7ENDnrgH5dlCtT7wHg57lioAB7CX
q4hQV8WRwfONEuz8pmGYyxYNBQ2mw0omty86RuG4l5312pSNGwf1u5r9RqS93La1Fn7G0FHPr8Pi
Dj47eZbpmkg0x7cGZ2iXYVgmuwwJ10G0TEdTc5slNAqT8KDUs2/JXE1MCOSsP6R9jAT6tWh+4oeF
hqZ7ixT5k1L4FrlXWZPfpry/GWV7I4Trpv5OHhq2JV3enXWnNL3DtOw2kwdpW1Pzs0BKhEpJzQJj
ucjpW8EC1Fpwt++G33DLnIo0Lha7rpTWwHehFhJnGE0YAfhvY9DX3mBBg2UH248a6XS1V4WWK7aq
u9Z8hRg6CwKEXr4xdT8SRnK0EHx1fOcmIDozWAoF4Lt6U2nuZ2BBTAI1BqhZqd4EtvNI/KJFeRLD
6rlQ5mcNS1MCOnHu9pT8eBhcjPJulQjOnBoOKQWrkd/1pLrpt10RagEpiJg+qaPephioIc5T5l0Q
TCMcAvGWeLQkP0M8h2Hij4PhkQoaH1iDRlucH3jab3kP+4PUqeRc62JgVdYpngpY6pP/tSQvvKYm
Ajk3nWQzte/UQ4a/BdsvgiyD6XTsSPVbPnyy7LYbrAGQtzMwIx0Sol6MkYZx0rUkwmE7pD7pIxKW
OEgFlfZpX2eSi6PVW+8bkrH1RQN9X7ieRx1YJOFZOXJ6vG06UbryZJwW9lESfgv9l14R3+V6YQpQ
aderDmDuuiFJR7cXBKitZuC/eqyPRzKp155BEGKhyihcHrWVAcuT2dEJuOtObX21LVlO3kImP4sy
IBlZz6L+I2wOIh43wXzqSWY3i+6a9MJVieZbE3RNi+y9pCw7kpL3kozJC/9MduFVyJ/HgRIuIADQ
7OcTiT26V+S5x/7bxZXLdUIWaUkeudzgQKHByY/Zz7GrfY2DQeJIWihUcGLtN8kPzk8vLnTPlErf
GCW2PoaPhg4Ha/FGVhcIdlM6xt/jeyU+qvm1IXowD5ETuPXLCF/gSfzRT5BFiTzFtE3GRbYjv60s
f9Sm9bDM4UmtSsLwwEpPbE1ITUnsikF1vMVV71Ryn9lBHDbvehjpN6mTfLV4N6dPQl4BncpREC7m
xaoDhMuBylVZ5SpkLvG8ZMKZML/6nJAshlzjJaHxKlvJj8PwmajfvD9XlEudi6LzZFEwwW8JO6IN
sNLBmNm1Rue0+nifc5ydBGRI8WkpYkihKv8beA/6lu43ND4s9fm+RbX6r4sERfziBv/H1IFCF0+Z
qkqqKUqyrEC9/nuhu4ZpC9O7Lw48olyzrSi1nfaAn0KZiHw9VOLspfngFybLLCULXjt2iRUElPmY
FBEWoH2Dry7RFQfpwRwd8za9yGNxPen39j3E3xet7kzzEHvitDiNagPKApVzGjUKyLw7A0S80Pex
jboYhXWpg6ZFrgwEoDPBwIcUmENQTum5DupDlH8Oe7R0+otJItlRg9tZhNUR+BUpm2CjhXuTH3qu
bQ6CIOPvYSSsv4Sf9SEviPx7n68IyG2CIh00sY75PUOZGxp7+Y6SKjaJIxp8Rbd8IGJAQnfv1UJK
ToMsPRgPnRTaBcUQVfxP+JellyNT1kV80OHi56rulxUT3qQ+RU13ormrRC+ejYOKdaNsqMqLw1nK
NVSP5KePB7l+nZPaLfLeFarZNX7mU3ky+I9wmxMWnRMBMTv8OqyYRYTEta9C0CVq52D6E5d35MqO
pUdXPHvTniX4CQfmBEhlFktP12ZPIJa2hJMgWhedVDzlZ//T5Js6FEdDRUJhcx2WvcXmw5xaW7dE
29KIObiSYICn8Mw25SI8kSA9S6lrxDCIhNXJPsZIdFdNduVCRTSkuVzgu36m/jZkV0v5nDi4MiLk
ZU7ciPyEbgThy4UUN06MI3mMwLRJRz0Zjw1BtNi2R08ZBnbNcYDqwdYC8H9HWaPDnTUbaQvBOoYj
tK0bTTqo64zJ9g5FmGid8rAJ6tAILD05D3F1HtXCUWZ0eVV/jsb2DNgyxK8uH2I72r5Tx4PRsDtS
jhg82DQypCfHAyVwl7kRgRd80pyd7AWy7XDr0lszHVKDRM0GkJvlDsfJeso9onNKK34VzPYt+5Ar
yeHtpOs+EF6Z153bYMxXBKyABFkAQcC3v17HFlNPTdyoPBwX9v5jRfCA3Nljz09Cyk19BxOOJ/GE
T83k4NXgM6u2MIEKmLAvNm61LG7bmFBUUg9R/tdUD6vksi8D7aqP3aWKSBTO8C4z2PlRFLm9BUAI
JFV2xKlPd3EkwrA+qiOjlf4w+K0tzuJhaEyCpMsjD4DjaAM/i0Ybr1qLYzP23pusOycIb1Umj9LB
SnM/h51O3JJvYjNY7eEoQC8N7++5vEtiMQD+cWl64yIyHiPdxIlAkKrFK+/TC9fGDrepY/VY86DQ
ydOzER/ivLxnkfBAd3ZfAXKlaDUWb5RMV+3BEemvUe1UfeEMfWgbEimBCokxMM3MM6cL5AvuPCK4
X7lyJTj6KUbs0If4THBLl9jAMuw0o8VeQjuJaA7AnYbwPrC5RlXCs9Nw0GqXCTcT79MeZfypI3BT
9Ispe0FH89KmyWuP9Bwl/NnM3AKGN37CSoo8+Xd1xILqtnrlkoPI7XDEv2OSEimOgYmCWz2k5mu4
TSXgetFEE0k72ZuCpd94gQIBzDa3nXnu5uZIA2jL9yk84q2iM9MPXbv7Jao1PxxQYdkl7uCx7byq
GPS1naI/llTU0fiBHLU2D0Z1z1WQ9Mn3pUjcppTcbPjQ58UeFO6dFRyMeGo7DQSEcBjNF9pYf0q9
8GxUiVOqtZNIC6I5V9WZKVAQGnHs5n2xedhcuCvbIE0G7SciP7dz1Px1FijD3pL1pyTzLCF9z2aM
7pRtqWfm8okWn2ZXGJwNQoDN1ElqpPjUC0owSDATxSsqwQug3MfMPDlD0QbcN1SdBel+Wf83ws5j
SW4sS6JfBDNosQ1ohM6IFOQGlkyyoLXG18+J5cxmrJtdXVUUKYD3rnA/fv9Iw8HYT0tUnjKreCWV
BSr+chFfFU9fP4tgnMzIup7F5CzUBqY98YPqZPOwop2Agp0kkR+pcVQWEVzjwKJNiEppjerbgi5U
2o6JhUdGcqquDEZD9s2ep0vYPI1RSmpOnm6DC7SzgkYrG9HkF5Fcy3bNtrHvxqNAoCUW3NPcWhF5
RhKXyxYikQxbioYi1cMp0fGZKeFUcFNKc5g6e+fLYmKL3BVx/VehzheHkxC8zgFQGVQdM6//Mnla
pV8wLJ23ej8S82cPpKVLMPbHa0Megga1r1Hbp0Dq0h6aRJ8by5GHluXtPiwHFWH0jMdEKcjDVQRk
om6Nylty4vfX46kLJ+KrL5uGYAukF6K4jF9gtGjL1i3gdLcea/0rVr35C5EOrzqiHbLb/V1ANNqL
LMUHT4KFHgzWeFL+lhqWPxaQHnqfyFTIpFHIJ0m1o/boMEB2vMAfcUabwsBR18Y39IOldsfU1OhH
aL1HtGunBcPFiEx86MaTuTiOlL+vG18kpzxhAQwohQPiF+i/05Ani8cNk7g/kH7Xe+tXx6Be44uR
iLY1Wt5MqHu25z4xhj7fKV/j6MFNsBS9rwlI8SqntFpfZO7bGMdkdYrLHBdhvlSB8aXMZjDWbVBs
RqC+qal+BzZ2E63lIrMcp54YVA/vkW8ZCRPGPWDWqMHPpH9ADhKVIm4CGArQqo6bIAGoi49inZ9E
uyqjZDSjcZ0uzDXUiKLja8mWr9/EgdFTFNItm+sHvP0kI3Wo+6WRpyy66FH6xS+4HiVO/J4g3SO5
wnIeDtYWJKPl96vsTW+pTYQlbsy3/kbyBafYTPHPKAoRIPhBb9FmH1mZb0DrMmTI1cj0Ics0eTAn
UyAaYmBoRlChwyfiM0ypq3fyCYYl7KvpVA6Pcs1oH8J+Bc5kST7Xrxkz6oG6gGHI2wBLTujrGFEb
FbFQOw5/TXa3X+NR69eTYAvKdtWEkkgy+URoYTGIvvjQT5gPvSoltFl87syqMUIe9YN0aYmyA2NB
x+g0uB7JaWWOucA05PLiYKQT8MqD9XsF0jFZxP4Kfdisn6ASXdX0J87w9NKyduJUG7L0qBnlESG0
k5BLO9anRilPqFuOxqrihULBUTU0KFq0mU0k/1IZaOgtWb6Zh6sAVTLLLLpFZ9NTl1SAH4t07dsY
xHV/jvWGmL9AJadHRHN8GA/ISTwJC6KCvyJvfqyp96iMBE82iCcbGz8nGQdzLy8HpKPmAzYSoIQs
fh3c5nkxffVlqnCF38sXy28G2wK9nPxr7f1lnS/S595Lj3U0L8Vrr8BIUTgSEE/G2HMok3exVZ4S
am9IF4+i8TmPEwCaLUUOez2wRqJsPGf1P9Os7H2n7iiER6P2j7hyrK95RZiOfFa4sSe5KZ6AxJOn
ykWwxP+OBYtBtXIbBkdyLAIPH5xELR2NumHsFUcieVzcOTU7t1VW12w0F4KMV3vJyLQUVyVMesLS
GDUXlEjBq8Jb5ZuaNsEyM9sqda9pIaCk3pawa9sEjyROwpudl98sygfdhU8fbv9eATCkLcNOK19T
RXnCWNjbK7FsU/1y9X8LJl2g2hwVSz2BYN7xo3RceSWdK4IWf7MpCTRqA2lTomkhfBH9II3N0Ti8
5jRCiBY7atQqWtsmWtzaMHwlrw8rAva90WhFeepXHAQK7c+Aj3B+W7jGCEE4mHDq5IGnhDDuugf4
UgcFSd1dYNJI4pPg5FwmIKOxS4nuong51l8ZOI6dsOO23MNs59bOGU4qES69Ix/fEW/yiXlMO/k6
/+lkNgAVd3zNfdeUUdpT076lmAmt9Z0RJ11DCUQgUH0hSA2OfIsF3jC9hEiBRs0vm1MoD3+sGVgt
n2iZfpNkBnJ45WBiBiZ9N5I7mOOtj61LIiWewLZl0MgZl7eoIs4XWfw5HocLRVZb2iD0x2bwDRKa
XzprgfeqUfiUpy7QunNlUsz+N4tdeBauZVVfaHZk/hQd18TMaKZeXsoGv0+mozYizf+qLlom3OjU
qM8BlabfREG52eAtpXTfWkzxskpehWGbxXgXfuonHkw/nWq/a1J/3JGZA7rI/3KfA446TJIvsCIs
KFQ0plcM9sEmUQoUly+0zWy/cQFcMDtblXYqYFAns3HJ6aXqUX50yT2DD6FwymAgjEATsxHdmQd/
JlPmUd+3uKWW+X1Y+IoMf3Rmf7xNntI818pEzrWEE1eA9EotkzChr49+XJ6KOr/jroe+e7HWz32i
j0BPr8Tfm7pBl9v86YPR3tytQc7aeJ9hU9XHlwBl1xXGHCBEcbcIZjCQU7jh8SXviMTEcBzvbHwn
WbkAt7wgn7uMp6psj6V4WfnqrrJTdsT80h2yqC+f+aDY1k/XfsRJ7wvAYrBH+bpBnpG32Vxnb2qS
P1b9Z+l/Zoq7bheiqePx45DYlP7BWpHs0eOwmSgfx8iazHAdnnpN+2C8Gczp1znqgBSatORPJVEj
FlE/FC22YwWjfJFjXtna2+il8TWnYG1KT2T4hD7AS7A663mQaHOQfGv8icad+iWb0X/ydaG2uiIG
v5oyvtohmoJEbM9WSyzYcISdcqp0CYcRiVlBKSxhN+OgK0klo77WNKJJX5DX9WqAGMMq81YKvpiX
XpxUYWx+TuMWdO7oWahfi/rSUzulo3liDLa0yilhQlGehvimLQpljG1SberaV2Ot172sb7EGE/TU
MgrfMH/y6nJR6j7ybf+j1MyAuXrXDsCfu5vIhKNiqDtBtSi75SnHrowVpOEZMsrmtNEhJShIQe4g
aNNZ0n6ITXkj0G7snv3A9z2VgNrstyT5YrIZ7vsIkL4NoVKFq6IF9bQG0KUP2ZbZi6z7a3kiZNjf
Mt0jL8DbQe0YRLBIbel21av1dNs89RRWI5LSBEWVAHIXw1nrInyGbSH7UwNzUyPmsP7q+pknUgmq
AbPCkLKNF4L9z/I+m9Wbon4bpXxbY/laFAePpeGkXTZ83IRxBZpwhKx/FkzlrCYlAwjzmpjildDk
g2oxRpklpoBTCMOBPs+PJ8aVOkum266oAWMfeyaMR7vUn2ueHAu1jJZfS6Oh0F5s4bucvI16RUMZ
1kHf2pfTwmamXVy0ZDHdoyyEq7p4avu7UV+eRogr+egu6W1kNTRbfCmyxOsEVqdsJq1FOMgWuWGl
5K+i4PebK+dkEWNsGd1Dktj7dtr/vPU6F+62nZNkPndTf7ZIfengNEzsPLLTQpBnWV0AkJy7WT4R
zXWcjQOr7T2Ah7XXRgjyjSoh9pMOwkAqh0UvRoqKZlqmXYBdwn4x+z3mEbY9l8/Zk68/ScJKu+0C
DNT8ay62f2qlPObGGUg83blnQEKc9fZ3V2RQpIwojqWQfVikEb/2AP/XOSuHZ+fsPu5c0/RbNhAx
xIpxox/5WhgXzhDZf8r/WPT6bDSu6XDCFsMglnZ4eHlM3LaGgYnq9ZMaZTGoGE/WuVN3KBhoFmB+
m/SJ2DJHHPJWCXcrOZOHBK7O0ZMsdFviK3WgTs8ZETBIAuOXKU5neAxCngQrI1VZxbIN1eJhwFKg
UJ1eJ4TEkj+JEsrAVRZYFesngCK84hT19Uw+DIObB1w8qQ7gRAYaK0Zmw98SHEkYQL6CAw1QYzi6
opo88m8y1j67Bi1hHSze6IIHIXPYXqHlJOe5+5mQNnEMniYHyEL9IVoHpbbuRa++ZTPSY9iQ7WeC
oOgJhCAw9pDthRdP0ufsnvL+h//u//W0EZoSkmc4EagDE4n/Z88Wdtta8+dY8QV+rK6oQNX0Fkcp
QQtvbGQuKpfYJh+sHbIG99jCPVbR+0rz4q3fL2uIqefeN4isnGEaY1T1ZvKmWMzgFX5G+ZpzSUyu
vHQTT2qrHQSVk6w/yYkGRUKM0JzTSry1wv5IC9a4tgHh+kczGXi/ND8g6NLtVrXFLdPFq6ynV95F
oRIwVkiYBRRHQfTMAqON7S7mXG3YcmdOnltHVVuOMYi0WTpp5GoXV/YmMxMh4DGOJV8pgnYN2kpB
6OrEHcQVKUoHq+RhAhbNRKScllPNngl7OaHeRvZUzT7Ktq8atD46gGOHxzc5NJTTZEM5gxU1Mr0Z
8Ju8RxzGlAc9RIfJmnnA8FUiCmbl3HzwhDYjCwe6SSNMeakl8kdXUm6rwwuMZIDPJNXWWZSbZs60
bZclGUDDQhNlMg96sJF3D2IYL+RIRYQnGGqiiEt7ipNAgSmX6yJrbGgRkL2qpvYhdT2N+d1kFX6S
v2ibx7q8EcZ5GBfjQ2zrT5MScqVmGVUeIekmmqPLvr+iMB534L7MYRb6r4SCAYS4OYSU0uhPLXYe
acT9xFAjjbICxZrgdwbjvG0J6tmLf0nqNWNuiZaeVfX8MteCs2WukV20tT0n5/jlR7WhLNpzr4ZC
j7wLfcIUpr3uFShkBiPzZ0wY5qCdS5n8sMWvyJcbp4/ll9GNkbCxd80pXKxQTIpjqpJpu3F0wkLf
8c5m96lS30aXhJ1cfiAJeo8f0y9+QamyreURjMk9NeXJ/2wBXW3+urOlQ0vXzMjhWuYXjJyGaQzV
dg9bBmzsGa37vjjzWp1gvSNs4+ioO/IT3IRYAmjCqlswGUzMAihed8yALDcqmzoE0RX/XOq9T1Ul
ZnvjpJYd/XrC1WTzIqcJuxMGONsVKXiQkTYh/7cA3Mn4i0DiBAM+KXZ3COFMoZCmDBaRka/YWD4F
DmWrtUdyxOn2cY60drYY170pL33a+/RMdMnmb6ldOIdfgq/5Dd6dDUnho6MoNzevUv+jhMXsIF14
dnD1LSv3AHripkWuhO0MeCjEi6CTcRlbOVp/Aitxq+ezb/8za9M3GrdLCvQMTEd5rbOgUffgRytd
vchQHewvkGdA8HPAOVN4WzmjRmE7MJHJW3irTYUJT43HfllORdjDKgMdDS7QI9CsxFOaXdHU7L3C
dyuxB76ko3VZZVAEtAaz4XTZoe33M9+ffYKjglgiVSjXCx/nl2d9g1kkmtkaNRcUSGuvOlHm368k
rj4Lf8x8iqx0OGJAywQ4jv8pZ0AdR329cIfel58S4hWY1773OFNQO55SofISmTX3R8k7VnTSZ3ES
gUBtP3zcvTDbzYYrr8AbBoJ4kMGI9n8aa3bK5rZay32v/tsJNhAB2/Q1nTAsH2upTqmouZomhoh0
7L75Zw4uMHpLbTlNOK0+kxohnGKF5k8yhAggj6mwOJWWBzk67Iy1dlamQbLGVFOf2xC+OBS1r+DI
SI0q6ir7V5ncRW/+wIA+IiQsd5epsSS/1/ElS4yjrChHFzFBJ5wXR4sU88X7c0VPtt5fyL7B600D
0xmMT3PhgvEVMVSZOy3IR/XY67bjMDJiojK+ml+SSVyi+Rhm1ijOyOIHOHkk8lHv7tojz608d6Ep
VWhK036nNfvdlCJu1E9BwFh3iUvtHcIQeyk40m52S0GPjZSPPdW/qkTqQAlok7jsNSFDHWq/kN9E
LNvAnOycEYmWR/XuNpTrrLx2RloytTI/+u1rapSvqlO+EtVuGc/woWFmxDMQ2+sHk13tC3/mYBX0
pn5zyo2WPTxdsD05pvlO3B9By2/JhMirBrR2WHmMsMXWNV5Y61nvxbusjGChxFCrGG1APxbcgpgH
w6nwGIKn0SJwSGP7UJXxwbGa8i3Cvl0fmv1S7tcdcI2dveaDzRW2GzhxyTdZx2h5WOQs6uXn/h+y
l/ZlSoW+Zx10Hjfe7w9C7fqVibRyyr9JUYEQkJx/pQS4MRKtWBVsPIGDVIe1NYU7Hx8FMkJSe2Pg
mL6acFoVZbGAGuS33JrPfHJstm+lZF0FQbruYsCpM2SztwrMy/rQ+t1SvyD3wKvrkpzkGG1vb8tj
3Qjd4ywqGF1g+/HJCzr0O8/G6+751kfffKz3TDHdhr2dhJYMxRBJbMj7RusgX2eVElK+9ruFnmcN
pQ3DGoPJcc+OLUPJDKFslbox3faseUIJxTvUBS9GjzTmYyBbhwZx8sGt2gxNF9od+blw6NakyZ44
LGsNCQfmzv2lzx1fq3FUqgYfK7JEBq4xe0U22ihYSafMDsU0XUxCkZYdmic5ctX4hZOB6krmaEeP
3rM/3XAwYzOnJh05NQ+UcdtAzUTKuXyawXYKY0JsvM8v6prham5oU9u/RZqF0njaxhR9NtmFnXWZ
DUSiY0ltZ+cZVE4gOVSOfsLPJEH+LBArAfJN2keAJY4KrD7J59vUGfeGJQGA0ZP+VauiU7GOGuUE
g2sKWy7Sk/JkDvFRSITXgt022/SYEIi4TLwt0nVEWtXKUmB82CKe0KEV/Zj5q9Yyvt/vHVxvbQP9
XCFoBX1aKK6cpl6NiFufdm9ILW8Rfg01mEeeIt3dttLTW2eF28YJz8y37kIEiBlr0/bFxsxs5Eah
KqWRMG4Rbs6D/EM+qVGhXJwuxRAMnQlS2LrPo3Vvv5WoE6yIyJyoMPFvdlpUFnsU7yW1CAE1vYDV
RA4Ri0LsyGkhRae5xQo2Zfmcp+plizuKvMNAnEiN3FkPSBNlTpeRZ5wwp4vnyTckk9T5DxzaDow0
eyATo82ScG1ZNarvBAh9LHX1uWNdU/rNmS0hqBgSD+vwANyWbOU7tWUpYecfKm9QEi82FNeBit5+
rhrezSk0Xj9BhLm9sjCJGz+jzBhlwQMbxnIfVCQ9xJgd1Q5+Ri4jCCWOkHMELhnYQqrf5Jk3b03v
z5qItN7OKOHjO3oiVGnHQYIj7snMMbsW0y3h3JhMSXIFzYimqzW8bZy9ClZTUy9M0l2JQjtd/HFA
YsAlhbg72HeUkuCpttzudaAsxXJrl39oEEN8nXxkyVtayPeu/52zFbxQIipDGoFFCw1pCGP81TlA
Xwq1fdrCIZ4in3BLFpZSW/Ot+qqSDqVf7EwUxOPGy5Zehvk4UtroCGEhKmw4Bw+zXWUrv6zmqlJC
Qx6QBDD+JAOYLYvDoECCisEmcg809tV5U4VAe8L2Q4fzG/tFxmeRlQHcFFCvVaAt7z33YQm2lJtN
m7Ngg8jLfiBZGHu3Qc200+ZxHmZbBCwm1i8bVXktR3RFW3cy/+r7fIrXL6mKr8ucXKbyLTH/K6lF
qF4MRuIv0GP9MSHBALF1lnzojSORF/0WDIioxUnFRnLjYDTU9SopyZ2+4K1o24cVu6bVf1Isugta
g1H4nAczqljGDgBsq3gDHKQxMFCOpblBUh6OU87qVxGjMa4ic5Q9kVIERvgadLf6zVSIwzH5cKRA
MkEbLQFGdF8X+brqq6etB110sIT4C4MSXWXCNLzLEBt0pY5I7IwUqT+W2iND5ykakZFTtJ//y/Y0
GqQusuo5Wow9kpXvLm5D2aKsnpswQcy+IKvzRzDvnWgEgoiuchzAZ6kOHOO3WCnvpMoep+I8KfF5
kGnaYevBaSH1+XOnNqQX9dGkWeNTTkaWga/c0PREsiyDCNGvXr1POaBBQ2TjwzyRGBK+IJEaSocI
dnrkCPQ3hWShoGs5bJmbcKco7cDAPWqoZxG9+2YR9dlBK2CJMSmYcMYyjCJI4HPXl895rD93RfxY
QYNPRyaDYEkOWvwfuD9fqZnPQHYhuNiIc+hau5tTiGC49aaGKe5Y+MM0+TntoOrUvzcBPQNm9Rxu
WCPT51oBIWxhhdqtSq69Vl7Fsb+2Snk16JfyWYR/ib87vwLMugixdFb4CqiONJY+NjrSNWhyqt3b
BYD15i8YlCjRDTdeqM+ew3Hs1EjSywiUOkS72rtbOebjzDVGB/OGAvc1GuVw44Ce7Rg+cfVDxYmX
dFMwMu1OV1vOQKWjggcj+VBFxF8bx6mJozHdHRXww07SyeaYexk1RhqZNdKBeTqtOuraPiHLxyDA
Zr/i7riRiropj8fAyG1xTQ3291ZcOuwh49KxJO84uuxNJJ1w9wd+gEnw92X2yWBSWzeIuZxFZozk
zSShzhfMQH1e5Ow3ZjpRVOiDMhNQPNsA8A/csaGxoLWzEZ85CZiI+j0vxicwY3xgu1YRVaJcFBYg
ynnoQYCBYBOZPwzVdFTqJdrUBQEIiG9RD2AQFpbX9NGugkWapSOUD6qnll28cS63+SIL9CTFTwat
At5EE4zfrcRxhcpbGaG5kMkM2IaVu1FDx+52l6Ej2hsld1eV+q9ZIIQOzmgzOC725Zmm3bPM0IzX
N5o7gP0jJRbOabtGWOLWwgjE4JXLiYIM2sqi+wY/GtY2Beua1+BlZ2VjNCy3ny3pDVl7IdeGcDDb
1TcvtyZX2zC2JIAXZPFmKdWV767JZEzCOTdzsZCHgnM4XGufenLY8rOZ4eIfhnOpEw+Mugmkbqac
iR8UBu1umbbgD0V+B/h4A+tC+bVc9uFj6FuCDKtTrZpRXUshYdX69DASe2OuYiG2AQP7CupSC94i
tBXI2wreFXCSviF2LHcJ5vW6PQnmuA1g4gU9Kz9hK51dBpq9nMXPWpVPvZVcyD24EKKTAbk3JHfL
r8bOwTSpkUUJ62a98ra3fWiyVjIvzAShvjnjPh0pLKMdkXZqoL7P01BaCUvJd5+4gQI8u176aRXT
cqLsMvpQvlef60Z7VPFcglAgIHk8Gwt6MlRF485sQISUipFDbxRPnnLfKMiYOwAIC/sJw49FsfK3
NptT2vTHqu2iQan+P3k31u//a20AvahhH5NosmGcgfH436LFVe7VbYplCe7G6Jar7tLUeCYfUu8o
eoH8WXOW0bAzY7kB+Yd1bFtoCsnztpNsxHBEd74mocolxGBrM9erLv2SEVlA+ELY2FgPqchtDCdw
CpCqjIda++ElRKdVkOgh1igWMga8I7kXFsBYS/4Rx+rwpSTvGYZ6BG3ptWsJLqBbRnAoGN9x+S9t
7wPMsGl4Yxsc5Xp3L4SVeQL92UkQvJLZSQeyOX0b/ttRa5dmaGovOfnKR59FKt3tQrp6J3yqNFtw
llYWUX3N/JTJHDqZ4iMTYD7RlMHj2VxNMnwJllcj/drZFCKdirNPvOWUpe8VRHVFBblbsoaWUlsR
u0srn5AHTYdKLjxB/8PfqszxKJMPqyLYxpWp6W4wQkAPpbfMLQ6GpDMip8pSOMgUaHeka/C5j3z1
ze7P6L24BrVE8HjL9BOXxzyfE+GEA0QTeFyUH/q/2iDLbhvtEYVALf1Df5P61a6c0xKPGV3uywAW
bA2TQ4EMhU/YIyrzfnNI2CfUB3Dn7mwqTsOehz9gmGIK1s1XzAYMHTua7VKgM9phZ3VxEWzqzIfL
mQjOlQlmPd0ToSfrEr6TicZXO+xXYgjclHYfNQKUAs8iY5oYJF+mIgSQ6qfsgVDojUZ2l3oG7TC9
/s1r7QLZjriUcLa/3O0zanzxv2IyDrhGNFh36xRY/MjZAAKtC0azD8SVwX+LNjXT7PRvnIUz/d8W
qSUvfvk9sZjVKnZggB41O1bO6wDqFAFsQhyEoWtOnBHBxuIaJXGeO0tlcscjaVYRMJBQsa+oqSTa
B+WIKySkGTLPDd+fhqaXWyxcVisE/d7kn+UOSG055jzeuxrfLP5WoVaVTuyJQlE7GMmbUuXwU1mv
4QRl5XuoOAoHe0CKDH4dn9Nn2X1lGi+GySuyUs6+oIsj7XMcyluopce5nMgO3PBoflgInWl2/mhT
8ybp/a1V6svrqZAYb0+yCXftnkDNGw66gSrrY45Ryk2AwqTPtXxbBjpkkjtr876rzrCoF2TGm7C9
EaJ5B3lWgOLKlmPRdBG5B84u/st7fXAKUT/NJlLJnvYXrhPQ+fTdSJvTujx2bKYaL05jXcBzyYgF
N3LPEPbQEx/2jbVxfNORbwzqQ1+BB4OG6YtDnQtuveDZSqCf2oqiH6VdOs1fRfEYZJAnFU/0pR7g
gBw0iK31F6NTVAvoHm5Sx5wcSejW8bRu0k3ABzUz+Uqf4lo7Ft8mSLkb/sz3sgvV0i3r95hPe5zu
3Ub0C+3NxRxjkglgWqoHcUWMbB0Z5heAdetTnt0WtpUZmBMG7OONUVe3vQ2ZCEGmv78k5wP5YwL/
qiPI2WAc/bZrzHNqV1ySb2l0UozW5WidEvGPlbKOJzdgriC512/gCA+p+jkEvfVRm0KYxI7xi4LC
76vBtbJbVnaHeXa1mCwHpbdVAgvWF0G1MxmDeZJE0NKOvWKNWNSaJdCydnPS5dloNKEkkK6Tk+xv
r1indHoZ797a8ToOnV8mQYyUnFdDGcIprsLGwq81zYzGP3blU4H/+eS7fHkVTeu2PvNWIdjnKVaA
dwoGoRSQOVlIKrYMsfgqZNDU1svUc5tU4YKBfee9KnW+Jwr5jZzi/Y8g27lEyre4O1gTX7EsHswq
bxMITmKcYT3U/ZeJTY4FoYnSQ5TxKR84jvZ6COqKr8962STe2e0sTE+p4IuXQPwwp2hWDtPkTZbK
afUnrzlbdfCDQoB/Rq+jjHvlg6wRR86/EgXoX2HPAuEMCoX89z7+UhfL7vojKdM4mhIJH4A4OBlj
fuCshzb+2+V2LEm31Ppn4CjBHcHv/lIpGIeJWUyafgB6WpDS3FLazNdnrEB5LX9V4jPjg7fW2wrI
lgpBfy9yGh40zDzIzN5IptvMz3ki34X3m/pCZm6jis+WM16kO2X1uOpsvk8shdkF3TXtT9L/qVm4
6sNwkYaIWgf6XnUvT0bnbNwdSHRdelB30pi6fxQtpnyuY7PrGQ3/rMixJqjkrd1jBE0KpAUflKnP
xXq8YmpUmLJARona+lYZVRnIPYSHqUk4Ms+9qh8KKFUZJZ1Moo0lICJ79MpHwepPxD2VMe/ps7eF
w6NaEoJTvmdk6wkYGsYVSDzfTb77CARnLFVK9lZNf9R8j6qxsROdd638bCfGSbq3QIVVCE4g+1RH
y13YxhCwwFqdLvkq+zJS2ccnjND+bTNX5DT4CoLPsvKkmlsSxbS1fQJ6TtFjCcmCftiy2YEPqFLm
U638zbsJIutwbThoKsUKamG7aT8dWQ9bg+viPTHWMFaUsGn+oXOb5uOymiimbj1Z8bvKklNAT5Wh
kKuiQqNhRXIJA31AEpZoKtYYMWyXJWwYEhM/iqsDl4z1Z+3PAhQSRYgDKTUPRNDYHeppeBNybb60
EWsRHxOjPYkvDc+iyh9SpX+i2JjT+d7J2hdaqhhJClM1EbG3weYTeUosEGvTmjaDY2ZV+VtKhWBW
9znGud87Td77IpF5mTRi4pl8xLjDh/aFqG3ZAN8gTxGlxs1GamYJQQywmlWCKWfmUc48q9W70NvU
504UxkyTpgMSUiTat5TunLApC5EsgPhTrFGWi4IjlKWDPO6i7u4glbepdvgNl669WInFV+hQ/61E
Cbo5Z+MYlBmXI6lwBCFuhe7NfxNLdnrGfPo/XfHKgu3WMERCjILT/F1m8OoPqnFTGPYhLMLE+iJ1
3tQCt2m93PMlvjPgnBb4j9mvItkCOs1NoBQQ3hpBcNRqDiq1pTVmi1355CL5+XQT1o99So7LAK7X
PPRsnVUgWVQgpuUP/8qHwMBiGz5WWb0s2d9dsrj/DnKyHWNhZTWzHIUMzljdHAmpjBSZMYXVRMZF
p2HWBhALnYmonrb8CR1dT9HrFzBwlsDiDBf12Rurc+5oCPzA2fIbt7SEa3GW1Oy8zMXZqoUTMhVs
CBj/vByChWrZuoSgtsa8bc+NeVJUcJpI+pgJkY535hEk6AOX50YWafMVwzRWVGYJoE+tNsjyLcjq
P0p1Luvkusv1FbnDJB/rB+EmJ7P6s3bSg29N4W+GfGGSOGrJKcWXVMgEQFwg7hy7rrjNu05iQX0d
hADdCIJXV6OaNceKIRYsbO59SrwE81vRMtN8X7YJFYcWxYhIuvnZGIJDBD2PbtV4+PkCw8TEcu7I
QzZ6ioE/xjiQSnmetYiKwnwaG/gBHG7Vt8wAAjzBxPK15xpquQa5rI1zYREgDzise5kP2MuxpVFi
YnOuACQGWrjsqKv3bH8HzyWNr2dvIcazsBC+it6SjWSWvE/DBzmcp5TRQ/u30p5a9wtQtwpUv/6r
rwikSLT8LaYvWi6CFZlaFxsmMrm4Y7rmNylCeYCWpRE0b1xFMvkaGzFajOBbADGyA9JTeLyoCkXI
K7/zc6s6vcc7Or3UrzEmDWH/1BcQv67JAUUwIVQImdzB9mgShUpu6D591ftnp1YnBTDtyKFW8wwy
birYOaRnglGx7biSrsMCJp9DfarAq2sspdoQbKYN885PXhoK/mqwLoMM76fsy1pwzxxNMbRsBRmK
dDYbix5V5LT4vcvgibFUaa4Ehl1FoYWeqGBJt9NO45giVRcieocEj9Tuk5WJZHfhJM/eDMWWI6aK
NXsLkeNVzTGwA/fgZPGM/LeAlWT1JK66VixoUdJoIfC6w1q156iAc0g8Inz17rzL6rlqX6qwDzTH
ZHpJZwm/lDYTKHOQ4a8YeE51/fiqJ189ZHKB6fPOcOh9bPuP/H84Oq8dR9U0ij4REjncGkwwxqly
3aDqPl3knHn6WR5pPNM6qjldtoH/C3uvLczv7SZcm+pFwSAjqyzC2MdiRjqbJwk1EuzMsMbDuKnT
kRKdqNE6If8ttVnrHua/lRYauIgVHDutYjMeOFZoZjpEfylOgB4nAHkbftHZZseAngxXhn/x8K/p
icVt7uR+OgArA/OJyT0YHca7vbjCO7zJWslD4y37GXLpri35wzD6B2ExD1U+jed2CBb8wH97PvxW
H19SK+hRd7EyAr8AZfIpcDFCob4m8klDddEd+S/tABYzqirjQi1WqELYS9J5nbuomfXoqYcDikEI
ezWxs+uqgHqLwSCAQ8IhloxasghqnCKS5fEDurdz5FgdW8l4sBWrOCeq9im3F/XbXNvTnhWhSR+x
Mo8tQ+tFsLRAMjlTK93PFv1KE5uveHSz1oP0xKp8dnfyhaiNRpHNBMWUqFFbqSjDsFxWid+qyF/P
myYdVwvuwHjN30bjXLdvwn+4+8xuPqZRIhnnpuM7Tpz8W4I50BZ/EVHVBxylgkNOgq3yWK0TSnLs
aQXPL7EuvATz1/CmCBJBRvlVxd6YS496DpbYRs92M/6bzf3OuXmtZNpxUGVxj1PAkUU5ipX1Cpf8
kFAH7qgh1TbGj/29xw1aGrTLYzRTUbbzyyKR11Oor3qbPdQHbhMN8H4GYCafpzABM8fSP2j/TjTM
JWIDea392Xgzu+SoQyCBBtQQ6nBHAJ7Q0Bh8tlLGdkyUzlD8otV8W10FFihd4Uz7iilrDQxFgLk0
+33DANs1kGemiebKUWUcAF45W5Uztf4i+3197jRpxoTnEgBlGgWizB5UWFRXRMJNAB33+8mskEtv
70m2fyhoaol8wYyWJAI0Z+VaBnstsyGzgu6dPhbCXAE/E8cJ5aOGRwu/Y6KKQccPZEzu6v59rrX3
GeCh+QfXCzk799WgDX+DmujVoEvbiGzAdrjl38WLCvmgaCEfsObhTRFwaaB7uShAlAr9ezDFS3xh
X5ZON3XVr0h2NeZepSawQIjUWLp3Ji06Ox0tQ8//HKnM3zhSU7xOfbr6BBQQK8SQ9JAvIfDycxqk
6BN2t6LeatgD1/3qRUkO8ZZdbTlNvnEdnRg9nHSOxfQisQJkO8NKVzxEy54EMffGNucBd0RQ51kw
aj3lNf2a4RcrDnQH0n1owDldYIBo/Dzi3soMVWKqicPy6oJoq4yFJNNxtSaXkWyFGVXYurvp3yu7
1GhvpAtWwttQF/dV/FvdLcvCkw+yqen9qZv9nOUySIBY9XNeVaf73GvcA/r0riBBSybsa5uN0bTe
zwza0uR1MwS/bNiGxstjEfZ7QZS1uLHANJrTgBhNTNllQNpwYutfq7VutgnwBeCBMbkpY9lpmD2N
h0CoqM0GRs322P0ZdJ0IQpDpQ3UdMQsBFYUk7TW8JIWbL8m9QNkfkIoPY4poEh/Gjl9Uqluv5iVz
ZsXAlTA4N1TjDaHHU8dk1aUS2f9MGDdS3fJWfjK9VobGorpigtXAbBQ9LMItX+no1hpJI7ndLeem
CrM/O+D0goApRuwdjcb0Xzy+x/ujg28wzORo5HRoiQ+RzgPrSV1S9C9t/22xTOZgUeu3vXmrOs/o
Sg8cFtAnBK0awt4Vywa+V80hAoStBg8i6V0jwask0tXprUPCDVUwXVT1EPuAaL4UBhoVxkssKiUm
/FgkZPy+aX4uGtqG9xEad9prhLBCahTcYh69kcnhjE1M4YZIZkdq0a0jjKKExS0ZyCd59+O0/ySx
UuPWnnrs67gRUjKZu0Msnsw3S7bTCnMJOby9UyC2ljd6CEddkBaSd1Ey35alya17NH6TekYJh3Li
87eNqjK5kruLJ5+YsYLMWXzzmnEuI3o3YT1QDOwpniJ1Pg+qcVhjwxEVOezno5og5aPS4OGIKXBy
5JKzOvFSEnvVxZuk3pNwtgk42xRFdtsW5QUD1CoFTIcQUMAaV3yqoBpEHtpDcl7azH0+dHsWkfrC
bEE/ygixGKWpTEwFhjsTaiuOILyMqacBGK45fU2dgch4KhWGqps7omJIZYLMsms1kY3TXmr+lepz
Uog6qUaJIz3NcNw71qGkeOj26pq+OhmhnohJsiQiri4y+yGqmt+U1qoQZl+MX8TpYelBg6YRK6lR
Vf7TmkCpraGZGbxNVbxcwB1ukKgLZZ65ln5P1w9xKo6VwXrtj2mVF3noQAfam0HlWQYmyt18ZyX7
KKgbduN9re0YASo0S8rZw/aIh1tlfOnz5Ipqee9G/Srd1hbuxki4/URV9lFop3cG2OAqNAe+Hodn
pinuzGYI1/10erruiV49QFpYeoxrxwVz8g7CaiSMvoZVXQmJ1x1NPuI+EYPJNMiqm50p+SoLxQul
L40tXy7ilEM3Phpk3LumXSxzMEnkcCypX/NIWGNMH+zZx8TRoTtdyk9DgHODIaFbUdZWko+c4jSt
G2ZrZii8H0R47EsNTDnkjdplB8rQKSRbXhhc1nauYiJmZrMgws1TpAgfZEuGikywCNMj48zRltus
/J96N8lZMLSB3Q7i/csqK3/uAqXvGYu4grUeDQwn4pi5K3JD7MppbUbGtT6z29Kt7dQhNSongt1L
p8yJCWrfEE+w8ZYCkCN7Xoakp4ZyYZ3q5B+JkMYXUlH1g16NiXvldn/ix9oUN9SiXDs6Ulq7Sr90
C912fhkZyO2z383/spqObM4uZC+87qMzplLY6RwziDyxAzVWHtTG+/tscbRDP6EmlxjzJgzZl+mp
RHU2xObZcR0s5nzFdUHTXl8201UYxi0A7bIiGARaQJENFplYmfRTL3Zfn8deJJpUZNkI4YmNHshH
tGCojnSADf3sxMbk6OiICT0UuWcIkHZUvKktS3mUpRPK0i1j41gSDfqUuI/YE18sk4ZHD/mTiQpY
kM8lJ+LsqEiTnpAqrUMD3Qfimh+GWj23o0nBBFtFMMIUO6kQTeqPOu3oOrDeWvkV1WrfvTEICoq4
vYhNdYEseUH4pSoErcaALtikSVyHI/wzHvu2jsO2SRkHXGpJvOp4Hu/qRaMAouzywZ1z4nCa/DyT
OBn8wOwT7TZeoWACNmB7Qcd/jH+A4Tc8yEujPJpdmE7mM34MrZmzxw/lS3jt8B8MCuuIvCHX0Sb5
9o6Q5+qEY4wSdMp9IlGbePbEe/1ZTNoxfqPmNqsLJEGdE9GVrkNaOI50XYh6ISkOcWYo4kBYq2vB
MjR5N6k+xmlFSjVdxrHhlJ5Pae5IgcpWJeO1toZDnYLoxXDacnMwhdpZ+9KgC82TBo/Gfth4grXP
Ig5rvh6lGBYJhce6mSC7TVCzxd/a9dN4gX60oq2Oo+0ko5eFpXDOpR757tFUn6seqGPGDWvZzWIU
kS8lN1H3aPlnDImu/zmYwKjZK1g3VTq4TKYxZaEYIlXe4KliNmTBS8cSGwrIJRcbygUS9kXOrgZP
fKS5vmWkoTWoMMiWk2JkJ+yxta2qGdtzE2mnCAlzVtJwGcdTEyYORgVLuqlDfBVJ0ZQryTZJrK4k
jB591M7luSfmdGHP27vvaqdfFaa26hBCMUf/WJKScbCc5kM1tZNefEokZrmOCGIsqc03aVpf0xxx
+XjtwobBfGWOPAXsjAMon2tHWblSON8lC3koZdg2skjfXBXSjD4Krm6kHloCr3jBOus+9QCD9Ada
XqaTdKyfkuv2MaXyTUjEW1F2N9ajQLz6K/P0BDmS3hiRngpn9cLC0DgIZ+u/JNePiYQYO/ae/zyN
NcccKQEZ3iueLgMw2gN9NHyx4ERZy9CslHPxy0BItk6L/b5KTFJInlsRnCCW8adW8gXcuuPaBcuz
AsfUuLvWdaM44WmOHvEm0TyLyHiuedWc2347o9DPYzgLcYS08ELCuiPIQAh/ni4FIRTw9Avbh96b
bivWYftavsoL7BIUIoMBIXNbKQiqA5vnjVNmzE58M7/5yFVqzi8SnsAkNXwgX67JNQxUoSN0DeI/
fq3tlWxjdvG0eeSKSR9qU32O1lttvekro5KRdxJHTYH3AvMC+x8JoGocPxJfbNc7l+L6TM8QfZSq
FvNLMih46jARrU0kf8wgdsVGOulaJfYfSC2agXDA8uhB0kS4qfijKylSTRs5h7asnoSh74nP0zry
kGmFd6r51UlEnRMJ/BFnHWiNMTaPsGRGgjmf4HCVZzTTs0MuIL3kbRFgXG4hASBkp4rfRSOes+6f
IXIPUXhkCRsuVrPa4zNNkcdKwNHz/KxuaLaYEzTEbG7tEJH5GLW9GfWCEEEEPzQiG76DhIVG3hIs
zTlohBpp8YEBLjP3gvkt8QUgfTZPYpOe8xZ0VrjFGb9sKO7XBdGqNOyBxUnX9okdPjO+Z7LAGfK4
C5Il2BcEzJJYx7lIcl2N0hQfJSPgI4/7XEteulF9MZfyNasKBy2dh9uZth5lCsST4+pIkxfrWzgN
Q5jvdUjsbthcmOcpX61peJvAMZYS3ngV9MJLYQQUT2chm9mYJIdBpNXkRRyJl86ZR4O0HXQGSdLQ
nGaEkyVD41w+T/B8tclLqHFkoQkRi6LvOusgvST0MwR/bSnVKJ/AErYTKcOFSFncXfTeuJRqce2m
DuvVcDWfMJ2oFH7E2OTSXN5LWfPj5AkG+K66kXkj5PYjA/a2DVML5TbWkjFQjIcyJVGdqozVxtNV
x6Uy+PE2BVYae/QGxjCGrtwkwdYmpx75m8VK0Oz0cwX0/Z9FtmfGduUiLKZtTawIfpvkc0Mxk88k
HuKxZQvN6NJ061R0KwM8DLmDzMZn1IuIuAigM3eGqJPka2xLRIXxtTj5PSJBRohGCTaHdHWrFD3N
VUl7SRR/7ygBFBxQOWSl1ZlEP2tjBDUr13J81mXORFnDqQ91dNFOahJTKGWBjIE9yMQcQyZTHXyo
P5htPDCfw5FcDg9ksCcxIGya+LBKeMFJncc2iVXPtnjoIp5I+oStYotSwrgrnfpAqqJK573MbYBW
XzmRWisX4jA3X9ayffbslGNjfGcnvcsvmpuP812v5WsWzjtuisURMYVg8YzFWyZh8UdJPKTjfdAL
1zAqtGDjfc7ye1NoN23Nb4rGdHsGEvC7p4iDuRgmfL8LCv/hb8sFOIDa6ZAeGJ8rzGIjpj/vD3IM
4opubKEbIxfOXWj/Z9p/K9c8swaK2B+rlGtN+UeUWrmgljKtV9E28zbk2JXVhA1PFk6icEr4wH7m
2bh3XEf7/53+iwhUzjLPkv5v5+FUnIU8v4vdeMssZPqMfsvyrjB1gPRDgfKLTPdmxtgj24bkgASO
r3JeLhZfzNqLTHl+n1+xrjb8cqi0LRub79HcWuYQ1rHFfbop3oLM+xmhzS/LBVbRJiaXpxWboPHL
ummXvOQUHk9UEZiZnQ4bWqNJnrYRoCkMV+2VDHK3A7LZbUK45XukgktaGUs3Gt8BhsQSrTqMqFS5
l3y90WeFC4QWwiucbH9PkaolSNVI50Dq2tjLeOxAmFekPiShyYxyWDLIwm5plo+ThXS9GWyQh4iq
Wx55MYrqLj0eLCKysXWpvGDusiPHh49fQOSC40cCYk0weuIW0Q+qaygpC+v+bnBv/TaTGSTAB4Rj
kv7p0/pUD0OQmE/RjcSKfvGHfAxGUWRFkztxx5TgAFMwNAxyp/PqLBhb1NuM1Nx5xyIT3+e37r+C
9VOLT2hRLAeRtUMa7zIcGwehwJibdEN2mRmB9c4DUSVgnlhxqy8hqDyxj/AdWlQfcoJzmFMcKbqk
hDiUGtCTCFur3J3flHk6qh9pay+iE+sx4ktH+2eNZSi9kdeLOHb1yn1zMkSRuq/963TVG7+F1e5K
0M+7FY2eXU+49SzxmGywR+FBqHkOzNzWZQaOG0mChepuzILWxyAbjw19RJMXL3GCdsg6xbnNvvCs
G6w54aBDpQkFLTvLkhhJKRB5LG6Eeelg2UEsafUf2ag8Yo9UUka51ktPfDWYYymKq/xYTK2Gmzge
NwpdLKcJDx4uUzUTGTqR+WuGYxsfy2Zl119Bi2bMhbwSXtFeXqAhYvxtzlpmq8rCwYvQGnIGokOT
fTKIwmNnSLZyRNQmE7DZPzpMvnHAT/4oKOCXHcDYhI4gRXUUGn3hmFbuJot4hFrLqMpaFtdoapeo
XFa9aC71+kjQjZ0DYJrBEcG3lZmVkXijClBfB4NRUudL81OoXsJm5eAOlNwKtO0kmUdV2QJxV4M2
Qv28CsuZvxo5G4O0Q7surlpUrt5NTqM4aTGzYT+TgefHFdESE0+bQ6O/typldmKF2hv7pQbvB02D
n+iKo6oa9MkVdF7tLEZBeAkd0wAxOaHdcVs0UId0sPwFAG+8/yduPJOaI9ze0zN3Xm31EOvxWSOx
jvVUW0UUE5A5wNyobSQQcDkid66Z3DBwzYlG09rsjLJta499snk5Sg+Gm6T3gvWl4U4gsxR6clxQ
1+f4xJ0dVisPzOXOJ6dvaG42fMnpRzqpEZkuV6YysyBGmj4/+PUyMq9XzXrfACKJ2EkZ719rHeRc
8bILrlQMVyPpbyjKf02WJvOwehWCaDEPeovU9d8G1sg/tmJYA1kroaCeGe70mOJSphXWz6RiQ+4w
pIynOBKYHNRVEW62MyJPqN6b5mZsPbNqztBc4DyDs6BcEPsw0s4kpjYyKnXA4Xql3YVePmZsphgn
2pKQ3dPijS6MarJOnbi5ZB3oWJn2FiDIc5M/vAMik4BtSHV9yVfYsdsYVMk9pYWKuiJodAsIiBJ8
t6/DD1Wgqg2Xqosj1oSR2Iln6Dg79CHLHjCC1OV5rkBupkfZ1ohbwJTWCBqQlhCWRp8e9bnjqsBT
zasqS0RvPFUtwzMtBBasByWm4Gjnh9Whuw5QIDI+kij+LLFGMErZbfGwN/CjiDX7oGU6YduPimII
uh/VcGTesd78S3TBKyrLk6jUKF6bn6GoPFbKTgm/j2plPLUs+J5uO+YuW/41vWPClBOWmdT0G3Sg
v8TfHdhMMYcseJwYWATmso72OomAOZz5Oymr46K99wFL0uScdBdLEq6JXzwQiee3fjppGZi95FOt
Sl8tD9VFHaariO3rr6npgWwgi9eOQwmM3oyUVoq2FNwBGYeyI7nrULBboFrEaiOxNrPSC/uJMq4f
wGdMETvPzxiIpD3uQh1EFtKMrPMEMinXHr767KorvXJYf6lbHIEii7pTmnHLad6KSxSfM+FGjDNF
LKi2dBaG14yKK8jICj6YpgChidvGEdtfAvqILxA4tqmMKhtoGb7T9MmMaEq/YSUsjYmNqCFDIEEy
kcX13WE4RHUcjkbhfXYAWopvGV1pBYZ6h99CNC6HOZJMEFrJWwvEoH7uuKK5TCICDcuPAXFGWe63
caxvXb09P9C6vWRJdqlH5KuZ0y7ZadgP34vw0l0yWnpJg7Mi+1TJHFC9z7/lqc8WBiSiJBtMiWsk
fzJpPxA/cOx4JlkSCajisSJ0lO9gpgI3UaxkuDyl/tXi7HT2pL+sSBq5FTr4CRFoXd48tVA1UKbb
O18aILFga4ZgSGIaWGZmMmwsdxhZVaLqQPOaqyFPqIKYztUTGd3uOdJxGuyDGQkVUpb272qpcIJz
X0aiVCuyv6HImSAxEq7kd+8NJjSYYzJdUIWKpUsBSQGY7nhGsXR//merASZTN7cBYLIqbS8J0c9c
6kJ75icrfBPEs3TZRnOgz5lNReWwLAmzqg3nsQi/U5wtKZ0tEL9AEWFzYVzF60m5Hv8KmcU4dEJK
XoMQSwmC7QeEiTs0JxMTnvKU++7OpHyWaLkslAk77CT8C0JxBbc2li/abtwBPvJ5tCOs6QB+Pj1B
VsNL4xZPEBkocMbLwdHLQ7OORIbtIRchqCgNbRaaf/ya1J6zeZq4y3XkI2iyVkeoUj/vNS+peW4f
KnM4WX0P4U0v27dKM17NPn0lRfGUlm/UoUAg7nO/3wrSrGhLIvkopKtt/iifbZXbNZ8bd+r2ojwb
KCEjJV67aOJ00RWd2G74GPxeixRM+7F9nTA/IxNcWvnUGlw5E1GDOkXaMt72wfmW+Fvq/yDF3Ay3
guaNzEtyjRIBWZ2/DCRdaERGm6UPiwjpOQPLY89ZTzyX33b3Eq7S/w+FNEYG011USbm0YHmUz/ib
lenM/wEWnoGNRHSUVnC0p+yZnPOZldCCp0V7ZnHdm7l8VFb2AgXppQMO6mwiCJltecVb98ovMy1I
2MJox8y3YeTr+6hHEBHTrVkH5CRrAMSNjE0acBXM41e1FUdzpybTXmNvqJ4gJDrtLhDtrWaHn/d3
lpt3Uo1gnOVOZWlXkWxWlfu0FcyzxmipdJb5vHW1KwDR6BbG8yBUxpzNDUvA2sJpXNpDx+GQfGxj
AW1vhNl0AU+QdFD+NR1Zza9gVm+NarwKkMkQjNJD7yg4BC6laBpcQbzFHAGTNyhf3c/KAnCKz8Yo
H0lbInaITCy2bGzu3byUXlGhA+vBtyr6id8hr+saD1SC1c5Q7hsGBoDhrGAvNHvkQbHxoCjl9GhR
vqQ1SYBOKWnoePqXHWubdQQNRGiMPdFCgiMCC8XKLN+c3WRzTXVTHUvhFDcJQHZWgc1V6Ycr6L1x
rcP0hqLlCiyK7ImbbMPNHEvxMcOUVsDmWldFMq6GbFxF5VU1PvXUOCclBSa/+SanaC/L+2wZV70T
L0ZSHvKO6k7WsKB7C8Ew/YAi+5TO66lK9xPeYnArFj7M9VoN6c1Jm/qWcsMIxXdazkjIxpuyC1cG
dEb9SNv53rf7jZRvX4fEUWcOHzn+JbeqWDTyQDXXn8lCPMIztecAqaqVZy1NROJ+x0IJJfgTFjEK
o/XEWX5qJFIQvDwDmZw6NaDuag9kViLrJJ42vMSfwkvCGGMbuquRLzgkKp5UgyVdSbq8mmsHfti4
0PKdDb7udeYoMX1NYohI2sOTlDbh9VExqwhZ2Fs8BTushj21hH7iZOPeAldRP4ELOdpBbiAmwQy1
8TIzWjlZhKog97O1njSqp9jZDDcgEmBVzlxgZ4B1PHNnzipGe81PBjVZ64uw4whQNOVkAX4e4N8w
UbU4CxiWBRKaQRKr5kfmY2UWz2SEh/voQ4ZA9v1MvadIpp+QMLwRkqrbNIOb5i40Un/G112UX2LT
usr0CfYytBdhPrga/mAGb0npaqp61FHDdWpxtNy9go1QXRnkVtg0CHGa2RgfWJ7pmFabJ5kLcF7v
TgN+71a29f6H4HLf5LLvsWQpaiDXLY4l4lPqkrBeBIEHPO4wCzxCYlk12ejXWdSyizAwaHyiTy67
723dj+qMLQwTtVG/YVjG+5Ue921wWplSs30BCXIccGdmmenmjG5lxEHt3w3KRM0DGN0M5Kq9Et9k
/EkD8EkcpA1yU+yWQVyB2Bbs0vxT4CGFseWPwBSeX2dMFUeP6ClCVO/G83JUc+O8ImdqVi1UegZy
WXfq6a2Ejs1UhUB8stArwQJOA5mZVVZnodkLjAaXM4KTTo7WvLtUQ3wZ3hYjxhNRhk3fhJrVhiT3
pfLRAmVgzLy+EyVsxZiTFQG2QFYX8/GyK7zyZaARS/jCzqV00MsbH+BYqhGzhold1sbOKA9NE8Q+
COaNvKU/2geM6HsqZ4+9ilpZe5mV6pWtBBUU8rAP3tmjxyfcMerGuL2OFx3DHa283F/U3FnDLkV6
QFbpgqJfwPLFlgGSU9YDfBxmr2FOx7yY6yIwyviK0Qr8vYdKuXhb9zkQSR1p6p9pIAO6H3ztYv6X
CStPwj8xaogm031pfWh0k7LCFhhr43TMe8AdZep6pEBhms1imFnknJXQXKAIHrLlg8S3475ox4OE
zhoL3mQbttqDRST5fWSc0UUrVEF19glKg7B4Nc3thiiiKwR/ZHqT7F0wjAsXgadKTsp9iEvvGGMU
WZtL+mO+qNuFSVlOh2O+9dYllsAZLA5/0zglAVfYE+5/idf2+OQSCOOzUDjgaqys6UwBpcH0uW2f
C9am8WhFFaDBnNanZbZqASgoIDqU8PRSNGcaLBj9A6BO/UM2M7Yd9PQAPWLcN39NRuK56MMYRwv/
BhZTy4MK7TYUglHHB02joPAyaQNYQdFNpeiirRQOgdQ4mt6ecA1KG2yJ6irp0rUS2UtIsI/alV2G
7EoICTFjgUoQ7gQbOQmPNFBykEe8WD4LTyQxrnzJyVNIdMJtGE/yX8rg9wqvSwzjoNMJ01Hp4e7C
aJ56jvSueFuWjhgG2vbnKQkteRIKr4sPttJSpG+VnwkGxUmHrMNX+v8sGggA3oH2buEzquQrG8tL
nq/nOAOwlOT2DpPrsHZDQA480x4ozhZ9fXJArYpmiSNbPrYEN7ylCmMP6UMWV0CDh1I6MZbr4dLl
vcBO8B8uYKXluSIftv5zYyu8jtCwzYB8hbs55w/JGh9lfBHMkmggZ3HicTotQ39q8DuBNMgf+p4/
6F0X0iTkLiqTLMoInzcZRmakrIGqDvtEDZr/UlzK8/CfnPRhIzannIIjm1/WDjCnHixbFQ3betEW
+CJFRMrxfex+6vUrW8gYrmtflp/0bdFXB3v+0dn+xELrWSdRdjJJhf1THxWDMwr326QwFIuZnMBY
ZFJiuqpL0yOP75olcNfhkqIRtZCd2zX7pxmElh5WlRBgoR9gSSEMZOuSHp8EEYMXbzoDH1Ezhmis
6o0g+Z3KRat9XZOBF3F6YSPDLTqWF1YylZPJCqvD+iajEsmnSC03alYQN6cCFxhzEh/yDbc1LjDm
MsECYXvfv6eK9on+igaWjOwTHbmp9qj84/AH6pjFMiq5QZ1R2SMk4mU6TzKiF+mS0+pbZnop2ERa
HHir8NInwOKGFoik6iNO8jViMPCFHzUbZV+/lg/GmVzCSn/40Ib0s6kA2aNVwAUTU9dq9/YAGnXT
I9gxuL21og34UPSDJmrXtS1vc93eBNJoVIXPeADTMp2+8FEt6FoqkDgrDy/VCmpdD9TtI86lVyO+
PHMRWZAHLSq0dlD9KVARNeWO0t0WnbVPdjgKOHTx8VVIu55ANV8A+KPD09x/2Z1t0xJY1MD6zP8y
SuDkH6lh2RThYpSiMY7tpERMoKlRJvdnhItxiY6aGKQ6kvlgqc7yzLbS6UGU0T2t2rsw/CW3NhAd
S0CkcOhedXkMulHw0f75fQIuF3wCziENVFnq7A8JTBCFAW4+aLTr9B9GR8g25LmzKO9QQ9prinp8
NtyZNXVFXh8GhkJeWIuVNg63hgUAchcFmYNA/oQ10TZuwD3JFGJvyozafJnYgxEUs6wM5Eo7f2en
Rb2YHHPJy5TeX8Bj7+CxW56gQ+9YoreAL2NQBW/etrTKrniedvSpEn1qZUCGKlvAQ7ypdcTiPQdf
iFSEZwAoHxSlQ/I6K8i1QVZU4Fy2JiZdUQjZpnCeGeFeyOGU4h6WPf1zA9SMxx9JlSSfjlr7n0Ed
TAz3p+VhwpHvaD+DJU0uFV97uz20SbvDCQFeZGG53BxG4/5lf18ZpgwfIE6U3x6X8AZEgHki29sm
P+ct7feJ2MZP2bWG5EPBPYNymTQ8gN58c0Vg8rEciUKaWIUsuXONBbZevR7Ui3VSB+TFSc7WwIrU
9FeDeA2AwQRJLPnTv2UfzsqsnguDm1rLnVnLoqdny6RhbNyJYIrW8i2dlBfWb/FR1V6JUrKupohG
v8rPptd1y6Xk2yrxlK7bxMVcXmL8PWKFxltFOKQoZ7T3spWcaEdTQ0UYI7Au6/x6GZypeVkSVLE9
MdApC+dwDcacdbiyIISii0cnknS2gFJ7S+m+n2kd+YreFojPD17unj/gpw8/I02s3jNTurbWW/Ec
T/Or8cI6GWrc0DmV6bt1AKdpfbJHzKkspgqzNzU586AxMAgnpS/YZtmpsXSbwAaeQVTIL0AmP2eZ
FRrwRd5gZesh2bGFNZ/aBqekBG2o+Te8R6XZMq4jzej0/NPOK8UwwRzI2445NC1xR6dd4oxqPFXF
29NUAGFjF81EN/xlOiAW6T2b2pteGujmj/GssQ+ihF4JhBseKQBucrwTuIdkOD2eQo+dITkSprQ3
GVjS9pe/rFgDLpK78Cxv92uaYSM141uSQcNE0DacWgvnlN4+DCaH+/i5zdadcWjN9LIPpvedw0nQ
zLNoLJhUiGu8KfDZsHiQmWB3XQ+BMaYwP2yz6vNk9CWp9siixT54ILSq4tbpHnGJYqPf8B8lXh/T
v0yKF2+FX0jAtk4TpgcBG6GaoZFf048YME5qnFpWHw2loRmnkF0cqZ68Uub0h2wRT4lXkQS6xiEw
nvXJdkW6tG2RoS7RNvXRSng9Bho8P33hd88+EuelCP5IS6+C7VVPQ2SPulExsSuvkAcPkoBbrGaK
AWwcr94RCm+MLnf4hzH4nWdu8Wq2SlA7wz3pmC3bY46LSUZtWsge4bK+0va+IKle9Z3rhl8bxgHR
LaOAg6vo1atmmq+NPatVKK6I04sxRNZH9A21wVs7FVijtNPMKqVHo4n7Jq1e4jp5EF7FLX35l8Ix
xHF87tCiyyLk0T5+hlctGBeXm4XnWzqNBMVJNsM37cyDpP36A08vrQkQaxkg/h3sQo7toiT6I/6O
hzTSWiQQW3NTZvne616/fGRauEvyYfkfS+ex3LjVbtEnQhVymJIgAgFGUaF7glIn5Jzx9HfB/x2o
7LK72xYFnPOFvdemJxJYlSuCP3SFz0Spo1uBttNNgZy0+JxW8n4RCViaayHyBSk05MuzjiF/k6fb
zGqglFIAfOQGNb0CbyTOH71CJNavHt2uxo+hVWY3YYGxDLFrztT4NYBBK3U+/pQ1AQSLa2DbbUhy
+h8aHLCgi57Cq6XFj7kRko4NEPD3BCtzdLXe2PPMbTDYLacifiBfFrOzVLAHZ/VwGv9Jv2NEDEBc
5vjSsxy2iBBaiRBq0JFwfCtQrmbJDFpOhJEdEXSlAJcMePW95vxQS4jtiAzIMj4X9K7Zj1zorzla
WTyxwUrgYop6CUph0BRmmGv5tVyHW36q9u3UVRmGUyKrRwY33bhnhY73OTXvbZI/yjjHTJ89cEps
KulhGmNDr0Dssl2nmXgHWO0SS+HqbZCVYNBnkodkX/qKdL6nk7EqtiGjDEBn2EjuBOqj2NmqeIKy
XZpx351BkctZCYNDyomnrqR7plMDFYO9Vn/FSjppCctlsQ3YYcI7MtqLOPPQD6k3jqnHtpx/B/Yh
OZbNHe/1negJBM0Ho56OBADtWRSPtmTyb5C0baEs0EmSSkSvzCpnIzK6CMt/HD3RQq1Km5wj+52l
H9XchfE1I8SH2LmGmArJJXwgIKE6MGM5mFucOigaZQTpQuEYlFJtLaDyPXWgxvJn/hwVgFarGAhS
FcCuOhNnNbFjGMTQwSfT777Ucz7IQcLHNUOX2Su3jfkqFp6aPWYKaQUbQAHuLlIqG5PVWaTNgCHm
zKDBZrYSTzGaLuSDPnH3/Dc8goz+T4MLNs3M+E56LV5RJl4WxmM7uV20AHATSXu5YIctr+WViNeA
ueGR2NZjCa9TcfpsPsdeLxlXa8OuXhth2vO9djFvbHOaV+Jr0uXclEpQUQPm52g+yTJl0JMLifV5
qb7GbGHrRFQyApsFSGhU+QQaeylVKgvj/5JZ1u5f3aMTdH4NWU7+RoSfacfjE/aApSb2B2vysa2D
AsS1307o0dWzsGWBJjRULGtQH5E7ey0pb20Tf1mT6m+MRzVEePQUNnNvbuXZk7GiN9gHY0imIFXN
ihqhv2Y4duwEs6dZphDu6Jx3oNvf/tgsgqMyh1ofYkO+l6AHDTeMPnOYzNKhpVia4VHlBjsdA/WO
EazcfEmTHVcp80HFAxQMWY4c+hGMDYk7Jq9vQ+LOhjaq4/GU2bmZNBQLinDjgKKvYlZbU6WUQO6F
9tpFGEyW4qJUUyhJhPsIu0bIED9NRbfFFAE+V9U6CBj3ZM+cR18hxUZvv3UTTuXRlKB8W+nezzHM
EX0p6ImjMN7ad8UjztEjMsOvUoKq5h+q+GXSRSgzanIucKMynBnmad5UTj9LJyRty4jUyiL4g1dV
2q4lCqxOGIKFZ7QkD3afQxy1UWYbt+8PZMeA1NvrHZdT7qATMvgUe6p2Ak7mcfA0pmOSveKujJSw
9OSTKUTOksP+Md4IqF4H+dyV74Sczq0/lLK/gAJVleacjct5qQ8TUwqZIonHv/7WcSmyI5Vpw4pX
Jym2oHxkCJYWC3UiS74FzyPz4oASxTJeg9K8MWi/jzwE5s1wxjFxu2ly8JI7JXO/ym7P7MB8U0YR
Pd3QqgFnSIiqgMTna6LhvzAZ9V5DAEbhVESo6vVCnb0TZqgQHvGshJogvroJdcs4vvZADjYV5lRw
aDYXRbzGdfGQP5pdNwIHIEsIL4D6oCik3DKpljVSRhPUZGKY1Whxy+ykM4QheOgUE16cLYUzohCV
N9EhF134kfJzVjNkQZiRtVvUreclY8uwRbftU6wnr35nfrZ1/VeJ4lmfXV0Sjw6yLUSu38JCcStp
oVSZ4S+g9wQl9z1pH+Z2+mUBiTYHVt6MbYc8bLXuUsrTtf3Zx82zLshTXPhzLVeOgeaY5lNm3axi
6G+Z6MxMdBIuqQ4fyIQymtMZLxkBLL911mbCTbPIqCPnzyxiZ4QUm28dQN7NWUoiY2BOjqeGhE75
TZ3SU9zNzDOKF2ESb2AhT2m1PEbl0Y6kd6FsUgqRkSvjprtiAAW1dJbv35MEkY49a91MviqsXjcb
+67P6xkYUrpndIgXyW4HuNJTCC77ECxEM6t2IC3XOGsPqzaEhLYx4mCy5dBalq7d2YUIh5woXnlp
gjRFcoKktSdQR0UrXOqBOFnB+okGPKn8ni+oSN1q3pIE+56R3OIc7JiXubC0bIOcpa7Ln21trwN8
QPwM5Vx4Cs6feuNdaSF0R+QBCGe5N4PyAFhUi29wUU7JXD3zDwVlrQN9rAoKML+OvehMOKXVTWCh
NnzYiLGUbbl04dcYb+fJZtFIjYyN7Fxy2LfSBSu4Q+MQs75TWsbZANI0unQtPbBKxjdmwcJM5OWc
K+VpHX7LH7u2z9h6JDY7HKdziGCAp1PiRmWp2u4plbyTbxkrthgqWa3BRG//E4ZTJTlfnb2kZBl1
yMsJWVFHN+91txTI4cDrNtG60sh4RruGSA1pejQfpam+Ia3J3jV6wZ7iRu+1oKe4MTlua64EU/eL
jd1oSkIf+kMD/WExMs+A6CtZCLUwKbOVZfa9WBWO9tbB2BX0j4WCf4a22JQLIjrcC+lNkjSCicar
lsVXAhMufCz9B4J+v5mq62ah3myNIG9nHAEcrQtsvw0bvxxKB077Art83kJcXnFbEgZkcZZADkwN
onSM+6qKruQhANAxGw7iZSBmFCqLmzfWJXnbNExgEyazRWVvipYO+veGZ8mIdLuOz0UlOHjYlaw7
tROmWMaZYtBQ7XfkIBg4dVKFhZqNjvlP9pkfiVrb871PU5UAjyLNVSKL56D9HMT+nBMtODE9IwG2
5Y9cdIH5+HcTaacaLb1CTcVkawB/muZnqee+qDUGboY/vCHw5fptuvbR1ulbYTe3BrRp0+c4NWgc
LKCZ6x+kWMcviJvwLvXPdBk/G1WEj7a+O5utDAUrL5a1Ynxqpi8n33mMT/nUEdbS/Rmb7EYaum1M
zNN99VvRdkkwgxUmvyVqjvbws7FU2iP8UDTbmZ6EZcfbh7tuzCW/R4cBU+EYDdBTGtr2I+S+4oSY
SYsJYWHRBHc+biKUnojbNWBQhS/3ow8OrAE1IuvTed/YIZo0MYgI9XVhYjefhFvSEWBNb3eF7lBJ
F4txn95imBFIyVSyS/60DtaXdeCXtq+SHBQMF2R2p61wVZAoFE3jDe2PDSXmYhBRxyfLN8xGD8Rj
JzlWlDkLNR1YiaQg0Sxd3E7CfKzPXn4acQG0uACktEX2iKl/5gy2rYXw4sh0EnYdGzhSHYejgrWY
aYRb43LUhZTZOuZK4S/jbCfyl3h9oKK4V5HiAHI6CrJ47eb5Mu2mNzpu0A0NSU4IdztymGL0bBHm
jmX/b1Xk8JbNdJ4SwZ6RDmlVc7BaClWM8exs0zrUUTot2MUgo0EZmFk/KGL8Zi7ra+osAqtYUbIt
r6JvkczzifN8JUS130NUMetkr5pfIE3p5ygx0Je9gTgu5Y8II0c2SzbwRDSaJ1AIp1waca9Zp5KH
MzEv4g6dIxZ9T9KqAOjBySPcpsYrA6RiFS5KbB425XfUPaP3CEItZj12eTiz/6SWxc44s1tGvwQr
uMZ4UcDSLsCniz3NrMbBmUq29sLuaQ+piModVIkw0VzYqai4McHfJsiawwqvgL97aCrTla49WNFg
A/kh5TSuiccY9nwbBoNQfbhE25b5ieJURBlM+JyX3yDt3D3vjhG5t8yaR576yLsEmCBuMEcgVo9W
BOoo9AQEJiKQ1hIsJVp1yGTuKINgBtCAZW4mM1r73VjTBwPkaa1vJDFVs/pM7qzz5ZWzkGHzxsG6
C7GLTwEGeb+Lh1rNpaRz1aPUcqHkNBfwU7rMXiHRtwHGKSaiTxWgEJQfGN6o1XmEypPloZVNN9xF
dlr8NarXjNwBHLHdV9cCiySTcQfrbKqY9+kLWggTGdkl+ipoIChMCzOceLwItXnRiOOZNadnfmP9
7XiDi71UDQAk5ty9RZNw1zYgvD6gsGCmS9dddoM6enBnmEJOfkhQ2c0kAlT+AsOrJoQXdijZ3gnS
Yd9SO4aiBBeuRHcncgBHLuL15s4bufNqGhx8ozUDdh29XJmsRNWQoWuJh5FneM3oDFowbGTIzWSF
p/3ZPraN4GS8TTEvlpD+rjDWIvzOIHbgihVLRgr4wPGV9p70I51WfyRTTLSNaLprQnffsPuQEAaM
zgitkCjC7bj7qtjdTKkf5YSkteMRBbmQ9RgSXkLypnfrfZaiR/UzKXfbdfys2+0ZlV+puKCwTGhB
ykt6E5DKYXC3jxuua1M2PAN/bLY6tUmkiI8tS5Dudd7eMUxm75g8Ow7a+aFk9qjesos37vOnonEF
ctOnGOo/hscckyfUJ4RZ1in/NfOsSyU4VUx7imFBAQfzKo2+TvJjVojB2iATh7FNDsXg53J94eoH
3dx5FmsUAWQGE0A/vTJTIJaeLEIKEplECIFAe6QMIImA+/GVmV4kaQz7yv/UAbMhuEIDyz0XOSfk
45SiadWFICU2IokvaolqC3WkwdRfniLbMuajxtRfTJSLoSyXKKo5mw6mrF9QsBKRyD4mD2SGBToh
NtamBBcMivwBRcI4evAW2HwxWgKV1UM2jLZWcxFiJ6fDAedBgmrN8OGMYCSbwR8rN5Qrd1GYHzhj
MJL0itNaRI3IP9BAAZcgLkNZX11IZ9KIGEDBjJbcF6j5w6yrw7g/AOUlIGaQGXOwwLJQTvycP2bG
5PvwtpXddoVqmPBy7/ufHmqdbnN5akmoQnyZmw3DquabWeQZQ+L1hJuR/KRM2P/BmuNeGx0iq9fm
EtM2pJEWSJCiNXvnrtVcfSiBF6EEK0X0AQHXBmq0DGYWAsrxZoUp693+Zv+pug7NNFZlDuR0+ogk
/p9Rv1anP71nJg7zOhByFjTRWcj8tp898yjdY3P3TLGnkqWLsWtmrR08cCnUmKp3vJN7+06+OuFR
EflMJXjFFAOQxJkIY4XN3G7XIS+GMhDFR8Tig3nK/pf9ba7Q26niylsNyRlfWoHuUpQbHA7GvUv7
+5CowGXhKiUa/aBFGqk9byXaIVwVhApUYg3tGbXd8Bfr3aEzKreokUAEKWJVEcJAB2GgljBbRn9M
djuZ8Bsy1pm5Lrt5G5Zo5HQMojfo1m11jVpiW8hSSDhsG+BGwzLc3kYinNBSn5T3IWPoz91VQOpB
F0UWFu/KqeMyn+fCaY4ojRrGYlZ3zR6w7sC2pxdPpiw013DZGTYYBJt3cjqgOQmVFAgRSk15DKLn
MOSXVjFCdfslUxHSgAbqXGLKw/wtIVdU/W5OfTJr5zG365P2MmNyD7jASlKB5AsvL/bFHOWSjs6N
yBzjFl1E3K8NhhO1lJ/mQ3jbhvVYYF1owqVbCT1Pr5uiXnBtXkzKqOQ6arqfSxcRaxrqD5TDqPwq
JPQyxkBYW3VMjK2zhaDszqIQnycf8QBtbXu4/WokzISz6s3X/qCiOZsJ+15FEtVYgdyWt73lVOKf
Q01gj5ax/i45QBGhZxST4gfvEEM+HMmbn5CkELXKKcEpD9+mnEu+j8u4Z2yIbPMsyENIrDfUvRSW
05I9TY02VS6eZP48HNtCzoqNvpsOwmA8pKJ7mCUkxuRExXlpr7H3n3a3tVwIgCYN412i2RmvI44X
pDpMsMXspY9EWwRzDb9mEE+0PakLo0z9M6Y/sCTdcPjeyq1CM2XXi+Rbd8bxZx0qvIgNU8KbnMAL
KUuEF2B2N+UwIyNQfGj46X9S5pLKPdRXiiTy0LbxpecFeGDpNFSWk2P5Vd7Un7Sn7QkXM3ip0Rt6
85kL8muZy4/Jtt7MwbrF11xHPEQkTAESphcDLdIDqF88b+IxAYMh5eoDUBFyc4ipkDlb7jENPgLS
i8k4ad2MAjdxU0bahFI76a8RJ0cfdnEdYN9uUaPQYtjZcaiScFmu8mj5IM/OhaoDY1NCe/pijxgy
tsjLPtjwwxWzdv2azyXykAWZGWiurhVuwFnv6NRka6MgqC+8GeW38KaUNYNItk+SggZKI6tzW4oT
Ky+CPDvroSoxAZmYM+pD/W1oeBk/4mdvsj+txTcNt47FRE5gK0t+IetMdIDaGHJkpB9Zj7pGBhgY
zXfVzB9dBdpJ0gN8I39BJMo/NXvgCANxdxTyyM1y0xOIc5NuHQXATjRqNJP/WfRdHxAHohzOfpYx
Va6PIzXIHpMeXxenGrTrJoeycSyF9fQxnyWr9qaBKVHnN+Sr4QiH0Xn8Y1DA1lS6LThaHa/Nuud6
j7jp+V2RZJzsIiRHgfAqtDy9hH+Z0k1CnTwq6r1dm+c+DijZHfdzTA2DknCQQ0hQGK2BvyOs0CuY
5yQxZoRfaW/LfS5ab6T2EBhv1qcPOyi32BGql0n9oRC4wDHrrhV+wWn1WIr6Vo+CHQ/KIV61G4ZM
WeRmG84zE25igRFestqlN68adpP8cPaMylFTiIier/WC1+9fDHJcAWkcD0Tt6v7A2BLrfLyEv8Dh
MK+QfmcpElAN01jq0t/QRhJtqhguOmwhJXsQNiW749LO5w/t/g/a7fsWC+xkceGbEmltsR7ICjSy
jcgLZNcb/Bjqv1DRTQqL1GvKm92f5Q5AlsSOLuo9dYh9sZxZ8YUrQscBoWNDdcBbo6vvYHgOlLej
cSTD9iSKx4k2W5Sd/fJ8Ctv4Jq9P7GghTC96cEtPyQqVmBqin3VkvmXODJmrZdaPQu9ipcSBBXcx
AnvAThnm0TKhLebCa9rFHZl7aEjLLYobq/rxlX/o4uoW8LvIpQJ8UHgmiauF3rGLy+xM+yOX6KJ0
0mdJ86jFU5US4nSM8orMXYDXY8CEnvH3bMlBtqhBx+oqB4xnNnOA312Nr0BIWRklNu71Y19XoaUu
QVKr50kx0WuhxbtkPYZ8iJ+D/l5Rgrdze1KguCR+YEibAwDjoC2UAdDHsCk6JbLDtkBQjp+4TGd3
4hYZiMsI0u8uaTzgZebxMp6KKWOMPV+HRbsSGoPHnLoIBBiebJlNUqorPDP9FXwmBoqZ7n7DtzQX
cZjJsz+wn8la5NwDUsHRYT5InoQ3McNrKo1qF9ADeUuSAGFH7QJejaXzy0phNks/QeNq5OxEmu+l
QHbRDUTGFGTHRQEFkSOSuC03HHkGWuoKGT12jDVG3VIeZ1xiWnUQuedzeTqbKeN+Rn9mrQO1enYw
zYyWY6Szbrg2FWE5kR5+2oXioz6RraGRScsSVFP+6BDgBIIXCs7UmNVWgsxG+SKxjv0S46mjSYYt
yhPiWDMEKmArU42GHvddC3RKGdWgkkZsNCyqLETRGBZN14Jipj95+jeG2TJ/3F3A5234RvQnhweP
PgGGvRWM2wTrBOU5zVl7+phwuw0UPLgiQazU8LY2+tAS3pagNO7+4JUcrbUKM6F5NTvbGCdtMmhU
Qg4JI8AjiNcClaMx5k72jlF2mBw5HYqFje9vcRJa15XFRouEuSm6e5Fu9wL5MqpdG4breKrIbdNQ
Lv3oC5CLK8zP7aomDSKTJeg1OsRRDCwmcXT0UouMMrlcfrbWGuDUWLsnljmPcBzw6OZbS0z4vJHU
hRhXZTYh7FaEJVCKKDAf7Jv1L+paBvAIVbqTZSKcWV2TD39fVvAyuwpfGxtFLC4Fq5VUOeNQPXW4
ForIcCt8rhabj17LXBW6FwOpBqG68cX699VvMKnchP3Z/EG0E+aU1SXlFs5HflvN/orL5JLJa6hU
Y6B+Sy3YDYAYO7qvGlG6xXQwnT3CaK9aXBrIJ3GG0bWSWBQnPUKNz2wiQEwuP/hkPtBxflSv5K6A
C993QE7kFuMXqa+z1ZynLHmLNovtvYSpYUM5wHgbaZLqmcVyQAx2VErSJDCCxg19c4o0490iHUA0
XPRIoWFON02T78bYXsw+JDeD4m+t0BEr/8iKvMQd+CRCWDMz9taNkRbxbBbj28wXuTwnYbx/IekY
dRvMasQFJMuWZ1jfUj34e+BuDBh/H3jIj+VGD6eB6bRi4nk2BI+lp2q6Vx7sgctG5bKZHFuuP8x4
RtUA5yknog35NghtEoiuuqneBavEHLc9GvWvmQOfwtsgExSNCPmhgE+PTKBBvsT4SBE6T6sTb5wl
t8FstTSGoxGRK7BPISsDhUOw6eqJycfJ6EhcIIvcYKmnkXGkdQYUh8JzXmtuJ/rAhEx/yKP0VKb6
jcMjX+8bm0PuSOVgTMpNU9vHUqnkxuLqMOwL3w2KsMWpiSHj5OPs+J1e2VJk3T296lg4hjDNxDB6
OANaSRNtarVotirUj2EJtLb7WMFtRjBF+854X9X83VSLV9tkb8MLb85mnuUFTS4CjmL1ZaQp1Y/E
UGxxHGzSWGxVhsylf8fKwMZc5QQ9E1fhp+W5QdCWT1nYRWSO2+pxs7kTJ5MGtISYsXj6FO741nkC
vDesrk4IlUUOTmzAf0o59a1A57VQQZ2ssTdKXyRGXbKhvKbldm1hsfKGVwM3NgkmzCxdcJxw1IRn
jP1I9KaVvnDkykXs2JmnrosZENLVy7Pb4H8VjgmX6MDCU+FBY9e6aY9IZ+IlgsPaqmuT9qGcH1pV
dNQass8M7kLMvf6IotSC7wQ07KAF8AKDHrJPAwKmZ30zFlA0J4RTB1yKCgzcMQ6NJcPcgMD1VSzX
JoE5cqq+egZYyilPiks6Ktclz+4abvF6xorwJeFtWANM/kT9lpcxBlxz/IqiOxt4aiw7ZUysMthX
3CYsD+sRX9rDXI+dITiblrvyso/uCCuFjMEWw8UrAQ4ZbRkwdJOVT6kRtEr9T+YeMV6woUSu2fHU
JzyNoExITx9kdiPfRh2cfqykQePYRMLyQ+D0qXIDeFx3lkfyoxJXZYFe1qm/0ajEHSHtEwp3rDwJ
ZKYsUAuF6eLiK5KECVMKtnkLYdZ1oxRYeXaOjUu+mFdYzdVyG8EeQu44ReNiE+6SbrcqEm/xrWIq
BW6DqK1jxmCqBQEOUPtR4K6WHxJyF7RHpnLL4sM5Q2xRXTSUJN/nhY+qx064aA4DYFdCdtM8jpuE
d4xZhP6yjNrXWThM2RsRicibtnCFRdQVyOyW8qa5pdbzL5FhpH5K2ujAh1H0ZbhSJ3JXIpWsiKAW
wJcAmBbnFtksovf6ZuJS4ey4ifVB3bRr8gxntTuR0Nj1QYX/Ja+xyPW/K0yC6zLSk6XnKmf3X+Ix
Z01PJvpLMmK/Yi0d11jxjX9GX7oJsZh9Ci1xUdx86DwR4iRyW/avKd02lHCuy7Au0gccHHEjebOe
zlK7nmNBPrfAeaj7ziD/Kq3xyjXUDExfVvH81h1QhBBpN7ZtkacT4wtlyaArnsmkyhgjiFviA7jo
xLselc/kQDpaZzfJm4n7k/qsbB/axJ2XwT/dM3Lq7VkPynNIl6ecod/CeTlm8sOyN4iC+gBOLCGd
UZrfYn15bHeaXiVFwV7704++wriHMapvjiLNQLExcXpLPwvQT3222Vrk4F7OD/ZSX1IyMuQ1dz60
g5hKbrz3J4jQY5LDa2zxaXrWap5OwzpbWxsw9NMb2Kd/JbQ2KpqbgoWvyVuxM2ME3owG/E3EM08y
rlPOkoe7z6vwiHbgULg3OoAWhrw33Xf1aCE8mm+xgjGgRDCUZYFiz0+l+RoIFapTRLFHYx7dihWK
lLL0l5mRpcgFS8WHXZWLvZcW6AactZzvUtQEDZe+mMwX4ApHtI+vzV5CGXMllGFDro4SbctiZDvP
51QViEk0cBH4l38lOCru3OpH0axPFtQZSCkQBdbVjmZaZwL+4nZF9aA7hgnIlEp9/9AGcmAq6yAa
uddJ/wqlJMmANIzV8imssWHSKox/pJV5/4wxWlC8keIBW5id/usZgOMkQwDE8jSp0BthzEjcCLFb
5jf/b1CFk+I1nT0hRcrQ/rZof9uUEDi0vxZfC37xSWZroleEBU/HRuB9V9g9aKunWxX6UPzH0gbE
BJvdQk/ONuzU4h0rZMEmTawXU5JNaVac0jMWfqZp6tHteZq5+lFVnhNeBy37UVvhENEIbVaQnoSJ
eKuOuLGFfm6KyZZnA7pONjLmA13ktXa3zw0uRALgHPmYlUuHpBQOCesYk3FcxbGY6ynEP802yI4i
FPg0Gd+5IZ2z8IPlinQbOXbL61pbt8lcH12Uv+mPjDBTaLBTUrxlUfRmZT3zWDwzyAjMXHps003t
xlBDWLDV/mjNFywERncVKEnnwbxW6gxuhcHI+/xpQMsZrR8A1r21RWeSm34jlyzFunPBPh3bff6T
XYA7Z+vVwEHC6XfTs8ST4/Gw4hBUq/mmkMAVJ/J1tQnLjPHcE0ezGo+cDZYpsMoIDHG+tjlRGJDb
JUbPfPw9e3WgEAlLEuZTMYTlEXowq10e6TeYwLtMsxaY2zRerGC8xRKR9LrHpWUNkLoiz/Pycgzx
B3MAtmEJksm2/MLqwE31REVgDRcPxOt+bGr06qLiLZdQolxrrwbpWMFfVTcItY2nDQ2sFIUPGjpo
A/tTnM5k0CSD6hBd8bbdNBK/B0cSiEu82ALQ7D3ZCDRFoLDyMXumguClVoi8CuAvHacFPVRWXRJa
QN2sYQKwBIUWO85RWCwMQFO2LpUcOJfK7E4CH5Y0THeBYT77UBAnIPDOc736+YIZ9qJiZ+PBPKZD
exKRaZXVcDBAgM4AT1JJBN566avG7kUQqgN6W3tYxM+iXb6WFt6WDB8s73/Ay7dkLMwr5xUwWUYe
qnvRYCdOqnQV5Pw2cKdwpb5Kvb4UxRIwT2bZZo+K+QnT9jNT08/JLD+al6nGfifI6ICxdTBYWbnR
JYpc4CArdqWMZa9w6EpyhZfcLfvVlQ6i2nt1wW8zVj+TaVq3wo5iyNwERDZqeh4PGN/gBsYDEkYi
kkAzKugtxgojZKVfZOgXEwOoXUgBT59gjiwi68PIP4VY+JQ34ZBeQZGfLYSt6R4Diz6wMbmQ7BjL
dgWYAVXxuevx+VBJLHveI2uwVpT+k+OxTUeQp7Gr7nkuTZ7LOaFkzn9gRT8O4uYaQuGR3ge1MX7g
rdOi/q1KrJdTEd4iAfIr7RdnQjE9xa58yzqeF500n/lv7Xbm9krwzWkzlD1kMTlgy5ce62H69wmY
7EM3pVejGIeUZHOL2wrbgVb6SPS8itwy1WJ8BPZPIZO6ILFMmLOzwnNXHEK1pxlFn1lg3NBgSU+0
mhac23ink7FNVQg9A69E1G3tKnwVLFU3vlIWqw2LVY3FKohah+HiUWdr2kMj7p9XGMGPzGCCqGle
jbpomBiId1PIyBP9/1mZkD7bHZWOQqVjsr5XUYlNFi7dX5VID9oy1B6ukVV6LWQ9Y2buwM5frktn
f2JXwIvmWfm5pP3F3OAt21GWvZajKJbvsxPCPHoNGB8WxJSrs8PiwYeIbEna9aX3CiM7pA1L7m0o
kEri9CB7RvG1ImxQAWjZNOXVKAdE5EZvXGRo5pPxx5CJdCBqANEdMQ/xKp3Kvj6psXSaXcWIEKL2
jjaT0gvla7Ozsbp28FnE4i6UnBJ1CtWd+47etk6d7Cux2nPGVnca74ZQPjmu31Y5e1eH7CMvDJJs
VC8G97IjcjPVcGPILGwDJxYMOrcoQgvjt0HsHzbl02J2TwYeKvUTQCX+QU+vBB0TfZDpmcgnky2x
0ycTskWBeWkwlUCDaGwemwIoErbY/bKkj5mN0hwDbG5LL8l/Lmp8jGJQbIJ8I3IXX3LnL8V859S+
z+i06pYEufoJWNuLnTlgjeZlI0Zn8ZC9W/6jjrXPtSbm9pC5aFqINGhDIfqjC19ytwVCFt8f8a82
4Yg0j/uWtGZLuj40uy0ydgQgSqKfMMoDHRGDCKlTN/mpM0Cbj7ZJmKdZ3QOg6zMHjSrfB9Ndp/4q
CPnbyNlnORa7hQlBgEQZ1ZOZAlnKBc3qimwskzuDceGssju12PSjR3GQ2+m4ypLlf5t+gU3/sjHV
Bd21mpGz1uzySURtaBIWUjglIFMRZY1AWWM5a2SFpAhf07m/a+vH3v+lavtmGsurF/t3AVQzrWuo
rfMRYatXmWVQY4QVyauqV/0jPTH+vMXFcouy5UbGW2IqF/izB9B+52diF5HkFt3m1pWIA+fSD2jc
IC/lQoj+NZQh0q4ce6oP7q4A8AuKVsTLTCF8kCER16iVSMT8ey8netJKp20hUEy1TUaV6tScWgoq
Q7dXULvzkjmEXCFGR38NKaHzdDCN832wevrt4knYo7H+jB/j1OGvyC/o9UKyiUJZJNTvMurVZU63
sAtWicgI5WrAI4ovbP5VMsbVyrWOCihdTIjmXx1bj3patdbNl8mrbPl9Q/o8u+ulJ/pESpZLDogM
f2ODtD5+Zqv5rsl4HHKFHrz+rMTpUy+HTxPgbJvhW4ESmX10afJOwEBp7IiV8inhuBrEMhjb/iNt
svcaP21+KUb1yhjrMpd9qBKOh2WCLiVRGe2Jry3m7GbckkkqzMeDxfyuIqbEnBllgGdVmd8pINXA
HpDiekpoWPFc/DOAWzQbs1hhu7IdvBrM4Gd0keoNKtYxAsNT4FqKlc6fbla+XPqUQM31XwVDKH+a
qsCeFKSagfdUX05WxkHDaHBG3QRBwsInE6cMCI9IskqM+0PvIMUSiIAhFcPrSL2MKGD6OPazOvcz
Jy9YdoyxN/AlZoKL6wooFOolLDoIwMkUbjcqfap6LPNlHKwxPReEHO2KNB3D2XDT8+H2l3gsA7a6
qrR01nFQJxM+3OQMtW7ErasjdqwRPy/k73zHlUgqAdLJqvW2imbwfTrr+uYmNS53YhMHRfo/js5s
yU1sC6JfRAQzh1ckIYGExhr9QrTLNvM88/V3caOjovuhXa6SxBl2Zq504WaOFq0oHXfW9oWTl1FG
f64qdmm48ROQWTOluUK6dtIffXrQVWdazAkZ6DLaHNqz1afnhP+rkejaMoU3yluvWeNa6ilVDgq9
MQtycwRdOSXOEuE5juerDnc2YcC02vtIetpAaY1ts+cHWxntETmcLFfqBrcF6kp0KfyT19IOQLEz
L89pxCd77KWOJj3OX9GdX1dPjk9uAc7y7RjJ28wYJMX3VFt8VLnvFdslFBXkbjevylaCShiXI/qU
x0fccmXyRbpnU476d6KYAIRvtnw13U2laRdqp/OcYMjy3RJyiYbwDLPwwrzgwHpQx2mvVFgXE50k
4U4aKcheFlzqnZemhPtoID7ioQx1yBLL119ty2NRXg+DdxfLJHJr/EpspR1HYZ7NrgjcbHlLB+XV
BVz0DnQP1fjX68XyViXbN/Hflget5zisENvXxolSv/40lDylWXvKEpK7hKkS1tuaLXgCZvkMIZrn
0JbXDN4NYKfFCriuyINrQakb6vCaRcmt4puJZD9LaKIZe22P1VF/izJguETEuOyjUw/XJSL3ijMm
kt4A6emk2MEnPbLmfaHieAREWKf5oWkuEeaAKYU6qa9nuZRo8krB/MFbu5lx+ExX/W0ewWxTOGHz
GGuL00gv2D3AO+BK0YE00KzxqabEJoiuyRMD3JTu9M3vqk+HgnZ5njYyDI0suHSPV1WI20CRA+fV
55IlL5GALaJodlnqG4mar2VIv5e2/17T+NtQ+q91EqcE/0lS1R/4XMDilXcDrp+ntn/CfzNSygLa
Q/8oClytO5cDNPvSyWywAj55MD0wu76Va+emMy98upjbJgdqbWeVjyYVAPUTm5Evxc15kXV8Uckl
Fs0lL4eLtcwXXrbcJhiSXdnOD7oqn6R54qpKfg7bDFcY3uBjhIlvsQ6EtAqVcTSVFiSv3XiEFgMD
YhGya3QWdDti6rbT7yFRM6jbz8zjZ+bx81fbUnzbksLAZWKVRH3izQh4kiWT1m5xsqubVYKdj60T
7vjTKlR6t9RdS8kLi8GkvqpFfVJO9uCOcbc5Gw2ZRE1dsrea4WzPqM7E1puzNvBfUw8QB8aIGjET
KUHSmreWDJWWmPcUytf6Mdpvyxjdw+8q4A3YT5LwnvBitPZYF1xRaQeTsZywEnu5mgThol5sNFDh
dXxoNVRQGxV00Ymwc1TOcMKq156Sp6Yhw50N184Y7uCjLttheZKx8lNsqcLijDZAOwMOeBbCs9Sa
yrsZdV34VRpDuwfOQaqbeVoCXWU+KHBNzaxmfSofMkGDXo7vEIBuipxfTV5r+VKt4bkHTI1DfJWA
yXVBs9d+5fSOslTuu4r+KWQbixxVt59pgS49meo6ys5I6oqMorAbXHGu4ybzZdPk2jyZV8iX1G3k
Dqh6aCnjlZvWVSvkIAmsxWKiPaHdJPSIaUfnSbNtVgNLif/axCd14pMmvhmZu4XZdhcFGc3QT3L5
38QRxMwpf7Bz1B/73OsG5UFo/dQVMQbLCt2XTbA79k72Eio6ZdgkFoY7fhBqf8fhOk/SbToMs3lU
K/pjRiouFFqqU2RfiE0R+VdLq/atRGFI6BZw1RMGJVPhmTwikpRyReQmQ9RlUAdW67dasMG19GEM
zu+J0Vh6lc3o3g7Lo6yloDCvOZ5S+OSKfh54UroFBZuzLIVsp7zeaw1rylgRaoLYlwGeKQKzfMqU
yzU4EYquu0g7FceT0qbnPHvU4Fcz0/Dk9G+nUkg+QD+rGLh1IxMzxj3hmzXEIIVXR5lDKl+apzJo
z5bpIoY7STlEYJkq1AMDxH8+fVh5djQpmsYhdE7Hnnmo5SVHu8ZUUqGJcEeSNu+q4joqn1YsP+0t
5llWqe5EDe+djDa3df2dN9UJUhIEPEIMdwxT/b7tM2KnEsj04eQuf2uWjozYf12sN8IulfTRWern
kOdfRGzbrnqFFIA8JPbkFJNA0w4HaWBKmMIb3Y8JIiL91Hg15a3ageKnTPojt+CwdzY2Jy1IU+ki
z/mlVHiYdsmxxYNjqZMLkns3UUHX6AdrV6JmkOeEyNoirs5wwvhcvhJFCmapv3VUpjSzry7XaEJW
7/ye9rrkPp5Cz1y/LOHivz2ZpXl6Yp6Q1PgYm4zqJY1F+x8/Bt18onZKVT0nEOnnuvSNufMEUo9W
4R4qPV5bMUDTp7VeTDd+8hFcLBHMe0uDKJBDH+Hr0TXv62/GZmZybcr1qpyKEa+376QNoW0zcLJf
nbwEdchv/EpfeVw8VKZvG92GrXEkZ8ypKQIfgipEA7bsWvx8omNuQXPrOpfAZDHA08bxLD+VwukX
AFqR89c0MT1kkjtgHybCXemxuz4zfqf5QCvdUylyV6QWOYXe6eDEmG/DNtYr5n3aAjHkltCa+6HN
D6lGDAp/l17Fbrf/tLXq2mjrLfHYiANwuuI/G5SNozyK0B8o8rVi47H6hPjU7CHV5lPKhre15IA4
UobhpR9GObkFYHGQcAriWJ1fUw64Jn6EqLGvM89vbX3lJiEe41piXdF2LChXAztCvBCSo2Ey2jHR
GxKfKte2IbWHACepyYnIDojfKpxOvjivdu5xmmVc4msRaZ3MRt6TWIbawOrHwFL6W0sepp1x6mbR
qw9kyhK15JLqWVD/WnBd0HRtqRoZwH4vZvKUzeylGel4mAVhBgVH6+HoKD4jNqIj1eBqDU0FJVfm
HOM1SVhw06Tc3Wlgr+B5hgWLdI7cQbKsw4KnLDjZGWvovCrMUksC9BUQJfxd8BqGZdzS5K5OkESh
BkfVKTBDw/1VGLgqDJXRfL43MzwgqbqrasWfTR9ROFgxmm6HUUl59CG5fukHCas49uvkdzCQBDn3
kyXEvsAcTW+wQy+V05cI0fb8MLJAT2huxOWa5V8rp2ShDWdoq4DKfM2qzxJHao0oeZHgBGtjH/yF
11cY2a1dOmz1NA9APcQIEV26X+mtbqRLIcBoVN2hmDGzJjQF5WgDboOXe+5s+pDAoDZ7hZ5heTxw
UXk+GypJcFugchwrPuEcLprExkJBp3N6iwsr6K3+ouuc1i/3bv6KO+KvFZ6oRhCsxq8GO0GQx4DM
1VHitk1GiTPhgpGxwCh0iBQRUC9TOJlKre0byysgAXWYORg3fumqvE/dih6AM5RZfjGYJ5t1V/ud
S5h92sGbctnz1nMrtPfoke7VKHqsUvzA3eMtEQagiJZ4lhcyjFqGkEdho1pJZ9brS2WQSzKTgPFP
0DBdyy6zVgfVrpSG5zIugOjPsjQ+hi0Z0nwOcvWm2VwXFOteEwzZplP0npEHGoLQIk1SujkoCafX
mPSgPhFT42J27ugn7aJXCgNJPTRlcVaT2C+ZE1ca+VvkPXsFKqZexkwP+ly5YuD+dCVLcceJxha7
ZSSLvQWYqX3keOGmE5YSFmkgP9nsYBTsouQsY3EXDV8gBmCbUq8V1DrUquQZydlz7cJHRN9TuoYH
joWrZSKSQXSBurFceyx8U6WBTihRkjTEKdkvMAo1Evzbhd6pvg8oqq7LHVX1O5m/LOQvG1GGNJgG
3fYXivpsGYUjto8+xFDbjymFqfvSj4ThMbR30b20yTqtYcPTm+xkKpAyCkOY/tQTZQ9Iamm3byZl
L9UYCNgtNJa3T6esTQCRzyimDx5MgXTAKn2QKWYu0TgW3hPBKRHDUadxA4e70Mylp8nHAe1HpQfS
rsg4J8YR5+nJaQ+KzZVIrQJV/UdNAVr+cFVL+9pSPaVQP6CMzW0+pERQK9PE+4CyAqPNyD+nasI3
+WNH+N/iFpIe5FfEk02xI3eikdDMGTNlfXeszKdWfjBlgT7D/XiudxiMopz2VEoAfbkqzwaNYk1i
XGJ9DMLXN+WOuzYkN2nuMkLUHuvurvrRWmu3NPt6vnWmdBl3efdPQW9Eg3KYAzoSybR+yzg51ntm
/Jas/PijzfQAzdku/der0QPTd986AzVncnvoQd5gMu3qN8IfuLNPC37NMGZOdMW8tmPRuXcK6u7s
LvZ4s/K9Ojd4cKAdQOfEu5VD3J9bp+thMPLcwkIlj6RiJFJ8jfMyROGemwBSCxxK7NwnLWgIyIf6
JYcu1NKr08p+p/Xn5ednqbgpYMv8/y41UgmeVu6Kmk325wY6jIpNClptbMkKdFtqEEvivW8JbUrU
Dg7qvC9HycnMPrDkx9peGGTs+4FidLxODQOtpsWTQaRnSXZdElTj70Tk2IKbZ4dDyySSPeE/+1Dw
NBeWjp0wPYwAFdeePzlk7Ai/ujKlhA7afA5BcKbpIrTO8LHK5d6mCQtLmiSPvlIfcqU/xnR5DIzg
GVeswrgLmuDhqUkxoZrWIErzz+4Zv+PdUJhVcGfmePtWd8ZrGt/KJboMeArtw9w0YL6uGf3SCqZf
qaLl6kNXu30WUJ1tlY+cji+jJt4Vs9z+qVb8yjsSZqt6xo1EKpTfaPzoM3GlOaB3csraMiIpRjuD
t0WG7a4TH7xpcRbIuPR1hvYfemqbdB/P0aVRYiKdKKV0FRvZods2hIWgQqze5jK+/SLzyFw7Lgsg
84LKa7AtOpGQ062AoVZ21KfCUJsL+APsu5bUY+3s7oqVPBUm2yk316SIAzwsTiJzs7DTz8hUP/F+
GWVzZ9pwj7vkLhT9Fu/lnAKwOncX8FsV5hfLSl+j0T/0/ttEfLf0whs4Z3YomJafyRxTDV5TGaLb
g40zSz0i8xg13hUWjiV+F5HwYgvSbJaxRL0YwjrgYy+ZFH+MlLtVlepRGd/XxnmABlLhywXJl0J5
1ahIobqCJKENnL+QVHdqDTcpQrevPEpj90WSoiHkRHKLo61hW6z2sUUgwl3PcNxP2+ykmige0euT
3JZOkaG/1a3nhJS628Ey+xMlWRhLUqEi/PwxaRVOSWDojKaYfbF58P7Z+gGC36GuX+sq3IKi3fSl
MN4b0s635sZHoYK0HW+2CU9ZQTwc6jJ8hPoCw3V2RdTfhlAEcUXQ1cDYTML15ziDL9QBIQ60o6FJ
QtpKZPgwfsevJ3WYtreYZA0Skq8BUXeLSU58bTFJGZrVlpG0+2nX2R/5CkLVDveTvh/UyrUlAr2/
J3zwqxTk9U0pqayp/5raW5qNl1GLWe123Qy1mU5yQKqa6tQTIpJiu5PpYqNhDMF/y+0fiayqpZfY
VSpfTLVnA0eZ6gEwhIxUCeQfd9rySOtiE9Gk8C2HX10Aq6WmCMB7rZdU87Vod8qzSZLXFH4wT3zv
Ez5+8cmw34qYqgccOutysTBiNelm5MKYOIERtw5oMgR+vBAH6TTAfK/0i2KnQOW+SU7OuX5JbeMc
VsxJ6lekq8jb3AItVyWLxtIRdY0HXwObmio41fs5Q/08RTT3s+gQi6tyFfMG5hUHu0AbwhfeAY4J
i2vcZ4e2AWheHELpF/J8NRFJ7ZENAbfPW2wVuYb9wTILd3NVumuP93rHkS2jSDLZLd23ndx0AaRm
VDxJ6Tw9FCeZiETzPlPzhWtayXD+RheVcSAmtL2t/jXy3RBDzeh+68OHSXbUZFNtCZNo5DXJF8qs
4/p8mBqOhAV4xb7xtBuGvhxr5cJkR/9qOw7Tc+rLBhYpkJrEamQJve6VsD/obLYK57p1mxMR1Ckr
P29afwXla1Bbj1DVDoMfj4NfkGCLC1cnYwir3GqkE6SWE6LTRR1pRpFwE3Q90XHpKPfTsaleGucW
k8GfVdqHeKeSR7dLzc9SwYmEwYW56zT9bOBQKUZXJqke99xcSKoDZw6iEWdx+Lssl4Mpr86G8Y8f
o9rdmo5AXGcxcK6CW6sJKonkex6aSDOnVE0+DVX+iGeMrRIaNx+7enkRCH62c3vHepAwGqG5+Ip5
/zcpKX8wFP7gvAd6u19VZReD1xtgAPaoNzHZNmaBvXHOa9JKA4XBMFC6gfgotsl+NLzaY3W7RRLs
smKXgboc5GJDq3wQKHkr78LQXxQezQAhTeADKdcgE5CT0I96hTQIeLObB/RfWJrrJV9QksfmPQyV
j2VlPAw6vwTOPr/pielps+VlMUxTixiAdUmqpxRxWWkUX+FfBQPJka3phMkjlWAEUU2tR4sbD/fI
Ep7CPB7HMocEEgtbMHiE66wqXFq15092BGjshLA502k+ZRsgUJ2PHSOceNeTxct/evYMBtVk1Vqv
2rjZK0S7kMqfXt3rTHCLQ99LgdzPt74K7+r/RYqDqjavLGePMwsO+uJNyetDB227CYdzU+neVjIp
ZyvL16UkcjOKiK4uyN/vexOav1wdVgiwYlhcRSZfjGARTXtd6Z8J90auxuaovjdZ9DlwI8aHvk45
6AVfFtpRQwmPuP4q2NE16rvKitELI6yREdYGHc9gMyvQSbf5VTNyfBt/d/SZNADneYK7xr4vhPYb
mRv76kldiSwUjtgNexQRvbtMWhtMTXXt+vCag5wmSWe8pDw9ZQK5pWhP23A+13pW83YXwSfRrP4E
VFfprWDghsLMpNjCRrbfn2M3tyecIjt6WUVXfdoA6+z+oRrhG0aTl7Hsy1SQLegCi7PXCmmTUhlH
uWY0J2qYAyMGhGBRD9gFOIGHl3QofNNCxJkPhgqKl1MsFaw3RY8eLZB2Do0TYLnCNu9S5ldJGVAP
pMHclDFFQ2fEXDP6pdwDqo6cKkY/fbImowK1TJsW9J1BYWKguHhx6OtsGBUJsP2J/arl+djMyX75
b7O7wnha9DVIjPw6dM2FdG4C3NUOb13Ct53gFBslsLjoQC1Sqw2EwGS3X9hc2Ld1hdl//jHOK4oK
rP+JTZiLJNenluuT1q//r2Q2Oa+nvMTZo4sTcB0f+cjlW9lV2XSXwl1CYYkez8+hi56D3T5ie763
FCNG4zOq7WMmOCExFUme8er2FyrDQZ/Oe4sTxQKWYQB+uIzvMo5+/FKHIqv2ChJRTWpnFuHZ2hte
lEdntW180eFblvUT3XaFhFp9Ih6QrU6EEWJTzQsiNEr5TnmRJ/FhZuYGdP2VTTxZ2nAcKiJUeeVM
j8hOLlTVBuc9gWzeYVdsA/dLx0ATh0Upk+LMp3Np8HTWXLQ4kYDBndrFU5T5FILczh9xLX30svU5
5+obRrcFjT+uHrZUPhYnp65cPavEPaCCEclk9B2dS+01Cyww5z8Dg2NVISRMz2PFvDln3qxfIwKm
0Vii6FgHi+NNToBRq+Ud0GDYo1t/+3j8IF+FJppv+E8KA8YC0QO6OX24Wm3TfQ79Kf8Xe7B9COxN
VIHLEs1uxsC1C+ZAApVeTSmfKE8soR2bBGutQDvN/RXg21aH0tEjk3hGWO2gO39DPt4Nwx+m8Q6Z
cmRo+TzsZrDywPi6+0QyjAF3hR3Boox9zw39stfeig57uc8ouifONG43h9atFnmvL541vjbTAldf
N25tDIhEy/9Zr4RyaXP4LxzFubLqS1DFcH/a8NKj1pFLTN5Jg4vxPdAXUtflrtFtL+SrAAuLzchb
ZyakZJxhn0yhTacd9bHeOtD3sK5eJnDhph3DI5WNNiK5IcFK/50a+i79qfGttGF/Xa3w1rbDo5e1
J6EVaSz2lfGqwCtK88dYWdAWePBfgFzm5mhEwGwkN4GfOruWhsYD1VYae6+a3lWsXdxoyEJ0wcBz
sVImsAK8hfa7EEOWzQUsCxRSCPf0bzAaAW1c5Q0tpvI5EYwGRlweKZ1CEVOeiWrx7JkDTA0ps5F+
erVGf8ZzUSBzdNSr1MeJImuV0h2LZgMUZQXPkgo6hs+jqeHzMWNnHFBeUVNWzIKNFhT03ejdz8ZF
R2+kPn1ufZ1WRpbjuq9cDEwkxVXIL54Oi9XAAlH+JTh5joR0Bp3h6LLs0erh68cp0U8DbccjCR+J
M2sLjU+mq3NRTb5sjx/Nt0tMvIJePrjb0/BJSHrEgt7LV6EZB4z4Tl0Ath/oQBF7dardEadbZ4KQ
oW2AARt0qujAjr5PsYsa466/AyTwh7FG2tPpe81uw/EGBvSiqgCf0sXBRnNdGkqiMeuqaQpvuHjM
jfqI1Ow5VM/cuIFjP5NIvDeafmvD5abjFenNNwleffWapeWpaPnDuP6NIK4jYhwLiOuyAhbk2DFb
UWHxVtujyUce1162M2iTt9gJrJ3qaUu14504RNgdmd/UxokzrzGVp8qMvUh/Tm18Gb5wxi0KOVI1
MDD8V8sl52J/4Dq7obJ3CYSgmjVR4x2O/SxE+B50T68JPlN6QrMhXeDYc/rT5ijJCeV39j97Wg8Z
d8C5kLY8nvPDcZ9Mqa1/yPnoCTOCJqZAnDj09NZUHSXrreXOymfVnDHAr0wvB/WXvtImTQJEJgGS
i6AdPqHsEcOju934b10g8SytFyX/cF5yFy3A/zDaqG1/0Hkk9zKOiwjHhdHFnpJQtlJknpRnHkrA
iAeqHkOydh+r6bNo0migelk+eIuceFRIhBZ3w8QkJCzD6OjhNTvCzM4GtQKNesnPaBF7pKq/kokz
WlBvS5cghyfc9CYCgQmwUs8SR2co3yBFJYRUFfUwAFitZXIRNsXdDNPdTh+P2aFmWhjKzbHeNjuJ
LoXy90pYqu2OK19bA2lXTEfx/68MY+abzcTK3u69xQsglcRgbJr3RdWfi5tM5Kzw4U00fr7g3FMs
XzPoW2mjc62HPjqh/4+hO6IZM3Va1v1EiS6lNZ87/mkKk7heQojQeq3f4iBzdwLEQxCH8iVVEOEW
p6ExOfHnhwlMf0xamFpwNyczmWaVI0JqA2Y+bQWovh1/jPvBP3sFBtMdMlKpIlhVlKn4Nlqtv9gg
k9DUPgUL9rDjScOCt8uwE8Qg3ff5V3UQ2kSQl93UtOlNrY747mlErc31RCLysAzLyYjfDcKK6EVi
0q6ymG8FPY2ShDYgxJ2VmrBhUXzVUvQtU7lVwD/Jkdzzk0W/Q0lVx3KwI5ueooMNkWPN5CO33uwZ
VtQ7xggSjvRlAdlo4ciMoJRbBIeCd7sFS5iMQNhR/TWx1y7D5jg5bECnod1OrOtBSTjULQDo5T8i
psYvjI/2byL1WNjS45IRZQqnIwamY7JQnYqXY8l+FJVerDlx0heEovwo4AwPfMVVDTyCtZkvMeTH
IU4JArU7RaP9pDaY9MeuhnGjsFieBVlO5h9pZLumHG0Ys/32zD4gS5yaOGGPqM+mQe5SXs/RgdMk
+oJiD47BPlXB6DIy6xhjFEqeBmQllXNHxQNujeYtq81rZClBPJFMju/R/JRwT9LbpyDNqO+C+/SK
OLNWX0VySsPkGteeVt/klKYR5gfutPWXySdYdqfWTk+JKMkJwZMYIRwBdaILTBq4bJd74OruaOJv
+y4K9M7WGZvv9q2Wfk0bGClz6VGRlTFY2HMqGZjsEk07NYFTb86eSZADGd2XNWpeuL2C+vAFJU1A
cvo86EHPjxTpwnuJ7F1ORIbRfClv1Bf0h0J/pmH7BmeZYaJ9msrCw0U6eDVzp5URTP9sB/25jvpT
6VcieYujIEJbS3oIWbIiGopwgEp8FOfIm9Q3c+I+ROUdpz04d0r1aKN9SsLYol18wLmRM+y2FCet
WWlykJ6M/ZjU6i2DFTYn9W+1zjsKCyAnEVpAEYieDUL1CMC3TOdn/t4I/ZSlt7XsDipqc6G+Tzk1
EBzNJbYJHJ3HiBzan/hYMeqJcwui4rEIaZ8C38vJ4UrRxB9FUZy9sR8MrrY81IZFx9dOBnSdn89n
SlvsLTafUyTnKLdmAlXG092q7PA6ys4haRsCwWeJxuOwpPMzByD/+lCSlj2iOZrlfe7iyzgJrs9w
XUWwyECJlttWnarQdZ8ZsrdvobToXMIwMkuUFVJKx6GbSGGKvXWgAtiQjsHcc5vF463Dgc2aj/Zi
OKsUnWKGFex43GQyW9yhmj2ipH/0SfsI+M0fSWqzoabcYIGUflBaBsov0ConMKC/y2I505hzHlQJ
T9vkq6DNc7M+lOPXKotTBE+COfW4YXcNL5Ms+nqMk1h9KYKGDh3S6MebdkrN280zy9aVGDsybXJT
ri+VoIHopTJx1JjKMQPFqf23iSJs1CENvRMNz9BfJMPT6f9Q5NFTecCEJE4l6v0VQ+xTpxteyZpd
3d9jRi9Vi5uUl5eALLUH8FCigGXIYi56ou8RQZrqKt7eCCYT25R1WCI2q/2CAD+EB1Ihy0KD0UL5
ocfSzaT3iZwd4dOGp0EQhwoTYydLmyVxZ818qx32h0P1Iy4yVjnc93365QAyAtlY6Hy+7e4kCnJ4
MCJn6aLeQgDm9VACnhLeEs9Y7aGijX/F0l6zdgkMQefQVrquzmchqQ4vi9kJ2lScWvlPglsmn+qF
zh0xg5mixDZFQKUB23gI8loThJQY0phUfkTNL46UhP50XxV/s90M5lpwFmfJ6765XwkOY+ugwvjy
WXDqsyJgCyIUKIxMFfm25Nl1xEP6virvCxkca3DlGLF2/d01lZcE9kEviXF/Kvws1SgfSbLQ6W4X
SLVVRY3VUsRvOWDOZNVfccdsEoRsXnaYN5Zn0iuPuFnvodbc8G5U9S6nJFuN63tiZQ+No7tGIFqC
vGelF63XceKFT7gET0baM5O1QyAM21Na/CoR98iGZdPlILzQeaUa/bGOiSMijTTwSorh76Ilu+JT
ukiXXqFQ7bf9Nmj1w15pqRzSneZV5zDm46sIb3q8lFE/F/RoMCPaTzlyAZuciYklGE5Wqj9WU7uH
g3lroplGztdItgSquga34yMEnNRJDVctkEIrTlJ6BZ1aTSjQsk45mDD9UcSQLPCXKN9/VCZH5rK3
N94SBb1DwBNLNyPjTi6qVEZM+DfxD14oec3XYzs5WPZdMwTtbH6D6qg4rEqJoAIy9OLKOVcjS424
WhIObZn2Q1pMtIyJCyNT2C/cru6NnT1UoPjjXokTT85UR6apo6PLzKgkdvXAtrnKg6OK64XBiXaT
wuxWCJQIZQ0Kbh5SA/2eSvh29Yfnb90IyVYsZ/2dBnKSdhI0yJ6gW7V8V7p+bn4xe0hw7UdESkqN
SWscKE5HDiddqFJJM5rCsnucA3v5jY3R01bMfS8s5Vg1567D9/s96O2urQSKdA6i7JBZyn1V5Vsi
vlWOu9/hrlFbop4cFgE2FTy4Ood4I/ppyPyPPGUt+ot2aJgQjHKItZ9Syvg5VfpLmejQKnnJ1F2s
KLshTy9zOFDgLjhLAXeZjMVX5wJ6nIHsQbjN6SGYtUR0uS7SzUnvavevUHCfAhJgDBzHRMxjnoKh
+T+fw4AfRmRBG3YSsUnbVh+rPr+af0waNfktMauPyvnIJbJVy6E2mWbtwyAkZyxPTKNT8hYpCzcJ
KcHKLrOql6zqEas6PawinZmvmkn9AOpw76vx3pvWjUpGAKcXxPFrysEgGxv8+7HHNGa25aBEpzOV
81d6KXpxTlrtgpkgmOT4+rUQlkc8othNoRcX7MDMCJuCifDR/oR2f9PU5DH/gEW6rT/jTz+Ky6IC
9yDLpLTD1bKjG7x2ORj+5SxT0PopssVxAw/0nkXFsTWH45fyIzb4UBvfZzf7D+aOPtR7oDUsUwi2
Wms4JYrtYKmBTa0JpssRhz9jSU2ntbQTJ90vHDvCXTmVSI3ZaTKwTAjztKcoQCLllImdXicnTJEn
2e+/+hFBl9CjQA8PoD71yK55wlk0BzJbCJfACP9nd7DpSVnYjHsaVLBtneDEGz8hTEoVCY07nJ90
gjSw8Hmi4H6J//cvQtkmKVW3aG5/5H9lbN1VcBbxLO2zrUF9DveYAG5Nmt5knpvtLq5QzrZlkqHU
KfFAwxaQqZHLfSuCMKULQ2cisu8j+dY1w01E6W2MsIz+h6BfM0blZE0JZBi9gCENyfSFXgCRt0Jl
+m/kIc3NP2gj17IhrZufRiEuRgrNMvtlU8Up1PDZzO3LjpYXKpS2kErAlViW3VvUxG8cxYZ/gDy4
6OcFtnOKjpRh19i4ob2Uhteudmk/uJqq+OQCkYXc31YJ0A+ZKlVGmDRRW7YqmsSP+5oIK0kHnIy0
XFdH9WNSKbomxhRfDEM7h8p4NtgAiL0fLIUnEUCxqtUX3hRXaMKxUnbxF8XhMU5VrHLy1g1Wwetb
GCB8FKySt/ISJC1uUEY1aZR4M/1d3G+pFnEL0Ovpm/HTLGTB/4H9VrrlK3pyPA/77N1YiOGR/9X+
1SAu5pfqy8uvwdr3uRt8hdiNc/aW6ZCi1M1QWlpxMvj2Ykg9HH6eZmfQ6DMvH2PkpYv+j2XlGf8h
eEznZQXJaEiSYLU4XOGGMvyssshekrclpJqKnOeJQimy0sz0nN76kNtxD0PoKtPUNlegS8eBjz7s
l6oJsjW5gTY8KgUkLUEren/hrPgRJ7lfIlKIFbwzPpBdfll/sPzbQfBlM3dLeMgq+2ppf+BNOimU
bASv/GKCxNTn5AyPBtngvfhggSnQr/LqUnCA5AUx6CJT51+aApGUNNavMdKdKP3Us87JNLposFNw
R+2ZNHZBym2xh/FyVtT0YXKHSscrUvjlQ2Mh8LT8PzkBZWAwKv4/q3NJOQaQZeKy23Y6wsjZNod7
mlp0j17UBgGIFcTubMLvGZu0RGVlCWOpPxo89DJYlshmiOpLNwWMVwnZzQJMY5HyJ81/hLgIFYrC
4+VmVP+j6byW3dTSrn1FVJHDqQQSIKGwtJJ9Qjlsk2GSw9V/D13/X93q3gfL3raE5nzDGM/4sAmi
j5VnnGcPWvmbJtSrjC4ZukiTFMR6IvpfMcvruI7xQX1+5yJ/azb7tUHo1YtrJ9br99qU0ZrWrGc3
5PR6xDMQxWUcdQQ8E+mMSMrdfd4GSvjqW87m0PmTWVhMP+VieNIaP816eTicweQN3ZgWfM5868FX
xdql6B4yIbbbPEa5Je9KooihdNDGr4KqvK1cZd5JbSPw0T5sOZhU4o8ULlASQwm22ADRlZX20JcP
FNSIBZYj01DzAwHzaSSwUXXaszOgbtPI0dtqP1tWX3BHtTkpX0hy68CmE0MGHExCZYp+cAzMfTXj
wlz4xZQ+MEVi8kr6Kti6ButFeY2Pf0fdpt/mQQou2iL724/PNOVow3s9/RiZT3/NOCxj+ZK0w+77
lRQjqNmWftIBdQTkLuZxls+uTOfmdX+cNo+6rb19k2gyOvKJZCG813dE3wis80cZFJ/xAOp9x423
x/XJzMwbQZ31WJMU0EKMsnb37WZizmtoBuRQ24SncE13TXGxFHT0hA5E8XOW+5tJIpOayjfyQA8L
4541F7cpS24qRMJCT1w95cuK0YQ0r4lB5RtmPZz9MxaGzOFUxhNFGJOaohWnXWDmKfOqjCrkFDgg
amIDnIeCUKV2aI4FDRI98CLu2+jcZvgNtrxFtq5dJfuP0ZYu2iVUhRoWhoZgC2B1iqslrgwnDiTc
adWME3HMM3KgClxoDYJbbbVTKUBBIzYFooR5EXX5LvMM2zaGp9dGubxEqqQiXNd4YpkASwCng9Xb
I5Qh/8bjGxLCyzrXr40I5T1pnJ6+noIWceoMywozU4+KZQT/Y4H/0XrVb6XhtB+cHVxSIO2LqWEv
ml0Mlen8pd0XB/3kgScqC6ZiOrZed0o2vCNC88wVSXDJfesSJh1ysYZLfW8aAboHoS4MnWXLcVGt
/sxV7bx2ipk8ZSeB6NFU0T/CtVXsk8lRCOkTytjFHRU09RMO9tbwsT+a1LOWBmwKDFAHHNmOWs9A
3wLRmGujzvoj9tIDmLPnSvav7aucRaax8DCy46EW45DX9L+I77yeb9eO+8VOzCSrZZKFscXH4HPe
I6DmBKuMmHEuo5a8rhMwUEc6rgxbZ42ehzOXG2R5NXV/GaX+OQnrKUbpKTMiz9G60aKyI4WAc9oQ
tG6YYBdajBV/oCgsT60nNnUvyQRjqyGfIOn0r+jvG1GZmNGTMg2VQvVmC2EAMVeKUpyLnow0Qjqd
vX6M61ttPDKG2U68pwPo/9N53nWMw2scX40hAjYyaHvb8CiIamtnQIHM0gzJxbjrjoA+C7ThJp7I
rM28jOGKIh0HC67DAY3YSnu80o+kiz9LMD9glXSMJKvlpz1hVaQ+zdXPCd872W23QWIfHUe6xcaV
TLm0lZ7CJEIFgreRly9DkD0/km8utefoMu6ZOI6CULK4qokMaqGkjc9O2zde65A5H3w+v0t/KSmj
+AXuo/qfoP+LfzZUo3mSXvQFZK3zGveI3+kXp33ddB8kRnRMJWuLkCQgujVVdq/wHIrFnzC7zl7a
8b1uBrISWCcfNOLHxBojXiI2KJsApbWwDhjLTAca2GOG5m7h6uHxOAoGLuipwx4KY1qUoeqs4WQ7
JAlMYXYb4bRKIU/AAXFWm6dwlBp/XIAWjTVcwPVswdvVnRUtGtmy1d+dZCvPYHWH+k3R4xe+lA9J
dz4t+2N19D006ntVjW/Rat+z9W1RiekzOTpM2QFXOQd6AhJQ+T977Bm+JJFKMhkJECtCkfZ2UmeQ
l56ES99iwVe91RpfdbK8SmP0ZbZNZHDFrOam06cDnL0u8z1z6ma3zh2O67XW/rJ5Pk9KezOBu5Wq
dm9K8ZgRI5ZcQEpN80VcseD4hEymQGTslhei1pQopVVb0duaF32zL8akHKJcobSIp8+ChNSx0o8F
4TQLSou+erX26poVIl6+XhMz4nTuzwbLMh3lgDUQAANJRYOkUs2/bZT+E3rFgqTkwjDdTsO6MLlx
q7trXXjaPHh2z+rATg9NHdYxKGqCJcqkp++iL2osppIP2cQO0zWuleyO96DuhJ/LXYi+ZDdPGO8O
wS69jMKqVg+AFEiEsKffCzKaGLI3UWmMvuo7aIEM10D1W5+zt/G3lfcP0xHPIl4eZLTJxEkiVP87
b78VBbqM4sWri3sL2+iYkKGAzFR2aAK6szGilrFbfoXhpQnRdWbNwnsgaFY9WuTAWS/EVAdnh5qv
HWooZDpceAseZf5tE3i9jakmGjfoFoxyWyDISaEfSyh4SkpfVD/79U0u9OtW/VKZTCKHrWaUkmmP
yY8Rz4esdwGkuaiATy/5dULent0TKcbvp/ntgASVT/pYlcmdVNZ7lSd3nHYHVStB0C4kfGW3CiuV
jvclZV4GUazSXnMxM+/8KfSHVBPUWg8Iaq+1/a8eA1n6Bg1FDAYVQX8plOO2iQNKkgFeYbEDtrTk
1rVdpHbLVZdVem8rTH5no+VLp7X/13jyTshvJ7duv1dITtDl0f+fIKADkPdt3TrCAch2082p21mo
Ak7m1vkZcvCZYlUDMFSR1pBhG2jmU0Ix71TkDxPhW6TrPZN9ySmuTb7e97bELGjElTY+b5AA6IMP
fdcdV3qLMTZ9RKeBSvHv2EUgI/ZNrzPRl4xEnGUJtRlWKTcsWs5Q+parLZSZgFKjKjOtE6JvJEyk
qksg2h311PSbL8xHaXtY11z/WIrmIaMEzeHlYFzsqolJNA5DlamPQfxlIhFryWq/RHCdo9oBKqb8
ViG4F7wkd9BSPxPKkW//W7FhZlYPSu7yT52SBStPZj4fpg6drU2dBO+5718rlIwRdawj2wywtyj+
r0FcbyR+uziobe6FddCkGd2aJ4uM9UBD7sd/0ByYtks4VtFXpbexSiERTdOXYiNWYHf13cmf2jIc
056Y7lsHAXdQ+BFwpkO3w7vU04SMukVGjdL/PDMcKSq3ZHoJycKjdMzwAXUxuWDPmh4BGu3K5Wdy
+WlcfoNYzhAbEqKFjINOrw/M0DdWcubwOaN3JemZkOL10rm5otwWy/Yak4Eg5N7KaZ4sDw5C+6cU
+dFUWGzuZ/f/6+PrgMYwGf41SMNyryKM1SFKUraz64x2BKjpgT/9ZVHHKydEFpgIrTl0WcClEH37
g0wU0UxtUzkE/kjyidk/0LdhswH6jl6GmSNu+0i1p6hWF8RcfVTtxHnWY3NC9gl+WXSXAK4a0l2g
SBrkZ3V7ADlrrMyNFWxvsVviemlL1ceJj12P5IuFGwvAQbz4Nc/KeGE/8N7J46tpvwgZp3Gnc5QW
kiF3XD+tIMEvIiVNi2R3lfWginCeqOV4+yEEdkt0AK0HMA3EPORhqF89+/8lb1hTGIcCmFRG4YG+
zJXpHateCjXEEWORX9EgXluuSlLROd8vJNfCMT3Wqezve6LEEqHKa2rLsEfbGJOfAJBS7antVm2P
eOkakDftKf3R3pq1fgH0ev6OlkK/L3F+I9+lHz4LHe8avtSY73GOP5IwQFOJckbw+fBDZoTHp+ul
7FlAcp50Y384TFiSKUsVZUQMQqUpkXiLMhBvUT3xT3ydV77Oeh4MZk98aBKMUx5kjDp1JQkkSty+
/StntOuL4i/K6Fc77mojiwDlZObLJux/8CbLpJ5OBWBytqPoAicKjJpVAYlnpxlQZx92yGskGdO7
Ch8VMhHti8lpPiHQlxW2bhAn9LPC//YcTLYiuwZjRComitNY672tIxjNKpjgV8Qa4CgARL7xKghN
a0DPLAlJNbyVFW8lZutU56eO3XQeFQEhszoDoTotmYzAsGYOArahJXQV23t6JAbOboNx/t0PPKiP
xVjADKOJNigMuDyHiRii3GRV2vpzcszAL5BHuNq3VT+s9qOdie3pIoVsGLPteDyu8pi99bheIOqD
33KXEbawgRFmwlnIep9WltV4jmEIn0ZgUQEn7ZcljWGP7ZO9IsyiRD4AW2O7JkPySFuZXAkUXtmZ
FE43d/7bKvs8m+05w1QB1l8ZjpBIcac3jzRY1JecvU+OAS3ABvPDT2FGIn9lZT7M6nub8buUqgdo
D4kkgkrDNXNArazUtRaWHOMDmTqG4gxv+bgw8CKxxopZHK/KMZnna78FtXnNazSmeYZ43FM67dIT
yyIFtdGEizjAdcDlcpz4t9Us/Swexo0zbzMLNGY2TnITiHZCxkGvj8fPuCgYiIQKUcbq+KnZDjrb
LBo4UkMt+62bfO01E+42YvYzFBx5B/GNZTDRb7d+7BUtizruAq3d3w/eLd2NYZ6txDotYE/243Op
86iCZc9so0ZJMM8dX4oE45nN/I0ZGo8S01Ht0U7EkWD0mQmn6r0E1kxFbahkV3WrXZOu8f8HblFY
+6NDk1ya0cpsDxO+/z2i5mFojJQsBfUHAPSQBm1GGLcEVWPSQgmnizZ/qRyTCtI0dYDZyUy9yaB+
9+0dqhvqJfGW3aBibsOnlZu+UeGPYFI0pgQ/YJ3b9Qp2+tVk+zJBPYr0T5vDgkOas8+WyPaRL+zp
meMnd9XuH7TRkiodZyjTkvKZAc41SPNY869S/eQbFeYMfPbZiM5sRDC9zzaGeqzG0acNrvUyaBtT
9R9S77PKFCpdXktuXMtteDXyclQdNaLljTgKkVJrrshjFlrGty7x51eq6z7PxFLop9O5zsaLzR50
U5b/5abKnihnlyDgMBb/zL44DCQLCLE9EwWSL567nSSItIs4+o6C5bDFMNYbzA6b9dRt++IYKDDh
T5EKpZAKZZAKtb1bUFB/8iAE+S5iTpwAhUIwwACYHZyiOturmf3cBOacjShMR7ZOcRyDJ1bCMp/Q
bB1pb9qxvu7JNZWWXDfNukxJaNXY1yCKKOy9CSU/IxViIHjrCKWzDCkwqRti9icYNRw8KB3mrE7j
hHd1ruoyeQMzq9ahGH8YORXXMP4v3HZQv1Zcgms+eBZfEqk13BhJcqkj+YBbv+cAWRCOFvN3gkXL
0Iqz0mAOzrD+7Inm7VOWkRSvOf41zkDsZrnzkcMCktXnSgCSkaFGYGM1ElmuTHNgEveeokCzCoRW
0n0kQdSEWjiWvqEYbq8yMYXwLrM45WXzn96M33YBCzicY1fOb6WON6SIAUiClOQDsnS+wXywA6Py
Ked7wbEqNGK2HCRKa+vF4mhRwQADZ9vEUmkNZBt2gsxfrRQULwwUbRxRDTaC+STzRTTosu1zyX8H
3dOlFoUchEUGFYOMby/7+N+UzvlrlRxQFacweJmZWbi+LEeiXB2Y8BbLDQlHX4vJYO6JEMFkMLEU
sZhSb6cuJnYgPGlO9wWt7Fv+1zTJ11ba38VNOZl49FqQsZtDcQDH7Ke9/RSScpuYFGYWOEbrXHR/
N4GK+XaXp+pQoydIafrYhpxrthupfDRTcqylx9KJV4wyRDVl1jDSS1/010bSgoXwaPzdkF/rVCO6
LhJi8nfrz5R22MZxCZgXBwy8Jd6r+r+m/10w6I0pnWRKpxGsdEHi18hntHD9FWp3IuaiG74d51CT
ZpdeJGU5qPihhTF/CdUthvF9zMqvOp+ZuwYogMEtX+KKEARSctC05ZZf2e68/LEEJRppRS0yfZ11
lFL9mlPmb0S2WbTY3aOR26M8LignnKfVAhj+s4UNEEeDkjFVn4OXkNjbdPLlWH+mM9GSoOFokJM1
vW6wj4YyPeM92J9b/phEi4VxEof8Rqz23mnWP5SjNxLsK379kOzywrz7km7CXVje29+qoMKRISnV
r7ae3/pRA9e9PRhe3jnYD0uC01JfSW9HNbc9lTp2BRzDTSLDEmlUq/2eQZ63mGVBFGFGgPMDQDI9
LTIl0UhauFKeq5MtgU7FPLCAOGt3mBJESBUBOHugQ76nkMJecwrH17Vf3dwE4KyDKq0DYy0JpvFN
GzyWbPmpQoE39P5ftt7Tuz4s14awoJ74AymXb8ox1v814EKb2NwPiZttbveiAgVDYgdnrQoa2ZCS
Z8+CoUDsOl6Thw4A3iiWx83o2NEUn1sqPpfykL7FNiLWd0Wv7kxFbqvawkYaDkk9HU0L7g5bOVBL
TtR5S28dnOjMOLZQ/zoxmvuW4bDJ8EqOGFDfKns9yN1yrpC3MPWS4q+0TN/tjhMj/xFn6Q+2+ur3
JBTP/qOEDUrDiVM/1cyAjDcsO7OrIX76Yx/aq8PWdSqAlh511n8SH3OZfCuDOAkoifM8hoSPwZvn
V+qwDwtPdsVtAXqyNcycdaT1ml+u+ZUpO7ZDRO8WerKUTOdzX967YTmCXjkJPrIejZttoyM25fOU
/iOADvFd7udhF7EZPfUSZIoLUoPTgAgkOw24/edYDXX4lKJTQlvfAEsM4TyQq4zocgye5TGFYJRN
+nmllVzs7Py0qUuwN95VRb6lHXCXdgZLq16sbDlufBpq/yv+T42sa6wq7Ls5/LqU6Lr8qEAFUEsv
Fe0JNs1pKDmxXQEyrFb7UwkyrAT5DyGM1epgfyQEYcWJa8C7a9GkS5LbYsAd4tg3EoOECt5gzNDv
haFGnTJ9fOeE5hYfywmm0annSLBsSh2Og4nXGMfI+l5FgZ+Al3CKc0ZBDKa9BVQGjTGhJM4TJtrF
eDLoMXKsm/MwPAqyayuS7tt3tOzgNK49OqeC4O0FMRQ7kPinwsZ5Phq0tyAiZ43RMMXpDK6B7ViL
Xh26Y1BK4WqlkXQnTS6eYA4i1IRQPFxjxoeLTGrqdoqguH5I1vTR/FpDOSRZiWFX6dfAdm1midvq
96Xu0/rC03X8qaZuQGbRaj/MLSIg6exQMaU0VS1t685AZJHuZb/GJPkog7mnLVkNX+NXZ9lySCRw
bWxpN6ZCe5XSaOmtuybcbbP3zbwjyVMM+EDtzOqIG8LrJ+wFLAYXA5lFnCHlOWjfhUnMHfvmngD0
xGRmdKM3rbglWgTt08LyDVq8euRnbTpPx416CsFJPfxEiU4yJkuR/rAL+bs+KlDFZ7S5q9NE02T7
nbgnCpLOzbMtJ3AK60KyZJFczVZc1Io0v0wPasfwkfIZO/M0q+Bt8fkzkG3AlqS3COHJvDttF6p/
amCCmSHcVl82m5V4lF+z8lM+SycWTnY5eTbyqUGjC2FgRg5J8Y+7J8ql6tY2LbISShnY1/V2jKOJ
ATQrUZAd+CvSy0RM9e5zsmJy6apfUB6vo8Z2Pphc7jdMhQuPBSiRULOZjfPQJTx0gi5M72hoYwyk
0oZi87uNISghc6+Ruc+J7eGrINyk9RagZx3ZAnYK446fQIbcERs0oHwcUMdOl+4Oz7jdQEjFj2yM
b7btFWX20n4rl7JJ7trvIh/Omj2fYa6dVaGd2+Sflq1HLu/zrBCcACyxY+IXY1hGCifnFfKq5o0Y
jqdZvZGz3topJBp8sheugBTvGm0e9qrKny3uPIfvuwZRIfHId1c3wd/RPgOYdRSmXIg7rhlTRqAE
EZdROkAiQd8Vs3We3cLp3ueT9uwb7TiK8aA7OD7i7GwHQaJwAa5zqJtZaOHBzsfJRZTHBQxc1TNZ
htekWSXEZ47EZyosJWb06RXtqb1P33hDGOi1Lsf9oLFOY7nL1lBWkoN8n4gPnYfzkKlvq3PIt5bf
ik3oqt/bFeqoWJkk1NcVEo4NAM4JzLK+qAqcZUb3iPS3Kr62GwrGc225xIIc+Rsgl4SqeDWhxAtu
AN3swxqg/A90tp7UdCG7wDAhVGJtjFBoXAgmUoz9CgPqzteFYBpBFjD2b2Y8+KfVDnBIfs0I4SMp
Xh1Du1r33I2yDdsuCQkjvchwHyEiikK72Nl8hWqBNQFWCwbmPDTqipUFOuM2D7R6C5yX6IlSn3Vv
YsuZOyZVTn5NYnHljbvK7aczLeeMZkQQass8V5BI0NOfEwU0ioceql31jcv/Kzeyr9R66yTt/jP9
K4hdlzpE2eulYotQlh+4dlcwBobFCpkoEF06n0z1R5I4D1MY4TZ8G8X2SIf6sVvk5U66rVt506w2
4l1C81ltGdKs8lpWjHKdh7PiQpPuCBfvTb4cMvZps63dyFRHWCv5+LqMEodYrSG7B18P6MhM2F+q
0byaUWnqUcw+k1heThuB+wbbj6ke+qJ8DgbRq2vqmc16J9z1NsRLtCEz7R6EH4UYjzIe4/Jh2MZN
hTindNbFyDyGQgUYAh2RStmNkdzJKJ8g5XGhJ31zHNpvSbAsGX5JtIvEazglgHS2IiPO3hFNULWu
PjwXf5PSgNFdz7wfpRJpM0npyg3dyJxe95wwk3d/BW9Dh0WUabftDvnx3El8RztSkgw0t42GBNU1
1Q8Bg19SmjcTiTgu1EeyIdOcDj7WIolRrldI4IOye0schDWy3Bz+zRv6wUk5lVvD/B71DrG3Zfxz
t8MhvwWa8otNgWBFyikQTJmBO4c0uOaWIJ+RhwlSiXmhFDpXxdfk0sGSH9thjrB4Dc5ITwRQWEEP
qtrXeYyvxaZdVYkwDcr5NmuvyxBfphxhbXP+KX1nNLLG9pWi34pHqPI5IGNp8iG2+Gp52EZqPls6
r4yorG05I60ymOOyC3Sy+sGga2KtToNnjt0rK1L88v27arHSCejeF/s82eOVgMtIsObOxE2OWSrw
xQc6zb9L5uUwxe81Ii0IJc9rtnuy7jFFz6a3xhTMrdNHnBV7MuA+Q33rUPqgMjxPE0QwZh5gYU52
ubtFCe7h5yfaz4nrF+lYU1CLj+We7vveZOIjZRvHzQsfEAiYM32MdfIxWpcBATpURHj9lGWsuOls
OaBgCwh2bKnYwafBIJ4GDWCDvE3BPWpxAKm6eSXVj4zCJFxZUQyY7ibqucL9LOQfCqHEhf2yyfTD
6gidGoGn2seeyhWnzCZRpK7teJJDfie8l325OEpE+Kxc3djh4vbQQAglbe80VzgV6a6NFmIvUBMr
edt06NPifVZ+APY6E/9IyyrC0XGi8urqm3RW04F3sWNW+RjiNHC/GRg+qyF9S/L1LUW0z3PxplXz
HaOnWrl1+tF05WGn8AJ7KTbHH6tzLlCb8/uY4s9UaseuawPC213WaQeyCfoM2AnKwdKIH5OQntVn
j9isxVUmZueQ0tFvDJNNnb6rbUK9dM5WeVJokRKM4uzH4loKHZkF8jnjHioaDLmGeREWj8rEBUHk
CrKeGxmNtwFgtCn+JjdDM9HN9Wdil85Uh/iVsQWCjc7f96ZS17KLVqaXGDWfMLTQTmdOOvSOWuOt
yy843x2Po6Mkr7VFAq3JwejpyJHnXHk2W8kAlNTIX7Zy3ipslKJ+5F39sDQLJz0TqpRS+WAu43u1
i3Uw4DfElrfPBCRKnU03+dbvabIMtgoEqZYtI+3P7rUNINvBaf5rE/qbcBYYz2lmw09tfmhIQYrp
A3EqmUolAYJDsnrrwPVMakAbHxvC7SBTBl0CQGxEOIHhsGYfqmGWOqgqZukmDwjmCmxsftookxaY
XTgxLEBGqMCGzs1Y5GpgQdZYurQsumacIjYawYVNF0SYoQehKYW5DuUBE6ayMiYtyqCjyFnUR5mT
Tg9ZhErIkA4T3EjlJ4Ec1OGKKwND79+6VL9sGMHJ99C0+WJUOeAV1M4O8oVKuWc1BpLt7wIYfm1Z
wz/yQX0aUvuWStLburavnhal21wlK72V5nWwxs84oZ6qBWb0q5j/S01wYwoetCXgXLDpkAgZatiY
CDZrdd/40IBHtPaZrRyS3uB7Ep+yHGWBKXsjZukk4U54xGj3DUCJo8lS2BB+PTY+NzQ5YHsUp4PQ
MAdn/KPZmoulxYhhwlYr+ManN+jhtxQbw2ZnxylWcTAWjyzMh1eKUalOoZCV/bPq9OfOpoIe1lnq
3ZDWux0nkdW4dhHf8uzU548FhQOolBhejfEIyHWAzWFjK6zER2Gm900TN9hoXbW58YShl22ExcJ8
ZmFeQgLs68Rbxs5jML1ULZuk/JRp5LJvPWNWDRNpcm4KZJn1imtQO7Mb6R2IWTgLKTRBn90USb6h
veXsBGWIDX/mnRAlbyHvBFuaNKu9Hv+znXLysIHMj8tBWq4Vqekp70+K4bKs4meFw5tiK77G733T
gGzYfOqXc6+x5LjE/DH+GB5jieHjD46udbgsT26TI8fMoUpBGZp+PaPHPKh3FYSfPOTRAMgOcSdN
lRQBkB0XREo0aIpj0mnkEYKAKIsPrEj0BkYIvM6cOjTqAOevbUq9lEatLkXGUyqpMW0Vvqp6F4S0
F3njWciVbIZ39XbIkuVuDswXMWei1qzM+mmzwYgxxyGJE2I55PDqZsCgG5mtBJFUEqH08x9Ctepu
uTgtPT7AiXpVKfyMDE2ApfLaosYpiD0u7ukfcYqxejH9OIkNBrD11ZR8Hs3KAgbROS59BZf+IHGb
Gy+n6Jj8Zo9+5wCr74ckTH4WScPX5hTnAvtGca3LpyOaVzIYb029HJV0exMxb2d/sUmvx76hP7qv
ZKaMN5LozQxqAYOt5/bqQtmbJnLHq4yJiYGbfQg3zV2NkvsgyBUozc1Kj9qQm0MA3cEuHxuJDlOL
VCxGFwuAMIMwEMNyxDJJmlZYjEqYEckSs9k4DQ6S2FyNGLxFJQEDqpNErfZKeG7ijXi4uCX7csdC
H4Eg9A0A+Ny1ZiuImWknCR7wRGMOtQa4BIKZvXZRmb6cEveNawI1c2MsF02kx40UCMRWXKD7wiUZ
jwzXwJ9v7hZDpe5tVKKXahnfHBQj1oo7vgSiI+UXgcHJxpUwLFG9j4uQuPZ5uSeP3FQaxxVdKc0b
laD5WJF6DZX27JB62SjX0oeqMjfv3xvJfkGxWEtxk5z6ba3TJyGB95HOam2uimurkepNQZw+qWJz
cnIyG4PNyPJBlO7ySolRCwDSzfXBuP5e2vKaLkSdrkdDgNjDCwkXYMPykxcSfkUrSAzEyYD4Uuz7
xIXymZ1iYu8T0gx6itU6EYjeBfd3lvRBx15B2pgTM21Bzj3g2U6bDABwAoFPCgqSX9AY0z7K4wdv
8VGYtoe/2J4APSWw3nTIXSzsTebNyUBiAOrULqHIqkiX2wzmgKyTu+a4oNDRyEJTL61MR8vAnyF8
rEihIi9YVPOwT5VAPS52HpVG7bWJ8RjnX8SPkDyvPET2CwRfYTzwSBIIeTVp6SA4SrmrSU+FxDiL
inCVPRXmJOJHw51lssEnBxLGud4GIE845q4r+bgFX9Z9DJD8swCvQmq8mmgCjGudmT6rE3jeq936
hFWdi93lDdhgfwvLST+pT8nvm9ZfpJ/1qrigcFOGWdZePn/mV4PNoJl9JYvq2j9nVDvVtAKlTLyx
w1FUlLvO6G5jVaqoDVZAIzTRjOJbFejT/CGR2mbsDKABC+B38otf5PbTyhmHYK82btod0fANsSga
o4tpyuRjrEgY52K8q7JxH0X56GamCIifUWSy4UAuOVhoAqh+dV4LFXe3kJlIuS06vEmMgNdglGiU
K5MTihWikvk7SdipkjNU+VOi8ZwfNVpvqTmaYCHYxdgESRmvgb9xxygKENrsSvg4k2T9aJfhkxvl
y0gIM6EK7vr6a+uMz1Sb3xXME6di2yKFCF8mx5Amtot4tCQdpXjfqksJJFxiBNhx4Ka7AOySTu+S
HZ+HPbLGhNFlgQUhKppp1tnOiyOMbv8Ttwa1IFgtil5gmBL5xxrBtcCrC1GEEmaoqSbF4FEhp1wQ
ixJtwnyn4z2FYEMnV66wIXmudYR3sSEOcyjr3zudzkLZ1x47An+bP1Kbe9Jy472QxRXWPOpR0m6l
OyKIkzLSn0jLGwsDJ9me9rO+snp+po31rHTxphbrW67/k+b6QvP5JrHbm/CAJPOOYIDTK78xdn7C
PXhIm3OrtD5yxO7X01zEazj7neuagQUU/PSA3aNEXTRjL5D0OigIOlsrxrF58LMTEl8y8HOO6jc3
1Le8g/1yZZxEgALE1TRdT/YbtadiLf4THQk2vDSy34BusfrrlBhTag08yHEdgJcDFB41vwqL6OEp
Gp2VcetX1aQuK04vT8UbTVDOCKplbsvj+QJedbNs9YYWRXOmq2zn95WpnT5+y3L2bf3QnE9GKKgE
4xOB4VdHaq69pl6MXYFqnJsvZpFdfLfh87ntZW/EqOnJ1Cu+5fQE4KLExr6RvgZ8oeTrPR5ARi1I
uF9ybZ7I2gHeYh8dQtlgjCCnaGRWPBQQYgjmkAT4i8AXu1FETqAYSio8tJQNkByZKYOV3e2hveuh
LcFHZUPYsB20eU0SmsqGLvqzB+bLjijJ2IOsFdJAQluVhawE4hps/bThNgYeQAzWvaD5qnwIxdVi
XVGfHSsnD+ICzQxOzo5ub1dCf6I85lnNAZrO1Nsb8wPDIv2IfmjBKaag40a3GUeogZOVfU9z3yA+
lqyfmDUNmV/rua/xmmEtLW4xZb76b59vp0hWCxSTCLzmPlIsBEYGs6qETBnA/has6mmWggVwwqRX
PuJF0pecGWB2rZ4llV318NUfWX5BEE60gtjt+GY6DMvIIOywBMsR479DmVCYyt+graP3nM192X6y
rbGd17D2rxR9Wd3ETzIW5uXcfaH52BJx+I/1VfN3qgvia/rLrK8XAwWhxstSidbkLgCBdgELenEO
U45Hj4nRJAPRZQyzr1MBCR5M6BYOD48A9oprPc5sb6oQ7bIu5uPzRKN7lcfSStuYs82Wl2Mm3PQR
zB+5SMSBsqLUrIpxBlYRUuT2SSkMl5rJOcEgqsEum1ed885CqlihErdk2pcWNilh34mx+c3J0M+F
Sxt3ipXkZCJDqLL3lYtGVsF0k1iKkaFgr5QXW5BsIoyMFyJ7cLCMI4v/o+m8dlu3tij6RQTYyytJ
FapLlizZL4TLMXvv/Po7GOA+JAhwEseWyb1XmXNMwiV4NMmPKSFHz4aAKgffJtP+jAQTlgudziJe
1tZy/Z3NYD2aVYqmIsflFOEqqw0fqCujTBasTadvLCK9U4WAzIjqFj+Gjs4T30KVJW5OLN/A0ysX
pRdNsReAhWlmBrHydviyRAHxVeMUynwSwLRp58AcLnkk3oT4s8fzoeLoh9vpaawLtJ/oS8XfEnVo
qDp+hb58VMaQ+SufqlzCEeMoIyBDXJkorBTVom/VnOHa62gxU2eUSfuUdUYrT9bj+1qlIFRIVog9
CdyJTH5WRPbZNFLz+QzZuBh1wRH7n9LFllOsGuzGApB8sqIcpgJWA+eDn2SYNqzL8bOWgy3VpYN7
jrW6bd1rJWecGx2ip3lrg50V/cwR0lm5YSKon001cqWxPkUJq3R1iWiDDjqV20iikNGcRTUSRXfE
8Cao+xrbcESoq+ksJcBo/S5bLa5yGEGfmMP1ZCtmxiZNSkbcDDEfIfzHGv4jx7PRe+mj228LGksD
piVYjUdjDm/wMGyrrff+ajs3+smNKaArDDPxArkf4RwPAxszI6m9Cr1TzbfUG4hMSX8XMBHFoXlU
3kJ2YDmhyVn3tcd5XXlWuwAEqPBTNiYDL08t72pWngwnDXkDxQHIC2Fi48zaLUZmQABgL5MHl92Z
kRM6WsScELJxDKOJIXWwiZr+HA/JRU+nixGalyGIrsKl7pMTNfgxfVgfgvJmpKndfaP5hYcvm8yR
o+5iecYF4twRPxHHTXcwkyOiNkbbBoITzTMpynXD9oMYeEHqBa2/bYhYQLI/6+NWTnKnDlsb1zc5
glf42Q1y5KhwAwNDeeZpggYe7Xe55UXj1CBFStZwjUfCEypUneVL3NTKTdzkLwGGvsxrKlUvZpsp
ktCckVbwTqLtdkxG2iQCOAY+t2L+D1txpORlQAsIQZYnFjUELbDdaTCQjTloVZHPEHpdDr0uYSw9
9fAbuIpCdOhxBOkz0NeDMa3DEgErcegecL498JoA7wTbywmo/xJ7OqCCauoESx8s11Dz+uFNJi+9
I/eBuf6SikZFuewUcxyq4UHpMc4o2bV/cZsjnSPNy6hcHUeFZr9yqMMmRR++J9xCGmithd8r22ms
bdQNw10EShpfN0YzCA80nkqEnIhNWyiC7Y0PrB9NJnTiG0wptvKoR5ncq8Jz5EeN9VtUxShmzL3F
AKfqmv3E+CZIhh0JC9zHfFC5q71pEr/Yq37EPrARkFLEeooM31VK9NBdtw3wWJrgOEYZfJ+bK9xY
p2Md3lqXI59IxvhYkV2lZpYTZ9IxCBQa8YQmNoPdNh/DHJOrmwOiTABRyqxJhoqWnVyYVjqlc7OR
RiZJUUETBIQB8lFIpfiur6QL7n6PtDRMeCQ9u7Lsvf/C1tgUorleGDeTvMC04KONHFN60FL274V9
RH/E/TkzB8kpC0UY24gm3BoUPIJ4Tr1I2tRVB8aFL7HUvnwBHZMR+qRtMy8ErJKttF7GXs7ypWNM
ixSp7UaIO/KOf3Fn4DPLypPBo6W8uno4kR8KAeyG1B5rPTvHI4FHgilfJCu7+leTHIEYanyzD49o
ddYKkRKNXjLDF1bJdxJJdmYxPcfdhYoxQ8WIqFAN5rUP3Dt/FVN0fsmnhi26CqVB8twCuwAs2iwN
qRZHYH7mphqQ9BnQlpCpTyTAZb/KWzAKmxQiNhQT9CHkKUAaZ2ZAxS95IWB+UdwULAli/Fz8V7V2
ikXl3PwZ3NWCJ6touSOZOPpdydAcrTSmqd5FD2yV0SOl/0A065pi+4jk5EHufdY866F+D4zkUUU8
Af52jL/yS4TXbLHAdicoDjQojkCtIs/Sxmdrznj6OJhUm1ZzETEYCcBe2KUbeCExaxkdtXmuP+d1
wYxVF9pbruU3s7euowiJWOhWNOMXBKERh6QxWieJYDdEKKy1WUiHk1fUeB4nk1ywYSvYJYHmKZcp
jVCXDbD0NVRQnoIAVo7KtUVGcIdqt5YovTIIHiUo8nxlDOtJydYVOb2DfloqEhF05dQ0O9TUFGt7
vD1Q4tfTwxKLrVbK29TNaxzz3BisI6CG4ebar8dMsitQmHaJ7T5+iyqWjzrMfew6kroOsjfB0GGP
aryXYBSEBgOBbBJ5noOHRMuA6iVCfRx+hFRNAkaZRSiu+50j1dOOxLadnqNHccvj1MCUG28TeXvK
o5C7hyqZ99SJ6+AG+/MUMgmqB/lQPP2VxNxFV/EVr62g312VD5LwiFOQvUqImR4jLscx2+NX4Ze1
SOHJPB1eoQjitS4IVFs68GvdmDf4tyb40DbtmU+kuyTZKgin9NkrYRHWOoZvL9600BF1tbvBu0jJ
6spmEEXHmD8cVGT72UJPkvdmOQIsIG9WvcRcHEJ3B8h5CZPk1EYbyoyUJg/kyE7Dn8/mJSfjWLbS
jVSOqKk5JpHObC39e9C6FRP7tK+OXJF4WlZlKF5JKrgMhUuArx2o8i4VlKvm4uspMYgo/JSEiIQ4
5BRKk65mGAxTn6AblQ1OmvRMgDIXbNorYOecomBrMaRPkJrJhoq6fj+SdqodrAyO9p971CmGKRL2
TAHQFmCBMaa92FAgt+Qtja4wveVYoEmVsSWBmITsQyMm15/CY4gpVpzwEPY76Hd7Ga9cFqCnPgcF
9NxMO9Rs5rrWP5ibT4P9LpjFkWJvNFxdFd0IaO4wIXUoEtZqiDSa/DTFA2QO8IBuqylEthGjqedo
z9KdNRTrMaC//xwxd1BD2RgND1oTs30NT7q/Ilr00NYe7IWbSakqqT8JN7PERgpWGd6vjnKxr7N1
jqMxecrRTOorA/VZPJgVyF4fwTta6Fxq1q50NgUKr4D/NItgDaDlNPKNgR2R7T3DLv+vhAcKu3Yt
LvLvCn77PX3QYezk9FiSedjtO3o8JEizsZY4SHMJRgAHaEfATARcTqQzwyMkGh/yTXNRRlsQcLC/
j41XTS00lJaeWcU6G63MoVoNwgGv1nqKt9RftooSVRc/GHm4g9AexGbeV3RW1eZdvvlJixEzQdJN
pBPFKYQfAo4ZuaZM3chKG4kCwOhPHeen1TmuGAUMb4iX2KsEWrqvZEgouBVVtvWmxbae6cnYDfbi
0q87xzfgLFdHa1L2OguduLcly9phfD3UunSYEvFgdNMhQmWiab/h7xwZRP3QHsNN7iA4l22DHYgt
6J584rVI9T4MxxLUWne3cpynwDGMPQI7Et5Xmj543LuYyt9afTvymzEsHhOEYyUeAmZ96Av2UooQ
AuqQTAughvgsD4k8vM2+clUrQshYzNJ3Ftm+xyBLN44dbanna0+8juBvFVgFFrYfzPn6OOHxwhnZ
18yvBl5XbM21+Gz06ikYq7RNTgWhIRiVLH6b5sm8XXkldkrSedWzVV3RoCZP9mUeHfaWS+DatKsT
FBg9OUem4OHeQ2gNKkluOF2XaC6W5VNJemC50dpgE/N4MmsIsRrI+lXzEQWxDMlqTniWu6NvnjO3
rYX9NKuwn4ajSACSVuOKH+8yamljOPYE3SlVe6ZOp7Jr3omccFWg6T1qG13D4yngM+yqTY3gpehD
uxWBv03GOmttfpoutC0BIzHUpkER+QXOe2Rzl0ocNsU4O1HymjuvA9XM7oRCwEK8TyojU95sb5A4
MTU7s+ix9lwozQi0HY9+hc324B8jXk3iqv4AjfdFtysMV0uKg98qhBv5aLtiF4wMSYz9cejgBfs9
TR4TgzWOqSuppHioGj6G9oISDIZxB0O4IslTXrUqG07G0k2IU9TJYmmbdKI3lOzwWc8B09l3w3zo
u+wY2YOUnDpJPwFPHeqzYdEka5Wd3nUpvcsVNSgjSIXc+L5oSLjzBHJppxY3uzej4e5ZP+vPNBGe
mn+O82KTKNbeUfeSEqDgLLBMa2v925jRH7H/CK1yWyBSFTRkp0hmw2IzlsQRnOthYWiRFIri/VPW
hl0oVIiRQK4OMCJ6dUf00i4hYqkjVKIlVEKBDlP3q0DDhdlvQji9y3NSsy8winYNpHdNqDQosPuY
1UQgXHKjgji6IwomK8+dAOkoYPej5Qy6UnLpgn21WpCWKQY26BSbQjOcJrPd7jmFmivquyqRAD2C
Bazz9a7eYQRcOK5bALjryqDvj6HPi+ZN0vemseVBOyT1scOt3AcVnA6k/n8k2g6DxhAz8Aoj8Qz0
h33UeFM3eCPeuRqvAhMB8CLo0MD+YZ+d3qkDXjH6C3PucL6zs0QwV+B1NvE6axXL75pIWvWuOKNS
necoOnUptYCJsijAqV/KTjQJ2AYYCKE5Ydoc6uwcES82hM+I2GCY1M2D10gEbHEzTEbjCV5nwN7Q
UfbwV8BfVYDrWWE9sLyK9M+c2tQfo4aYJztaBUN12nR9dR1zxweRBYuCYZZXbDm+yfMgSkeoegTy
1to46Kq6lepmW/v+ZlreHc6CKD3KMxyLhR9dE0bgk4nqqjcGWICfnhrb0ZRUnfaqxcml1afTvk3r
Y4XILKeso/ZdHH2KpR4Gx3wIc7OOmODj6fm/M8Q8Cluf4IIAQ4RiBvu+B9iRsgy0Ngg0CUY49LQ7
Y5Af4aA33PMFAtDUPyMl3CvMvLAW7jl2NnN9DRh79W2yr71oZuEAigeNKar2zrYMHf80NqTCWI9N
z1FFzYhohFG0dIZVbVabnid1KtEcxU+zxWiDOq6Utjw2236sCEIcsQUoXsk+pygvslSj3iMTg7RR
c1UqEmmjswd0qZvfrWh8t7zKLE9zfxRL5aYzxjOn6BiD6XOiTt1oF96rSyxYJ3P1bmVswmhAufIA
67sRn9pwVfGX9fK+T4T3tNXf+c9G7a0T+JAHW/OH22j1V3MFiQCJH7PxuK42gYjMUFxJ8Epd3wm7
9Gxk05EN+ozzuGTjX9+CSfQgEUCU76mptdXQROuB0GEQjnWQnwD/vGk4EWuRbX1ZOMqEZi7/F1Tl
unhHn0VxOTYIRr8+tZgHiiiTXND3YWDsxT+Jiq7c5BqZOCX7TXZrPn+CcEND00mGh0kmxSOUDJ61
eo/iTzEuIeUIBc2yVcDxsDXRPFdwVEMpc0VgCXVH9cSj4g47QW5sIEcoSfKLO+1SeGoLmbErZwq/
9OSDhBBqFuTCCXfQmf3feXQn/82Q6kND68KyBFJXjszG5N9izluVJXgKWLmRU47xQ2ChLIRvAOIf
FkkFuma98ckGGDwiusl4NQAUH5PAlZMXg+bNzDfcwISbBzbQ+32Es6sXsTpvhX3JpFzgxAK+IjD2
ZFZRiM1KyZlCg/IihWkkhQkfoOsWfeD5DUGA/R6L6xEGh51jgm9FwQ052pAejavGb8CyEumYBphx
o96E6suwoytIbCT+l1i4iXgdJiZU3qMseP7EfoI5Ck2WmEFkfBrGbcp2PtzqQEG707Ci69StWlqX
vqg/Ii5c1kXyiZ0kuN9YTFxDkcl0JKDGHi0Vt0cCyDERu+9mMql1Y1bffCjhyJaXNrVowtnRqhaC
mPY7mminAgOLsjWStMZZbny3oT2PaHJBAyc58+Y0uOpp5IyMmENbLQ9J9ZV9RsmqbRwZLCysXtwh
jTE5CVwibNQWrqCGG0Q09omi+LZE/GFZ7jSgx1hL5/JhjsT4Xs32YDK5PNRMozASYHQY+OwJX8iR
h4rHRs4cGCZEOMFGCDhf0oTT6ZInxHXpYARJcSgqh3SPXSkYTtizu3sCcNqZ8WlOwkfi1+hgH5g5
FUIZ8+aZ6E+Lrq0b7STrnJRU4KEcHVK/XKt4UTjwlWw5+tU13Iiog0dFsaMINAiX34wiIKPbKgpI
eH4CnYWm5d5m10J6gXHbGNMvFpmkeErxV2aw3UGNk76T3xQznYgUBuB4UiLd1TJwFBiTyWcUaox3
mHWocBXTt2XsrWoQouNx2hol9qPsdr3+V0bfIlupUA+gKeLxDdaJteqG7dCq9iDQlHWosBETY3i3
9eGOnc/WSbUuRdQOZK1nNDxni101N8jwUieeEVrqiY9EvEbTRUFHiC2yzVkRNsir86+OfgDXBrE0
xqeWV46pPsvoozSCA2UXElRmngP5lf6fhnm6jCWXLatdT98psOY6xMCSMXl80oVC4HHMvnSQ5hRc
Cp6sTG9h8EEK9YC9qsUIM1irof0cQ/jebb+q2uqtY+HMDyDFmj1qZ35XSXBXq9kh3NSvP0uRCf6S
9BduCxFCC1DHtx66hk+bacLTkZDxRcVFJjOQLM6utVmE5KKLbgektMySByCl+dnqYAgOhar8qKJ/
CqBilFXi5cttzWlSdCwkaZ4wWuWOVuhOFPxpJZMjHblFhzbaifMhRBM0LVNkO5K6vdoNrunnR6j7
XupXXwORbrMZvHcMxJvgrwlIKxiztdWg9CJMMR19copGJ+ee8NMfua5W0U7337ldYPGdBbZFXVyc
wN0eAfO6vSVRvJFL4JiF+k+o4B7X9KXNgtrSkUxFpa1QhmdYGE0h5/VMNgCBZOuvMJkHsQbWqAvw
9cHwwukUG05f4Xmqvubs3off2BIgB4xExfVOWL7aUnEjBWV6yZoC+ggCyGnG6Dg9RKG3E7gfrfWd
sV9p4J6M/pGQU1vI2G8nCkP8d5UTOPiXwZnVCXPoy9o2orsIyVtbBHzdpSVOsj81FooJb8RYP0TQ
3EBhVzwBPNszTqehI375QjpGq3+WjXGUBIJjKhP2BTCYRsE1Tygun7TbiPm7JX2FSwwY7YSJ8gsN
LnHFxTPZt8JDnmH1vMX+l5Wf6bfcnPV0zONvIV2PxxwFdrquwBQK6m+Chs780ZkHEMqRXfiwiQjL
I1vjfKwAKEDzFN0s8KLiS+J3z+ovFP1zkNLPhvNPCLohzFdaCAMA4FC7GIUKicU6NemU3vw1Ys14
+AmUp24IC4LBAenIq/vTywxqEQ5y2lSgYfXumPa/kFkaH0LoPzP9QGSU6d/Fsuaho4kY0xmoJyTx
ahb3broUKSooTyKjL7yrdPXKCv1XzM0OUyLbz/Er1nYD2nQfGdcmYwSXnRJ923fvGlzvEegm/vc1
J3IKDjdx+bsSOxnSFH1nIpwhY6BxyJAOmB1WdvgmIAWJ3WbcqZS6ylfLaqAHwbft0dOxm8I9hAQR
oxvb3JEfeQs6YICQoGBAYwb3MCyHx4FYrha2autW8hOpNySZhwJnxaxMfre3TPgM35FvUTHVzOsg
nCkxpd9NiV9ZdOGsQTD6JEjFVa1/JWM3IzkizW+Gq9b/yXmx72mMFOKVXmnwMY6Wk/Z48FgpqZWy
HWqVXM+PVAneVfPdZHtm9L8MvFD10f1iHp/5Z61RCXn9RRbyzGFAmdxuVml8Bim/NCFQbpLyKcW6
I5kRfcm7SdAMI0J31u8aqJXUuNcFT4SJcqTGHJZ95RIXAicXTwXPScZaaebkgGGPSYf3TGeXfy55
7i2c+sIsuVGE9yeo7WPlnyyLhdF14OGamFHME/eD2LnR5yzmjBQnN+T0GHn/C/WpdH/c61tFkIke
4JkTQnyn0o4egG/GRN5zYjsCtITo1ypdM4d2mrAmOQUjIBk6iQogo0SfU22UBL+2SsBP+5aHh4TE
DZ0gtv9KCgyfCoHlObp2s21JEn+1yws7sH5UH+LYb6quhp3Fl9cuaLgqq3Izzn49omZAQGpFgz3z
+8fHBjELvBcERAOJN0B0iTVXzOUq9b9R/6FHP4sljvNXHRmrDL+kt0OrI3FNYEwQSPsm3nf9XY4v
WXKBw60XwB68wn8T5D8wBtgi0GsqO0n/NwaCXdcfzEkq4dRgo8xXYDsdhshEjbtkI/vo+azI1fgQ
GxSxWhSvJ910wkEn/RsyImkN/OMog9VL0cy+gTLDoK6vJgtpmNZ7pMYinsHIMHWMQ7MVCcFOhJtn
CrJVDApo5Dc0aaeUM0w8lBL2QyVeD+ynLf+rQgKmNixjW3NbQELkVG0lZF4hD4L2V/rIInosQ8FP
lsaYxeBmVw1zptAxhHMfs8Qh5MEaUJCiaGBX5pxFCUWLjLf1K2O8ULZvU0Xe9u/QgIXi4tLmP0U6
QbhIjYLCrHVkDrWANFgxb1lP6dSsoMpZ/Go4ETnkUan1o7oy5dyF+OmmORALxiOq2NnCFJ9GxNRq
NF467BBllLoaijlCGFaaeNIA0Y/CcbEUZyc5eAX1pQZb2uq/cvmnaX+VCInW+pFyyZb5ThdZaSHC
GnxSGtu6QhPUniwEsI0J4/KpQW2WW9GOLBRIqGJ6KBmNjuueB0RPkGWljO3afZ+/FMhnGisSphpT
wgJba9wAo27uzyDAcTdUAOj5c5lArJIksDZAMJH3XPkm3z07LmZsE79AWQWa/aTeKoc/Ps+KaLwu
utaABtDFMbMWYYqlnqrdLbNFsXCbgmuovhMAN8j3sHk1xW+nIwHfEwSqMdGR1MTpuE8ZazEt75ll
FPKniBC2AhWlr3l6a9QbpOMN/kE33b7djiamxeck7/ziokvXaTqjksBI21QX6idLvKjyvacZ11iV
CuNKYtouWv5pAfrLyYEu4t4jjbIDWPYpCFplJpc1LZGwf4oFt12cWY+BmMjWhBIkYqccEgz4Kp+8
tFci2RtbPlzGUfoEeTSFsxmRgROixTfFDQx+WfadkZ+rgL2JM8grtQxlMLmS45s4nwH4EYXZJ2eK
xbCCZ34uQq/LXVNDHLaxak+li0dimdxKgiwKiFC8rRPAu0ZYEW+farcYn1i9TasXNJM0ep/zrym+
dyWju89aCRyZZaXExuIYE/oef4vWHlL1WBwNVI8VyBRMnAqJjcpPX73qBStC3m39PeJ6W/KvRwHb
IC84tbYC1KHnwe5zmaHITm0OEQxtpH29edYNaReMn038JAwhykM7wzIX5P/S/KPQYyfRU7fILwn+
DMUnjSYIX4qFiRhLMMHpjP5N/6lMz9yAvVs5kka4L3JzM7k09EkIdwlsrSVeQqpnosxS8bufflAf
VSWrobMC/GN5jVqUDZeJOqqiRma2bvj7KNlPSHPOxqIRoLeM13F5FnAxJHhjEs13supbZeSmiO9F
95i1mPPgr6Y6NqEGJAq49AgTvgmEBONKz5Z9ZOsjYqYxq9rJ8Lz6xS+MAT/x7UyF7kcERFb7ro71
2+dDbeCTBDxAtXZTB5Cl5BspPF8FXxi9bG/P0p+l6Hsj+4iq4ttvp/skSLuFjFzOFvAzCDeFcoys
lybGR8AFn6Pe5DaDVFkNriLpGUW+eGFSt5tTtC35OiZoL2+zn1KX1pP8inQEVyUpqpK2HbLxWlTs
RnTcejHSMai81btBpgaLSlSb/+SII7NWmzdWndjsAkLvybYGL2bl6SpI96wC1tiGD30VXdM4v/E9
7AZYOBp854RTdnkDSPXSWFMrsCqlkMlpAOEBDjs6ZNx2CrKxJOTVDp6miZ0rCCvcJcRNS/6yGmas
R+qS6Ez+pRm+jOyTb3QkUCPSgHhb+6n4y0GE160Xjfee+zAI2KBKNzWpHUNjPJ5Ph4GXpsDUu2gE
Ws5uhteVKNitkNhRA/OYyG6eWD39kjQBeEvxlUTEH4YwQDrrlbQGQTmma+WgdjCyWE12CaJp3dSf
CZRak2Vrx8KZq16ektUA29WM2yWvwBEFoBWKBSvPAl99MMdpw0JlB6wG4rfpGL0C2lXflD3LytQ8
mwWLR0rWJEiPokHRk6ok+UyO8GTH9MA6xkFFJg0dTxHGu34MtpwcqGwkd55zz+dNEzJ2SaoB8/AD
p+ynVjJ5UC3YLPSzPyOVU4ryz5bm8jPvCFwOrGtPCoQotrcsaC9qgaKiYjYyoc6py78MLZ6RHyWE
YbDjRDIQY3qZ90Vk2pohShPwRxolZr72x4/W/Glj3oslcBR7TVsIK0vFuNO+cgHfwYu5pduDOtMQ
EPfRLcLV4bQG2M9Ksm6QoGgQEkZ6VMd586ZN1XfEAD6TUK22PljvUit/TBLS4vzVSPU+6BgcsAvi
wNaxIISy6iWmdUvyfueTKys1CYUKtwLErogAhoweoc+UWyKbCGTb+GtU5TOgmdLp5hFeXsrdOf5k
mv/+TxHhWrJdCQr2QSbDOaF8SOP419KkJBPUNSE7q/Lwx3ZqlYBLU0P+9yQUi0ehIa1qJATGtDyi
Wlf3Ohq5U+u1GQmsuoebmcV/Yj7+gCE5iALQYUBpGfWN1I/ophhzSexRknjdi72nhw1z0QAhR2dn
Qe3KA+5+RBrLJ6gyCMuNozBZb9nU7WNfOIUWvpVGXsGVJ7OKNNaoZ9xRnnyK9ar6VBS0lEROdCx8
nD4YYWLp3S1J/E/MtPdJJ0WhGnCjQcnCemJgdre7nhqgndhGYRKb6RlL3dqkM5a3tL6bXUVR25+V
pP9OuZm44vVRv3cdmk6KiUrw360mPxiVFmFzajEly3tJlV4AUFe5lgJQx6kzI+HC+PY9JcM1AIBL
jwelM52wV5I7yyK5ybAdkA8+K8O2QJuB8I5jVMSj2mpLzlG9T7XjKFvPiBmgnZB5FfgqxCBZeTBv
uOojT3/FdxpE6X5grGDlHMdaVVGoGQYDKB82ZpD/YCS6lGF/g/u8qROGF+jIKppLMSRfLXlv+Zlx
IG7miVpqkv6FKt6qfARz2lkM2QkNy07MVTXLUYGeVIg8SnRx7OkHeUfM7qT4DIl8W+W8wZQ3mbGT
6v5bp1Mujc+2FdwYK6qZsVAu5YcElwJP6CMWyVIs3+fqXig7v/oXf1SQKwuJRlRdd/JLx89QvYsK
T1oYfssGGOBW5jD2CjKvx3u2zNmCxbcbfA3a8N61mZMJvyLToGrwFAwuQ/+RkcccsOAOAawotMmW
+pmgC+szVDtVditM0hH8yG7E93kzY2uCyO74eI7LCf7m8KvSNSx5JPyOAo0FJCwyAhgU2ogx5guP
ySo3BqculWX8SxMQOVp9DIkNHAh10tkHYfM/zt2fP3ZuUT14009mgPaAAIhxe6+sQ5rcy7zbKOaV
LaE+M+LhYN1axT2iPFD6ZyQVjyRX1mj30uEtjz8rkKRFZzjJ/FlRUXXuELxhBSMhLVsLhJtqOosE
DkMpuXbVo2kesnSscot+qnMzZfRCSJgTM/wmeZCn644IZHtZp8H59StrhLmjYXfV8IBA8gcpj8jL
rvlzWdacCTCiJP3m5ldguCPEl0Q17Qly0kBvZI4U/vU573o7qn1vDA27wMM1yFvFApZ7M1pHzOVH
tmxJ2MwveojGr1DCifcJIYR+1TWRUGy4wUDeCDCmzWWVJ06uCa9fRiVSLuPuiNATtItgWRyN2iss
1BsUoZ3PQlUOJLscJbY8TN5Q1gMaMxG98q7ZwJRoRlT6AJDNQ7lVcO9FDIijInMr/g9Mkk0kKZb0
7IvHGBhAHp5z5eZFSfUrr5rkL7TOcYjTbydLL0s/cwLrGhohMq+/guI0BDoy6yNHHXTymlfkO70r
kuJq6XDWlBo1x6POcIoUTL97WKPbABQFz08u1jbhg6zZAg2W5QH2YYHtq2a2tK2CqwUvp91CW5KJ
yg1WmoVMtnJZxFKe8kSqBj09ig7LCfSTunRnTE7Z0DZe1t0kHssoDCG/YHkq2K9dey72XzIdsXXq
hQMyGIeM1u10eQO4RZ/uPo1pZDjxYr5FhrJJEpg3AwoM1Hye5BF7omeX2dqpbK0MlgVbRnuE6AT0
INR/upvoLgR8K/pouCuMI37NTsRktKn9Y0sieGhyvbX7ubYeMfiawBjPUWuw3vhrgUo3fD/YncuQ
QWL/PQQeNVQTUJDivWRt7WYlCqbot5lfDcKlsYYopJiO1mEGbwTnXkaB00L5LVlBFzraz3uNpk98
m0F86Wz9JoxcojFi86zcMKGUQLBRxWAM4w8F6QBXb8HjUlpf2fjQTLqM/GV1mRuW+BIF5t8We9GA
rUn4T8YdFFMfxWJ2D6adVqNSQPP5k2ecgBUhMcw4kM3aogA6xuJQJdQOMcn8snj+MBShzz0IU+8Z
i8jaJL5JxuDYhL9WcPBJXW/XkI8pGnHaNnYBvDB7RNoVMHUoqmAkTkIwfgm9AjILupy+q5c99GA4
VWe8G6rBdfEFNI5tFLofWFk4VtcW7m61w6OyBB2w2kejS+pxu86F2c7PkXHB+5GQiG0lN/5VxJsq
g1GP/SUmMUCFcwD8xKsPdIND/5j81HTr3qRi870yZCNfCBWAIq7V7KYP+RKc3PWov/NTp7MTm1MN
OaPIAI3UGAKhKzk7+rygsQodBSG2KshXlaDsYbqEeO4nP0cIaqKPEc0vqF54g9mA1UL2qWXib2qQ
zOdPoEWY/+jz/IlJHDFs+VN16sD6pBtXlcmTwZ0c16pnZgzbu5LjKSnEdWcREGtEX5NaXdSgOMxa
cW0iTee6YgmMmb1PIfAYCZfyqJxNhHmGeuUqPdcN4em5Vt1HDtWpK7wW1XkTzWyYRcYMqCgY8ssR
s5YWXhr1scBqt2RalUrhVQdak081LUum7pc07BbXjRYqt0gSPvLU2kma9sY1e5JTzJXTruUglzRz
XVPalaZIjgJ5UuEl6VjeTwBCinJARzEyq4AxEFMnNFC08WiM6oPVOGUKiqHBsI6hqR6YpR9yRoTj
8ESLfGLlgP5JXWlySyIyM0++jNUwR15+bJ4FyfhXMLrrrZ9WC2yF+aIqoXJkcRfM20Jids/sAKbn
jAtIN+ZTQthwJxZHBRMxYxVLMLxIJ9eKZL2AVr9HX9XDIMnGCDZuvE2Bvya4UcbgswA3N8aM0xuT
l3DaZC1JH1G1shQ8wmayJ8NjbX7orGH+x9N5LDeuZEH0ixABoApuSyd6UpQot0FQpuFtwX/9HLzF
RMy0e20kiqi6JvOkY/cnmPGM10FPuOHTWLzY+lc2PHzC8VTQL5PcOSMzX4z6ZwFSx25HVEvZfjQB
NI44KBAaGMa7y3xqRGuZldmq6xd6L5flXJHaIBYJoMv5upSOXDeiW3eJWrnumegvvOf6OmO5piLK
sLRnKQMfe7AYmiesD4Dnh8yJ7A/HAQKh2G2j9a0ELY9ct8j+QOcxk54WNGSnnpxlXPpCe615f1gZ
BWj4TgdC8kJS43QmuEDvVwEGGwGNXip7S2IC8Vi/RcvbiIV7w8yOrmgl+zvyplNDG0i5fdYthVd5
B0ELKY5ObbgtHlG0F+JOrOlSR2bgmbytUPrMg19gAdAdBOmHEy+Pr4HKQNhdUm1W1ISC1dtA/UFf
Rbtgsv6/Tv7rtG2ARxsSIqiML8hdEdYCoxiuUy/PEfVWwLIjS8xVP7WoTKuFF5bcUyUkEweWCtUo
f9Su2gUmjowlYgvUyzIWE0e1yihxJ+V99r08FAqpMcCosZcLMY5LwdyzDRwSojAshQyDgwMaMTNJ
tzKHdw87vq0eyCkXJvBiN/NOblhvRt+EuHr19GNcoHHtwS872jJKmSH38w1Ywllh9jF+GMkJhPMy
mO9dxiuJFBzdD5n+BP13aZmLxOn2GBhx5RBLPLqLOqgOVsh7uNZoLsZVRrNQ5P1yqC+6+rMHsdCi
dhGxAKt4sCCjLEPH2+t9Bq3kqqcog4xVx043ZG4McXTteeVmRAypd9t6TFYW5wOxNU1wtcWzoFxo
SKuqaNu8xngnMOcSkdXtJu9pD4AzYoDHGy9nzTE6ggLIWgCS5x96ySjTa0ZIwt1qgpafVfsUWazH
T0mM3VWS15dla5thYvut4RkxTHAGprgA7FsCO1sRu4gDg309Hcb06Qxq4Rjdbijcc4IvHLfFWc07
43Gf5ClXpoe2keGdicWV06PpUGxFBd0+/TrUpbT48KkPCr5aRSs2heFvdCa/0leA30AEcV5aLt09
cUi8QPVgsncocEZjMgaQIBkfjtqbE6BZf7jcpgX6lIqnCiYnQBW+xzPeVc9hfDdovyvuSqukSW54
T08GD8IyDupTl7WHEvpSIIJd2ofgrGGtA3v/MDLGkcQUTj20+r1bM68j/bwcHcTL2cpD0gzfnF7Z
uSRUNEGcXj0STFdVoLHcc8d3DWLnwPqsAoaHETUYnaXdNrir/6lZyWK1X5k9IQEgspgOtrMJqS3p
oyEkyWSBA2HVJ2DFyoqtrckjbx0LwjGZFjmvJioVUMCLOXJngHRTgOXSpuy5iv1j8W+kFh/yT89G
aaWoHjTY87DFSh/Xj8qOxC9DeM6RSPWwockRY0JnFmxwin1EBemOn6WOs2TAzUFYrdHC4uOg9oT1
WQg+lgAkXdZLbLITWy0Uz8NX8Kgi9BDhc8Naw4dOgYQIFt/8TGvpHmcmWB1zLfwBDDeevwDzIvUC
ptrlJLaawTY9ZZcOMH8CDQolzTDBNFZ0jypmSi5JzGOAW5IeQCWXfHckDmhv3iNy3FPnMtQKrOrK
6HEbcm637cmqxm4hIF5IUX7IKb0EnTw07L478NjW4FOrky1G7EDMvcooQZuis46o1Y0aZNESyXbG
Kpcmwv4cWkUxxoK0BgfvO6z8Fxq3gs96drKxfhQ+AASKJQf0Su0jCCX83LSPRjIXOs47veXWJnqy
tJtjZYTQo+ZR6VkM6aNzuoeRhLs6x6DPx2TiHfCKrTn16wy1p1FdGLIl7Y/d3xz17ol02dlzYeGZ
355KPgvf3XYhe/IAHad8sgsP8pWzb6LoWgn3McxJYLz8ft8xcnSDe4hmw8pwyKK4N6r8o6vqi8GI
vqOF+sWAQTtYrpPhM2Kr5D7HPZMK4jelz76PdgqdoY2+LzCRynf60ieppmznlAMGiDNQIwE5btGT
oHlmnBEWw7kKi2f+hqUr2lWOsxRf1NrH75lwgKfgTLGeY2Zj0RDhMjEY59gssgL7gCYbGmC0mjpF
hD3I9MjbtBaG6OFP6xmUEfht1ANjrisCv6WGmCMezjHhNij2WQl2mI2cddPyzqymrSfQB1Nu+WMB
GZ03o/FltzlhEejG3PJQZN/uHKw2x72ys/AQnETKX5ZGiuDz1VX3CNyW13yQVp7bMLBeDfll8XAC
+0LUA0krd9+c7sdgysrQnS+OBfnGA/8ZDr+Q8SCUa2zgwnWQPWI3AC7M0rOoThPUnfHUQgkvSaDU
CZL3suuo//nsGAr1UWlIP1h++nKZF99a9a9JoK4l2Uejgwjwu6UAbW/39TZx1GUUkQ+4eql8tDEm
RiqNdCfybJ9ji22V1uI9yOQLgYgrHanl5LgQ9Mme55PW8quZqyeWfarjFuwgV+WguAQwgrQGTkrr
3/e8wLB5R7gB9tfcCiW2w7rFZxMQSLYeVcQ52nY3Z2tIicTPe86rbmnNcYtZ/ZTLAuQSBWTLMVtB
cidqpTRHFox/gqKCnS8f6d3RqfI5gDXWlbFNFcXOJm1CVDXBVwDrLVHUFNh3A24tzfw21LCQjMs0
b1XPy98xvti9eLQk3YZozpMn0hvXkondRCKwXuE4GZGI9LgFE440Iqk0Rgoaiq38OSYXcQjgiSGH
WVsI1QSBEFmCSILy1uxxF7hfk3oZYdgJn9ySIgHGgIAhlo8EvWVev3ss+7pN5dUsoN8lNUMAGa5u
f1FcxJgcCkTFUX7s56ApWDCsPePLldJzDVgdYBf0gBa2DkYhDUFY7cG1DGaESLRjpgY6hArPUU9B
iR45iN8mwa61pm11tYoXSS7mQSNnqo1j788tqnXCO8FxKMwlA5UAfsZ8Yon1fBdje2GFkIH6/TDi
9ElLOxzaalXHj16+IuRj3wlFamLzAqzZvyvmh3XQMecjxlW7p+o1dn+V+qooxIIOAzsvPH4x5C3p
ti+Y6rCJdxyHLWq+NBmJ6TFlfVuclH0fXNIQRuvuUcJC3151ev1PwQLBFskywyyXsWIqphDOpfbD
xj7hq/cBmx9YOAeoqFj+l9YeX+3wt6ZL25k1LQAxWi2iI79/jvEfmdeIva+bUn3c9EzfzQv3oP7y
PbI0W0lnieHYoAa23RMi2mYhkvLH0chYNbel8M9djetg7N+6sn3z+qNPMiydapJ+G9jqPcRqeYlQ
LSSlXSAtYaaC0ZcrGs1TiFPVBhg3qJeKLiEX4VNJPAa0q6WobYYWA0MRn/YlC3cEeLrxi9CIyMxr
0rEXjFuIeea38iHxqsite/QcA+AATTHEnEiJbWuUiFcxHvX+kgERqzme+1qRTK1WFd+7/kthf8z5
FLGdgOKcA+DVsjVf/ZQAeYcZ539pTCiG2kVMYuAYsfIwBko1aTyV+r3u+xdXoQJpgR4P4HkSvrYl
mpzGvDvmo/EjsgscBEj9ImMWBnzqQMPyrfvZNVS3BsNs6ht7RVQPhdxuGKE7aWI7sz0piR3Gv5ke
0BU3v3h1vh37U1goqND+KMtcEzm6yWkDkoIDo/ItmhkA9Kj9hhzXslqZg3Nw4bkTi3Vzx/xZFNPB
fjXa6VXY6pDqzaIMP3vrPca8s7ZIDy2ZwAmNoZS3svRr521tcaj91wChyGDYH7Lx7w3S3S7m7enk
6DpXAEN5KY2LphighD8kmwAgcnZjAA8oqncTrJGJrChPC1ZtiK6rYmLEeMfsobag+tO4RDTtUyQs
i9iRNdcEzHQSk/NlvPT6x6wWMoJwBSxg5REMwdBl2eCK7chJGitCUViMw1OjeWMDpb5NgSpFHKNm
l9Ph6ZSM8p/pfAtG9A5JEG5Q7JXGVxUiYZEXwBBy+GXuXkn5BkJo1RavZOUU/cGpolUeoDYaWb3X
WzEq7vdy7XBrZXx1a3vfpR8q/bblGUXjfai4b0L9q0DhR0W2JP56UToaQ3v8xol5D9lEGwSn2TWd
uJhIeoVS1RmbzsY7PPLWCZFCucK6x/0sYTTMn4g4oEDAljCRjuHp6SK2P8xKKrFPg/aJPPlp3PFU
2RUDSgczkaKKYnxs0CrlxiNhkW36GsD49BBuPHt61fR+302g0uZrRLfHvyhgbjc8VVm7Ayu/NP23
FgKM2ADiWfjECpEz1r9VDBwx7i1tWPqs4bh9Oe1XGrlBmU7ojaTRRMrUa/bSzTclCiJfXhMJqPBj
8D5D846UI2brxWbQIT98MwLc9oqMCxQPAU11CmoCMfW+aLK/3udLyJYXNXQ7osHF0MzAYRI+zOJQ
2/U5q83KWU7htGWw1dugu3mlQzKlcLRWyLX8y8gCnOiXpTKfhTrZibY02maZjnThbFf6USxCWhUr
68hnXJBx82RLHHL1NaOB6PuV1cG7NtY5uybKk6XBzS9tLqiiW4Sh/jQRKyqrH+eHHEMu535J3I4C
1FAdkBRQgMFMnUy+rNiYkVO2Noq7iFmLQNje7xIt3I+ZBbkZfeGgrxvcywpbgrR2o+V9+dCIkJ2B
22M30vv5oQIWVRn2Ih7tXRUbp8Ye0Eloq77joau+A1Dllu+cK7N7bqwG3Yn35JLxrkqAdHm2yhTd
mQtdXihWSWhtECYKRPJJF69zKgF7yHcG+vkJ6vE7COStWYYbCoC9j49PENFtaUTMvmVsoNF/ZcEv
SNdlJM9+wE6bZW/SnQpuscq/1a7YzHq//37Kqk/vPg2+9PGlIhZRnFR2AVuw1HjnaIJIuGAWmSIH
Nl5k8OYNa5PV0IzoqsC/AJ2ZymgVVUS8QDrilGL0gT3cADl0SMt6pVH59cy1w5Zx4b9x3CTRrSmu
IjXWNgsKVHV7CxmliShlJNIS/RbrDYMmTjf+lWRvm+eq/PL5ENz4u1eX0Pkc04dp/FZTSOQdVQzT
vZZXTgK5pOlaj3q1aNrftP/Jk4+8e2PmCp5NuJuBOSdRgccGpqOPWES/dRRzsfMFl0LvvuKEDI5d
ggKdttT3/gSaw2B4spl9TXGFW/fq6PuaL0vBJ0M0E+31C0vfzPr1+cFUr0Mf1PBW59nGTIBEPCjv
nXmvrUts3REChqyavD+O9E4217yLUSO86e6fgB5mTJKwZSiq9qrMz5GPzjHAzfBXF++B+yiNz6rp
qRwhbnEkhbzaMAk3qas+41Ai3jjlCOP0p8Con1lmL/0adPyXUwCj7C9T88fnMtT2oklPZAUusuyR
dXien2zqxIHFbvxj9s96wJ7zOE/dnc+w+1XFvY9+/hMXossl2lVnJTIWR2BGHtQpaj4QwlQiqffZ
Vl8hZUyi3TqFDrr/jOnWZHMJSwLO3irO4hxjoskcX3g1fTRkgxJ4rbWXJInEqObchMuhDw8Bm4ZC
fU3Dr+84B8Uqw0Kt0pcB49LBR3B2x6jHMQ9+gSu+I8aicFfmaC1hxkxG+unJeWPjFseRRnNWpWHn
rjNtY8Dj8ug1OMlkdJymrT/rvhh3MmtvHkfB8xg99d6/Pl6NEht9yPYvQKzlGASQsom23qf8w+r/
Jnqc1jx4ObY0rID7rKwBtuJBGM2jN8zCO/xlv4azTxGb2T8al5pTrdtxrxnTskByxIJz7vBdj6TA
jsREljYuT/5cONYHld0G7h6bKSvBPiFD3obSQyvhwlHwR1BR2AMuHRyCRFOsGwT7juavZKLvUv56
5OcYzfkHWfXo/bKcuLIlh+EIvYAzyx67Ze8Ep97UCZBkOZiyJ/L/Bno9snqJWOjBPW9yeamHX5WC
UKTZWDFmowJgrZ77BwMykaQH7i2PhdpR8M/4wDHMCv83y6qXXvXruovOQYqVu/1Fkb/Q6wtZXL57
Kj00P/mbHbwl5rsLSpjPa6LscMMvcsif4r5dlMi/ClRUuvFnTJ+ROPMX81kHMZKs5MycNWcDxzBr
TPaG881gZ6Tsm24DyITrwPDWA7inio5AmgpmG/L3DK0ko+yII91LiXzk8IqSb/YoSMs+7CO1eaC8
RQSyRE5s+RXhRspZDrGH4IsuALC71byVzT/ffI94rcTIYivhJfuKI9TPGONsR1JsIlSB6lGzOy0Z
GAfsk4LwUSIsakvEdaQGmcxODCBWfwGbHRj8mB4Yp7Sv9XAx8muBDL409iJ+Ye8HdwQpMFtcEU1L
vpyKtU2EMNxjyOF1wbFV+jIcbyNnMGu6gbirQvqY2G1E1uEixfPe5+kTyuW1IKOO3ACFBsY4Wt2P
52MBwlba4xmF6AR6lVGsRwGeHfmfxng75C5q3+LhCLTQ8gj9exnGkwHPLojONjPUXP+0Clr9XRK9
JcJahHIHfgbpMoUnU4fI+OBwyaNLCUJkflt3+l17EC7Py/Pd8BFNHoQl3jM11LaC+wFBvffhVBz+
OW9t5GbhC+0/ZUXcwanZdNaWnX/QXlp7SbAhIJnUWmOilh6yTNIJPnhfasnz5H662g+aVgqigduJ
NW784oevGebOcI0dys/bpQSfqb0rTOBdIZYuK2jCk9ZppVGcIv4AW4jsEEO6B1HKX0zfqflg0inY
G8/J5M8+005A40uDVGsmWzbMv00vmPytHJZNTo5VfogXGIdwukgoN7QihBUAX++geWJkhpKXBOO2
rBoCBOYSzlxH+IlYFLXiPKhzbwLZfdeK93yY0CMOq2FW2JMh06xE2uBIIXoiLEipEtgT8IT36ZGl
E+1IcFPmexe9RvEhL9caF1Q7z8nReE1PhD0xzHKcZy+ot+7sCgk83LMkylhfBOBSeDvjy6xfzddw
UZntc2p7IW7mo2/jkbLCV0IBmHtDQ+mZrJDCwqaCpylENUR3P498FEiwmPeVF1wwiAnnpTYe7PCX
niBFcvDW3fyrKJY1Ajf8fYGiLoICu7Hy7aTfs7xF6kVGHrDUkrMQDHb53riE66K14QVlLO/dWjE+
Z9j4q/w+uv8COPvoGqxbIswfRc0EBf+PdfhteDflPnd+3RmLGpIq53CcuYso/m75w22ER5B/rfQB
ECQLLkO8DqjUPQk9ztc3VbtztKPkKqnh9uQXG1R29ptiFcDlZoUX+kEEoIJ9q00KdoZw0oKs0CL3
BFLzXHCejP4Pm87Y8UjKVYth3iElJ7f6Uv0pHX9QdFKFXuKAg4ACCQLOauT7Jq4u+Qi0D98ttM2A
NeqrLq7uTBDNtGWh7UDV4wXejOyLtV+LC1RHhaRpksFksCxsACE66vkMePTAJAopK9ukiRFDkt+9
6W4PHw3tZDYf0cYL1nJcMQyABSuX2dvy1IdX3Bhu9ONLUrf+DSZKBy3bhvq3zcCk9D6HFHIOB6KO
+hFU/twzMiBwPn0eBWF96aS1IvyRT5o8SIJvJzNbpJJsjNlONjEA97gfagLXvL8mfoXdzY0NgGnd
VS+ule5r+RWZ0O39f3FWs/9/1d0jFi8kX51ALZnhNEAT6tBZOO7W6p6mVtvUAQv79NnW/sboTccs
n8evKZsiO17pMemGiAYHDgFUeUX1ZvBHxTirN6Ot3TIfIVGxYAByMEKsJkckHTiX2/DPwd9Vu4Ds
2G3JiLlm3F5byX6Ox7N7Dbh0g/LmzLPBfds9ajLhGPiuQzAq2b4XBxybfr8N+pNlfZnlfFE9olTR
JXBTkbvTb8vwSCQLuRRVd8umO0puonAspLKypiR7liniz1xfK6K7fMwfSXtjVK7na8LIK2QdAmWQ
N66GhnUAFAdSAygaR/mEfKctsV/1lDlbo38rCvYSDOry5FnvnpOY+V8z7ixyWF3a3tnLWONsE1zj
GD66Ncrr/LfBtOU9HO9CZhx6CilfYhePI+q1+KMzdUZgyYqasuaqoYhQqH0m7QN8gOOBf0pvZfM3
WAHveVZToF6xxFrDrUn+Cffdn+BPqj9sgKV/lXwlVH+o86vx1SGMwh+tc9F36T+dYXCbfZri1whO
Az2gNP7lKXsH47f1bpG2i8I3jiH8NhEkpYl4UpMbOzM3PRG6cfISzU1Sid6Hy3qwV7LeI1U5dU3G
4BNzq4fSl8gHFz8bszCONEUcddY84MntFBC4nAos79jTH92HoV5sVHIlS9x+AAt8YbhWY+oLQh+m
UAxEA0Es1GbrPDsdEJ4TEbNwECDAKNhGoYU3MFwFUNGZPEou+IkDUiKEEVRmbv850PFn7ObdqDxa
HNRC7uZplh8IjDMVvC7kL4cgezLE1bK3CPoNYjGIzZEXRpjYwFGeMCoV4kE3tWi+kywhZIr+Ojlo
rr13oKj6rMBgYMmLMRIk0sHqQFrDDcJqxDjYjLvZAZfeK6V7Lk9meK3beZFGDlzwWWg3p9gWDDJn
Dr2Lc2SUaBtvSpyL/BF3HD4/rvkuuD1y/rrmZBH0kh1ZNCVIReLzH9Z2RvI1MePIdf2lyVlBMd2g
Gxs5eP3m1be+WYlY9mvGnqic1QuYVnX/F0ePjZPS0jGT4EUY+I1XQhP1Jl0ZzIxq4z5MN1b8xCte
OMpjjTDbJfZiPHtUtvZrZz/33m/Z/eb9n9J+C84cxz9O6mzS46bspUmT6pJj2n2wXlMaXLND0a24
wgNFu/eCjistX+pkDtWk26bQfWLjTekjWHpLwesAfV2Ua4NkOW+4UbjCWIBU8Nk5zHi/W6iQTfcn
en894g5FXWFQhmnax+Tg6ufRA6e/RG6bVu9282nR7nkSxO48KOBTisu95jyXxPAwf0Y9sg1IJUKZ
kc6f5x5nB3pMJ/zUvbfcfcVxvYvw1RXF9OG3n6DJh+AaTYTlknTNDijkWJg9fGN7KsebafIPYpAp
/W0i3ql6Y4trouMxLHE9xAwPIEI+taDfGj7S0qIvxdfU/uVcwdqxgBnRPGrO86R7nUemrvZbJx8O
goaa4qrdjgzBBnmKOpTshyk5tcOHRQCbtR8YOGnli7iV8NxTO35Jq5ch57XLEybSiyxnPuN+RxOG
Niie7Cg7Z8/grXgWH5Z5zJJ92C2wu7XB3m46JIrHjIcs8QnlNg4uxl5idnm0kDOuI+73DiQKFHn6
tUKetXI9pR8+pD51sfofz+T9gcLJaajHozfN3Ab+39h++hIIWLmmlm4wR43gfeSqnr4lDT4vmj58
mEzDdEBMcQLpeFpOGOTn6tilJ/MTPNkljzZ6UybUzPtpqxbSPWXZbQ59gk/BlzB0dy2UTmPTN9/o
1JJ+LalJMv9PxauKd4HDoPJtaM8D9fBArdzx0jNsNrlOQ57QIlzmPB/xAJ2OxSjy8ILGLY6Js6te
6tb8CpBDJCwBvArNrzkuK97GNp8TZh9mhGEUzlxzhi2kGfXvPpxU9B41IrI03Igku1oxaXsMpYH3
WCMf/MMxPqGerFrnrjNAMUtr6awD719J4eP9CyamoxQe2gzJfZCPFqbPQ/eb8fZN+N1tbxyjENA9
y9eyhfPUEqnFMHnUt2Vm4OokOj7gCqgQA5jPGTPbiEV1nv4VfFxdC0PgIib8Fvy/noGVTgfbgXUU
e/3SKJ5zpCtAAaOEHZ1VZK9axHyXcTLZFwtG6GVw8JIvyZQIaRnXAXJa7jQaMlVC3EXG3z5H6IHh
qZ8m7gvQm2g2zYaoTWKPMDB1kG6Bjg8hDraue6pxlVs8QvoIOwrFEDjrIaJQfLTeOtcgL2/IPxiH
FQt/j+2wZdxZIS3wGKWZsXKMb5vnK8Ywrlw2M81XzMLC7XkIIw/FWLmxW2cz55iCCBta7YPUv20w
smCpulVMjkxesAIyH+5n5rwUKFQNb/b3auu5nx9o3lM0Yc/YMouvsT6nPhSQeWNrYDEIWA9vULs5
wWddn3gOKHSdhqwSClXsUfdc3iYHuj2qUiIWKigTmBJG/NTpPh9fbIek1Cpc12iE4/K1Jo3FyJmF
yI0eoE4vwZgfeCHR2x/SodsYUMc804Czr4nPpq44xK9hP6fkUW3VOlIzjSGqy6wcr0j5qsrwA+Oo
ZrB/Vl7zq3e0phSBsSAUBBVyXOP1KbCgQVNuOHdq0Z+o5rLc2qRezp6WZ9+lKk0wDdR5zwyivevl
3eE+bOb+LiXTAwgtCmxi2daiBcLfhSfTgUFhvrRlBTDM2ArkhYwjtzQes++4f2I+OrR3YkWwOuOt
bqLXIHSWBbuoVrz37acz4htDC80kBjoWy3+S4prxxiwvy5jm5A2UBhTz8q9rKZWrviLF1ZqVVp2E
mOVgDgbMQfCPF8MLwWXJH+aDq+kgIirxFPaQ6zNLjnZai56agirtLXddN/wEMPhv5XcsHZgNt0Vy
Uygng0S8uLN3WCMury7cdUjln0K1a/PiIwRDNPhcYWN5TFN/Z/7i6eQWaUBAEwzhg2rJ7I3AWV27
1VbPq6cmbRCoszoPgxVbh2VMESd8/xgBlhvUv7JG/zRvoLhBFMNsLW4/DbbgJhd1eXA5gPN3tgPD
eIMQwm5Iaj8RkZhEDX5rzHxG46i5Z6eHF7fBHIdmVp2GYM3lzjjqyWmYAEVEuHMTEDw2d7OcCUv3
l/CkgKKbFn3L6nEQW5Th2TJV28DEoUbBRKxGwqUhrj3pi/5OZqRiY+XHDX1i+t7eiz+mM8x5QCBO
5QtjbubiDFLt4Gaw27UBhmwacktjwoj5d6+8s1ua8TRSH5nJtpUNLo7MrLhbIA5YQ5HoA1CbfAvm
Q5XWEFT7ILhumI9nnvoRxtBwy9y3uH1L6ffIhYV2cst9dZxiW9DsRnL/349QFEKFYZWIHbLiENeH
e2jVcu+1ntz/96OMeElu5bLq9ojvla6Ze4vABsr5chB7N0go46mujBbrx3/fDKV2LxScyNQC7wr1
D2tSydAIkUtDzZKW8/3JQcvGe+rviWNdFdCeTWkhWga5eK+DobxUlmnuch9XmgS8cS498wcVirWN
0a+s7LTX7i3GGOmhCOgjp+fFsd+CllW8XxThLeVeLqf2xemYyiibdqmQ0NL1mrAld0p0NM1DAa2B
Wl6o6qvQo9cpDELsT6gM8ADYW60EpuS6XNOdIsVaxbLeUM9gF4eLHJF2crPGKV52AM/As6TB1s6x
YmY1Khm9VgiHNOiVQ1A924JWDhHUJjOC5hjYzcEPCBaf4ma8k1BEPIePTI3aKVhGVaPfezuJDrrQ
HIzyHiGs7n2IsQ7x3yRLLJ2EPLiGm76aimupsYWYGhPRnsHapB7AP/Q6tsiaXQvoSPAspcSWGopr
rStx9SxIElBwza3vRVuLoc1iHBMJZh38JZja79AhtST/72dllpxtQrsZvugZc8gR796Z7kPTFw2f
5Upv5L9uJimoasheDOXBZe2yS5HJHhEgSyErMJKXQVopg6BhK0FALbKUeK4cD+hTmql6lY2bwpPu
zZlkTyXGO75LobsZJG9kZVMePYXltA9IpWoLyd680p6LYdDfq6FGKske2Qck0RkNd6sbYgs2Gnka
pZAnOHrgKtPmEc6/hLLnXoPGW/FJPwALyNPQWgKyMj9ihk2spOsSH28iztUZsOG9R0caQaiZKiBE
//8mNXT9NPeSxWzmFEr7MIZAP7lzNZS5CCqm+aehUVo7DOrHqDenkxKMETMdb03KWn8EHFM8pqKC
nlzL8RQqvvEqcORpwmA/oWQk0tY7JJYdQWuKvjIUr+OiaKI566TETE53vwpwGfz3J/2qHU9+H+0G
hWw4Ku3hNJYKwT8mwlJDmuxnNkvQMhlPUzZjhLN9maWELyuX7Gar52GPk7tuxr1Yom8qXOyr//2G
/76Zcj1YiQHNbA9SPJyKe6lDpiTviJJYI2dn0CJAiBq9b4Eqdm9jIkcY4Rms7Vel1ra3fP5GRmm2
FaQ4+A7nY12rGNBh6DC+Hb6F4KwOBpnu7aT560PfP2QJVmlytvFOIB4r4YsDlJrbAB0xSBuVL7yM
FXe7rW8kwN+nOLbY2WRdd1KavzPcxt8xsFYnlQxk57J4S7yALcVUJ7xZygY4JN/QdxugOgTSHj8+
OQjYAUuifLP7BBX1REnm239mmDZnhhZLJWW4avgaLEVFTDigrbWanJ8sMN78BveUFugfjrQ6QhPG
b8+zX6c2qXZCyn5r6+mfUJG4mDno7kwhKmjUui+o4QZhXhA5l2nIJZZD+kmUsWqKYuRyKPdGI9KD
aQ/H1LFuqaPvZIIwxfDQmVRBqwE6SA+IadMXVPNobFH0PnlTHG4zKB1t5jm/EVipyGR37iNia4yK
MErP+kv41UJm5jljvaQ75ZNdmcAxx7esrY3bGEKOrCp7aeeRd+KKz4aJz6FLy6eIKJ46Hnz6dD97
4vrnj6YV2a817Fw1DeRTGpDsYFU2V91XwK8bea5TIEx9oDOXsJjSilKn5cEESj48CKn5l3CBNlcj
4tDW6B/wfrOe7VlptVOuWJ3rMNG8CHSXmqAaz8Ysr4dlCyWm4z1N8De/DBtliXDQWUWcp+feWsKy
MLaW1X8MMlfntvHqc2BmP4M3qq0cCZmNy4HDS+d25T910VSfkQcfB2C6uhUE27BzGXfmuWBEjA8w
mvQKHi65cmbOCVYNfn8lbvW3kBX+Dt1UxyIyhqudKEpv57d0Uv+BDwiPA5+xF4U7DHv59b9vRET/
5ITlyGAv/dV6Njk0LvopQ5l1oEx8bVhjrEQGFcwIs+5qenaLpWcylvZMGu5YNPj4GVd9PgaABCDx
VJUerqU5DNucpw9ri6qfzTSJznPeu9KqYMdNrha28uLngAHVWCVE7Hmx3Otu9kj74tsUGaDXbuEa
pHy1UE/BF7Mf93P/mBW81ioiXa+28Nzl2juKz3LZaEAiQ42/tuvcvVb75rGqfPtSRP1bglNMFnDI
9JK3Zpe/l4atXweodFo1jQtXCnONBhpqM3acVZbAdhhTnjlnrOq9RU++CPRoJFV91g+0OrlsLnGE
AU/Eyqk6/dJaKcvTFCtbnpfNDoQg9Bg35h0FHnIxxmP1KGzjewz5ZErP71dFqlcHvCqwcTwvWDqY
nzc4CMpVWDnOwm3r5IAtKTmIFsCC6CQJCJy1mdcMhzBT5TqPUHM79dgfct9l/1YzaZ1/1lVxBgTu
f0Sdx3LkSJBtvwhm0GILmVqSSbGBURShtcbXz8l+b2w2ad1VJCuJBCI83O89VykQM5Jggxl4PBhL
ye0idUxaRjQixZhYrpSgWw0l5UOiH1ZM8XxApwi7aeLgydhE+dLkED2MhB6g74BogO7rnh0BS+l4
o5o83Tg53jpm1uM8D991uKC3q0TiKpYKSFKcxwElnejILQFRMfOzAKmLuypK89FGyK6VrMXwayEz
lkljcgWzVc+LZGymFcBVmXcYrkPzmRMfVEOnbwWT/rJA5pMu8JELKUoUDU85cpieyXDIHEwDOZfn
5tZo5RGPjvRSjMXiiUbyF1q4LUY18ZLn4LbX6gQfF6mYtQyhVwkvKdMiK0FTLudjeY0sawGZRjgi
/a3cUua9lFnXxQjVfUur6KpHEhaM5x0shr1xKRJb0jsGSdAa83h4IRAcSy/MAwt8BffgOxK48Ugl
1L609EUpWjjqhg0m6GbsXp651Xmko/DB13LScrmib0uvQFTpEUXoP7NYwP3KfPOGHYojMIduA43P
B9pdujll8R5ZmY7zT3ErQSmPZQqQqZat7pvtEVL5btX1+EQI7c8cIdgHLFcS/NjlbIxP9KLypGGs
+Y+F86hVn1o0U0z9eaDdpij1sgnHMXejUHyJNLk6L2FxXdvhbRxkzDTRRKqMIT/EWBxfu6bIg0mW
fsq4lV3wCNEtllaW9GeI0CoM12JU26s+YClFF31Xhq8+m5NbRs4MZruVKxJ14DVzAB1Je2/VJ4hg
qb5HozUPYdZ9RaO47CiJCcGjVqAVpz7YVVJO2UYH3Sy8N11o2FLXYH+ksyfkafgWjZyx5SRWGP8N
DIM7RXvIxTEfYkpE2t5cCGLBWV0wT07PvppYBY2qgUwNq/G2ouWv+tXAcGSBxZX7we0FpCXDmLd7
vdFOmjSBXUCU4WfPhLkIwv3/vgRNDck7mmo0QHEXX7Q8ZEBSxJBRFeIp5UajkfpcR0Mu8lHtVby7
9zQe54Ou5UQR0ShIlzLxWXnbC+V3Q2OXVk09Vt84pOgSPP+8er6IlqFsmWj+ll3OuU+3vlYti/ad
YQi7/16yIXzG2DB6/O8vlGZwiA69dl0HpXAan3s1RA2ClTIntkpzt0SCgVllfE2bYfIpMsLdMujU
cMmhtToZOk3b574JHGOcWmsXivGf1imSx7Zl7fT4s1n1dDuizHn+//+9zGFdIJPr5J0FI4DmDukN
qjSiSZyHq2i1ZPVKqANWZhs4LG1TJlIDLnVkA8JJn/yJ4zIKLbVTF7vUvxrFml+s+tXIVWO76qRM
acTDPnEzy4ZInud+wnAxm0QafgV2Kcgsq5825IjMRMXWhFY42jPeJRwneutK9hXlUFTDoVRdWcRn
PjaCdmg0UpDmTKXcmbgrIhh0q6aOZ7mQ5X00ce/2kuJ35owgQEVRF3LO2lkS8pkoBa46Ry8xIKUp
VJtzPczXTGW9CcESBEnNOVgbEHrkERomKeZBIno7UaVtJamPqiif3Hd5peUAO0GfmJuC8MIMZHcq
M84kL//atFl2U5QNrmTApdBV0BNTvhmyGP1OLRI2RFtoOItDzZJdq5o7S8kUZMJS4gcWxkOcEJJl
hHrqi1PUvGbgiONMjby+EWFMmVa/0VUNq+tYgPwpozxYPVEluqNJv0QltA51vL5oulI4pdpi1aRu
tju65KRT0UG1sm0aVfPjWW2kStdTW1IBliXuD0Js5GMk6spB1AumsBikJHFIoSMmQ9BwQBr4JB5V
aEQbkQ620/Z9RiN0lR+F1OzJrdDeIzzmusRSslrTgGtzmHbgQFMOv17WTNi2CrPaiWl0zEOsoKmI
ZhrTWMbQvn9ESto+xFl86FYPYV+Np/3QjNKx41TFTCu+WRr/QtMt3O1r/9MKb0nUXpFfh5ukoR7J
BtQC+lDMnKTz+BDnuwRdGZb9mDSDZIX6rLMYDmP9T6tBD+ejP6QG+nBCrdHcD2AT5QIifdnQp6AZ
vTbgaRJstqOOMi0yVOGXFDXaiyubWjwga2C+wYccc0AU59OojTAxjH4862UOubXNbqo665dcVUkx
mVGOwMU1LibThBXoE/CI68y9SmBG1rpSB/KgFrAHhZPe4N7HuNSA4ZOSFPlqWjZ00YoFkKLy2k01
cWSZkR41Cl+Kr6fUTVazY0JmAchpOC89flr0NTTQMiUig2GBmNToVkE03bmsjfUaylYg5tns9GtS
bwwcGW5sJTVdMrML2hhF0ZK2h9AccLEOcJpCInCnpHxZV4h0ogaTqeTZP7TGmyGHMtw21I2dVMCH
6ZFPcpdINDi6a1jME0nxmChKed6PasV4H5YDpszVchq9zV6sjl2DJ+pUShPsaJkO7lCinZAtJJpx
3hIJpqDETwmk8rUoFTypxnUpiNlXmcTLcU5BRUYy+XXNQDRzoUOWmVw9MeTbIKlYxJHP9WOaXDQR
cfBQETkl5lFxzDit+4nV01SS1nKfieR9TyCAkucLY+F1Ip1mNUXLRT1vBN0ifehyCZD8+ULeSnFc
kohCoENVJvZQG/RpYZZhJm4bd6yUClkPi6BsS2YH9apjoE7n//8CvkXfagQkyYZi7eeJc/t/L/C+
UDHIEUa69hkBlCPN0Q3z/71YCaF3KssAraC0s6d+qjaG2R3jkXAOBlrMKIsuIr6EF0kRTpkqEMWU
he+9kW3WRWQoi77iMJW6GABvfTfGAXWPWNEdFhOm5SvsAxJFZfbYsPmen/839yXUWrzM1C58q9mt
mBTHXvSNld7CEofg4TT6nKppLVf5+YLzHa2SzHhNRnBnzYp4/e9l+E8Nm1JMDx3jKMTU0qaTKnGX
GfK/PCW8bxCI/sl1bd6NEeWgodQmPNBe3cLCZs5J9b5tCgwLQzxoPxmp8hyg3LGZlDdt5VSG5aS2
mfVAVCRo9WiEMC+pkhOvNhVw/cq/IZnKH7OLfoAHnijFwtNAIo4BZZ4tmt6riBSF/sRfD2xeq/Vh
q5vYkyPd1DZDTkPMSP01zQkKmPXBhzxkjZXwaQ20/DXyWooEmumSkT4kJIYSWHNDz26tBbqG4V5W
krcJD3JWnS2iFo6hBt2/aQo85gynllFXXhjpYI+srOskqnBPini9KMRhVaVkwNE1RI4k90kyktcw
E+0UMISp9KcBhI0fNhqBV0OmIH5QBbvoislfa33ypxgPrNprNFrMJ8tpltI3gsWA8eTvKW0ByVLe
snFhxwyfIIIMyTAA6azPpKseLrrXmtJ5HaDryeki+4LUFKdW53cfm0crYCem644QAHEEFlaMeBlg
poJWBWAVbGMtjRyhSzYMzYq9hXGlES/A5/vPus+Yp69tfurlq1y8F5mFG6rPqssAWLGa6OxGxI+8
9gsTlJ6behQYKCkQv+VkROda1yQvWXm7a4dzqen9ptSmcTe0CGjMQvHGAjgqv/irNZk/pjCsh8my
6LQ2UuFwGjdo9GU3bSrhOiepeKoNcNrxYrxpHQPaRjWWQ6UMOKw6418pqfJ1nkSfXQwbcsvBJCFr
usaCeCxXmv85A07ma3vZWEFiJKUdS8op1YsGlwm7LW0UyMICuqVJZ8aSr2K+xQJHG0lIsHKVdGtE
Az1mRy4lsWavRagRsJqjRF+blWkjQnFZwu1Gm+cOVmFvWGJ3asQ0h7syJoihaULr31PK+FfS8lsE
vuY9M4tHX0CPyJrO8DCjPnknODzGZmbkjN3PnpEqMl/Eeh7l4iarE2U35dbnNDfwTOXQ03maMFvE
RGhiWWAa3Z8KwMkE/dBepfk+HQE/QnCT6IoXdfStzd2PXBnCVVHvuMbiHS5zCB4gm2ftrZZh4mNx
nwJJBnatxtspJUNBHsPeox/JTCCXHTmxFvoVGmr2Qg0GlRC0UWTwpQt95tFzJE9XSrnpSe4B+iQc
B4nePQ1nbEPPJl2JnVQ10+UdbRYBcCKfOHmc/tCh2V4t4zEa1VNCrjG8LyGZV4asMqqcSLdHou4K
Yhye5XQMFACq4xMKSos1dM3EaK/5hIJkytG3RCXCiFnhPKfrx1jNGxonnPoo+LoglcXUmzFhA61I
j2hjyQmgHlwzQMqWyVFSqyQeA6UiURSJ32JorFP1LG6UBGRIAak5jnMLncK41wZz2ohTdegb6cLJ
DeXseBswu2/wPNMkkQ94fGlilOQRahPKy3VACRnmhn4a4iAxUYjVZnMKM97L2FdHWRJ/Y+pvNxxL
BQAJ2CNBGK8IPqStRZ3xUsbWZkY93zZCeqnpMbjmgERuGkkEnEmPHuUEhxiR9V4iDJIXrQjSC9z6
ftWq2kab6CMkQ7bD6pHTesf/3jBxhewvMH1JfxBktq91wnGqBL7AbkYsRcX8WBzxWBsCUqxBIGih
1msk9ORqoG6dhp2gqfQLexRpWvmS00oTiVx46WYL85SQkb9CRUA4rcEhEw6SqQhEwZRePgHcELIV
q1lZXFJpNU5Cr91YgZevWfgnchhAfdbGpyerrJ6xfxTIqms1/jUVOiV6Mn0N/drvNIHUCUbzxU6e
yGentdVvEjr6fo3VLCreaxkOixDlGpJrwjO0CsrSUo2OmCUii5MVcOZ5kwVSokwUOehU/pWLrHKp
gFBqMtl4fQ/gdCAfPWJ83obUmYPOCUDTzdI2hFR6YX/dVkl0FKRRPU1jdRaYHewh7A8FqgOx0N+S
ma1KnQpoRRL7HV5shH19/Vot5Ve1tLt+rNJgXoxX6HXmLhKhrAsmFVP93w0nvIZYc7WUSJUwWjDX
M46HHq0bdLaIESEmIL3MUzdsTLWVDjERSMiznybYpxqbCS5feQYYPqviV7eY4a6ccmHH5OKx1OB3
RACde1NYFk+N+LWESFt9qG23uuIsriz0KBc1oYZKKmkLNZiwehzjMy4xpZ4KW7OM+kgPCIRnd1RL
IrIbZATHUn5SNSXCQIGlmod1Wb+4YZFWFC19rxKrEjirtHN600LA2LzW9Uo+bF/dCdexSqanIlLJ
SstfixRGal6lrJgVuNq4l3ZpOmSB3uNekNeGeFhBcOJPNTS6AzGDhbyunLoAVxIEogziFuWUKKoP
Mcf2FUbDSU6QZHbrcCEPt6Da/pdUiiuM/cvQT+oxIlF3HHA2rctNW9HjpUWOOXYCLNM034gkWuys
0Ych98q+GzqmnYQYrIZWkMCk/KS6qDMQr/Zcq9hdqq55jxAfI8o/aooyf0g9N+FKAw3+4sdsyZNj
hVSvcIE2bHnuoFjdgdMjhtnW45fHVTvJTJcTeRNHeCjNOnxdYeSFJYAGEXkMVgYFo2e53pWc4zq3
V1mk2hb07EBXj8IOc+2EF76fkInQzuVE/Z5gGdxKpNzj4fYKyBOu0UMDaCYzyHoIK3ghD5GFTLru
rdrJhTTC/bz6mBM5SE9JSHCsBJcQpN6IfXxsqLSoAlEEAt+swv7YLP1dlnHp1dETz2yx5RWTtau1
btOhRCXAVn3gLUXCrcT5djTM8xiZxJ/jDC8NBQ3SyklghP6iUoPnlXWkzvlpp3Vkkp7t244Fvkm7
mx4m2Mm0J/Mlsv4Vo5A4Jim1YqFlwZgUeyah9TnvKTrXrsJVg7xP0l6SefpZYs8KhsNwmIVxY+Sj
8oIFyYXLD1PGkpAnSyYzK9YnmrKs0IUrNeIYMNbBYdWW4LiVClX4MBjHNqofYop/vVwt8nDUEDg2
1gNGlalLiYNHQVFOo8llAhkJF7eleZc2Bj1CA61TlRh0vjj70HCRSDmgpzRqIQ+MoRDlsUAbdEOG
AQxisQi4MDbbxdrOZBxkyPkodXN/JqXFs+KQPx4zL+zLvT42eC7nZQkM5N2tRcAnSYv3CYfSGfD8
plLjv6QlZpoTrpfr4nWYetw7yZwfNIaoTjIiVWlD7doaNg88x09UAvbcD34qtO9GJlN/PZV/jcjD
V3ytaEGWIP5ZEeLsVdibbnIDMaFhH/wkNof2B2XYKuFzSioim82JDg+UioFBNRbuhvHuvR5fTelR
Vw8++qk+xtGRiOyo26Y98+AbhmgBJ0rxW5CUSWqTxYmJVvUz3yRbKQ/o9OrQ+Iz+iZLARxbtn4v/
7NfzdimOTa56pH9Xilf3BJki4HO1/jBV56a5Au3n8I7ajdYu1kWybLX8Ly7+LUiEm+9U+dThsTtG
YdvVVXfQnOH7od3GfgxxLeFoS0emdbAxEX4UoZD3MjoitM2WLVbHAbE8k3f5DNPXMk7rjHXxUlnn
tTpZx1DfLDoWiAAdkVFssUiEc4DnitWAkDraORoi98UB9pWl7jTvSCNepRd0gDQ44Ul0+PTp7Rp2
uWEo0XqT4NcqxzaPqBfZpN3uW6jnLuT3DCaPPimKxT2T+H9GfFtjBrZ4WLNLr94t3MugKpAh0FYj
EuImvz0x1RuusXWFpiNumj1wWJTM5yfDbJ9uMhynzGZVys4DQqj6WN1HikXyrCpn+MYBfC//0S9p
K59+SWFP3xGnWRXrEgJqSjnQAcH8qvqcj1gDdTb/dQOtS+x3IupvMuFB4D3gDhe/iEMWu/cgWhgt
Q8cNfSkuPFMBrn0034WZXd4uMV+FmV/DakIZpnoQifhc6CkU26jzXndMYFzRHT2223dw0/EjfihB
fILX7LKBiuf4YXwSQhRtrdElJGonHOOTsHjEPzb9rqTJxbsRsfXYLJHrTmcXJaH1Mzn0gOVxRF3D
+2i48Rc9Jh5FvvkBmOEvfqh344gHRD3jkeoL2uQuXx0TyG3LudP/rU6DMg0J2ifPtfiD7xlcVPu3
vCcvylPZ6ifbDECFH/9RgFU/SIKaH6zCR/lcHKSdFTsr27dr3pMDl0P7RHC+XGDeYW1pqRB26EDl
+phbd8bP9vJO85Gwgq7znnm4XnuEL/FDG4DLpiVvvC+uZImSxSlecejhvaVwGJ5fkChIrZhuoQhA
ygZaAdsdPMLpChPD+hSRyDfvVgHSwmYWszj9A9TK5M46BZt9jdlx0ShHm9I8RM0uCsEPeyVDjza9
wGT4Jb3nNox/Q361Rm8mMOdvkQhTYMsGduIODiQ8zscRERWlM/QXIb5I8iksTr3PnXhbAtK5ztOO
QYnNzeiv9/qdOLbwSGwdAaTpdn5HX7tRAznoP8j40tzBFu0/bctci2C71v8vzmwnbaULd6ev/NIK
dSL3l+hToq4RrruYjC4AHlzA645FBPvkjC5MDD8j4eYgEE2bB+CaP1DLOPkxDkIvczEVOlC2CO+D
JecJB+1Fuj/PpN+aq9iod3aDoxD1+3wv+fGXVEWv2YxYDi/SRT+pp+KbBAVc6duF6AWPxCh/2YWf
4k4OuPT24hR2y1Ra3q4CpatDwtvMYRPzLOHp5bt4Ne44TURiFnfSLyLcY/FGcrF5kz7+lAsogjch
CXKDWNc9EZzALrWXpxnvEsZ++mrelAtVdeSKb4I77HF27kN+Vdp5e5IRPjS+/xWjoWuWHH4uTX8J
WyQJH1X+XsmvmrSfhRmd72GNNnxY9JKH4zMg9dCc9XO6m7B27K2EmAi070jkIfFSlLBxOOXzy/Ls
1J0F/LkSoBIuvQg+E/1iisY9qXew5hv6yyNSAx+4GYPpyLxC17LHjr9B+t8xT+8Ir1lwLvfnfjxG
PXrMjQxBLaVDGv8rO3+qYlfKLsB+LcTu5U2a6O25jEYZDA8dGbQewxHZLw7xY3EF19hqv0wfzxlm
xK31Ie7hdAHGYWSKCmUBUOgzHt8Cugs0pz1Wnnpk6IqqqtuU/4bv9t/wUr1h1OaCIi/poMSOG91D
R/xX/HU7HeTmNy5nZJySNzJ4vaib8qhz8dESjGBmPKSvnXaMEkI3ISe9qHiPibgHhr1l2ZS8meiw
hPhyu9rjCjFpU2N/s60NFbr2glvV/CasYT5inedrBOVUzrva8FSOfmAW1YDGAh9eSyVz1jSAbdxF
gZG5UK609Fes3if5tiBgPxnxe0qXXg6EgMxlBGVKsqMLU4NIaMCBoAXWCmxrHDskLqkNkONDlj0T
Eg14QCPQF78Opu+UErzxsBXmJDm48afxDzkFJEIooOmzA4ZrEl6sL2FUmmzOVdV0IZ1Cf+c4do4h
FwH5cg90oiH42A27XBwgWwDV0CmH8rOHXUP0KUk78FNkf1R4chGjESbU606jPZ6EoYH0TrwFEy3W
Tdi+zPM2k+1hQLMUFLjhZSKRLtLsjKxm7LhIB1CHslOQ9BEDMMC9CnEv8hiNPcfb0JAlBnonaN0k
cfLxGPlt4sKaLIrArVyaiDnKReOWF2+V9T2Q3hxF+M++5vIveTIBRdSmGsZ2mVSyz6HdDkNQr6Bh
neajNsFh+RKhKpK7EMMuB7PpkmE11/QIp/3TgE12QPpRaMeFALxeuZts76rdCR9RBvQPBKWN2FcY
PZVeDNH15Ubqz92+C2F3Mcu/MdaPMy+qt6Z5pbxb3iI+a5BrNgmWBqUzIRluBbya5h1wu5itlhnl
1kxf1Ld0QE9/i809DsAuf2l+MxNqiMNzE86HeN8ghxWQgrJnUxyjgRb4NsDm3mCAsYbvjYs8tUd6
auE+x2rmivip/7vchAc1HR7QIMY0jlfctLN6W3PmJAbCHQMxsZMPVPeFfJGhTk2nKD6ADsIGfaIN
xvlTr2wealxkEng7wUWbJTjTfMGanhjBkh6U4r70Wz4WA9kbWwVoiU+aRFj7nwIYYjQLBtHbqEB4
xl11Sp/tF5g8Hgr3aXS63rOEgOdSNJ5rj0B1OTza3fJDZxZlokSri9pd7tyiJzHVMQcn+xkfVClQ
bGaAEURoqSfk2+hU+S7Oat9CBhgKqz5POooOe7y2j+SDf1I8UIBOd+A6OExXHQj185uUySHNklMz
yj/QUVRdTsy43slfB1rDm6JmPd6yvjhk9f6OpL+CrQf2Grk59YzxEjYoU3RkBbif6DPwCJBtq/kU
DzTOhiCrwZ1j2vSfNl3uYSZHftr6DZtK60vyNTfftejc6DVuBA1Jl0RdPci7IUWe0ZClOstD6Oeq
9Ll08bdkluTQKZikB+FopOm9LmCGWRViL4y9Uv5dojp0Mkll+1cRvyGKodMWUshJE0mciLIYYaPB
RaBUmBDFQtEimNVInxJXuiVR03hYWq8xkw9fCYetNiqHnk4KgUHlC5Sn2DFMIuFNxNtaAmCBKbT7
ZKbTFdvNQ0OmYzv+xMzAgeyii0D+Cqqui+jaSvhtl5kbMq4zFgqVyDejQFwM8f5q6Colfn3TyMa1
5WwoAnJQlVeTiibv6EfVagXQg7JAZoXj2Nyd5xmJiD4HAh/+umqfU5Z/lLicB0Pd6yzX7UNyqEeh
TnrCtXzwsP4UW2k3etyuvnnHVfLC2Zyz7UG7ItracjED0SVWbSu6PU2DXaOxeANN9Uu90HxwTTmx
ouuHlTCLrmAKwExObT3SMWYvBG2VgOFr6V3QT9ZqfQ135M2olzTVCuS6fZOQ6WxlZKp4zfPD3Fws
kP/9+xB+zcunFqhQA5Yp/0k5QLvjItCIl9J/EZij/V04dnsOY7bovw6uuE1P4pZNgPEdxMQfjqs+
v6NtedTP9ltxOB0mt3GxortMEx3lehL3rxg/bErE8wcRccfT5Mv2X7x9dCQYP78G+qz9anoLv/Ww
bYNTvUm2gzt7vYNt+RR7mGPo4Xuc6x2GCD5SL1/2dyT92MqODrSt32sbipk9ufBLbJC4/NTabr3d
wjvC/mpT6zuvlQcZw+anObL66B8AOzx2k9OXtGPX9rgpI4cJpRPai796QtBf8ZU3B55GqNioDzUe
FNVvXAzAg+KwUH2tq0NPs1o4KHtt5+usp4l9mszNoBw068SJU5cPUn7X1nMnXfiKPkOyzEqK6YrM
6V3rDS5nd+1P3jBCsBcXdPFBugIHOSmf4y7bztTXhisuPqcOkYscXaqttYMQ5TNXQyrsGrtqy0F2
x2DsYKBTDe+LcC7WfahtECh0U1CM8EFgZARtsotLV2E9y2/DQQpKPsz+S3F2aXC33NPgH3a5s9MC
Mj65AmbhM6VR1Q05x0J6is46ubWZJzEKLvyp21CoMEon9GJ2EJ+q88GsPcjumC3hwQDgor4av6LC
wc3ptBtUWTtoAHw0XH77DsnfMY6dG/qjfQH8iO6Hw9H8eAan1U6hta9NP0MwZFxljslXZrAaa9Gt
/HweXSuifZnkO9EPTdBDRK/zA/9qg51sfZUgYYoN/Yle33fxfsqsmxbGtzJaXjLphwHLsWODlhuz
JaZgDpA2EAE3LPj6CYDZhZYnpschPlcKYeAXkZIJEo2xS6BOzhtoLOZyMNVzt94GvJBMLbB3ttw1
RsuzkCAJXH7XeBfyHpeXxDjLhAmvJLIfowIg4yv6uybxF+1zmX/k8RdsvKhsUD1rA5I54vw8iGYw
YVDhdMYW/5p+gA8mO/pZ+sPizpg9c/I/ApcMYsywNkHyR0/HVk8Je+iD7EXvnal1q988PYra88DP
tickf1X8Wa9fMSiJJS9xG3D0RO0SmO2GSGwFcJePubx4eQIo6QGQ/yq61hHExpU9EvAgaVcxSxAp
eV5CQPnzu2M887ZwBXc5ftG14OBN78fuj2AjvPC3+GedsJ4ktsBCi1iQtUE4ms9/BA7WsBFtbdfv
skN64yfDtUZ/To6ylbvd4AyyPZGvZg8H+f25odL0Hp+9AKjgUK/DaT+Lx2fjm5/TkQQbSAtqHzd5
qVdnOKg/UGez3pMXv+G7aNdcenAb79Vdau3yaP4woPDjh7xNb9br+vfsrD3Ce/ow79WBH5A+kK6j
7WJDbpj445Bzpp8Bn6x0yB8UTjgZBINMHpaL7iV7Ibyo6c5D/FVsm+3wHuJscJ4rlubkDyMI77wL
njR+D1IAmBy/E4/sTH5yqB/Kn+gr/aE09tFFZpkhLhobY6ttRT/5YIcub/zAF/7D/OHZ9if3lV6V
Q46XrTl8fjt+rE96mSOwVOJnK9lKSk98j79ErC5/1g49Cj+qeYlv0yG5zH+1bgtHrIrpTdnJvnmm
y/IlvssucT0ntqXyof6w8wdQxp0vrAm7haXfTl4aH7nhlSoQaWwwexK/1eix2FPmDz+jx1jwuW57
DSs9S9gPjCSJit8IWgfb555l0e72CCycxV22s0djYfPs7XzUAaoSzlKI3Vl+qPA5W71xGHOz7Vfo
fJARZL/l9tdIi6txM6cICHOgLAaKDofWVt2FTkmyLR8gK47ok3xgMnLsLYMzxkc+Z+K81QmjfaFt
uX3L5lFSEdZnHbV1iG4H5m50bK3TVCKQZUbx03bfpfwRzm+0yyJkFB5FL73lhM4Jjv2tUe5XvFTC
AasQJq8I2a6T6E/KCmTziAVGiPH/DKylzNS8/lXddIfyK7s0PqlExFFACE3sWN7xzyfoLa/qWbty
S2tX5Ti993/yT/zoftK/mGeDRtGdqS8aTDxo65U/Wn549FndO+4wAiRuqt87xZk6nsPna/OWqq55
4uiX/+uPc4DK8LrshYNwcNUbZpuLtS384YBEaXnv3uXzeqUomijUyf3jEa/s9Yg6Lf03Cxv0++By
4aQdrWDd5Y/4BKb8SpyAn57ir/Ac3wiYPYZ3noBqG29YBbinHwLjwZ/cROxjxwWPhmMdobwEycfA
oy0eFlfaZS/y++h94FLlFLUJ/XJvnMzf6CidlCN5LGfMB9qO2poO2/LTZZ90/wxOk0sfRMYGBFdk
7OQ3cJQcSVnSq2+O0iifdrLLTXrndBk54uarc60v8c4pBhjYlgfujTMJfoxtzRgIDtEeCbR4VS5l
EJ51P4PQ4UAxIRL40CwurO3f7rsgFIKYINYhltjYMVHZ3Kr9ssm99qv3xLsR1IFZecg5IGy4sNGG
b6492IPkT0LEf+b8/twEsCR/dVYgfUUA4ZMN04nEVf6mbQzqZF9wKdSzdKKdHP2D274VrkDJzujj
Y/qxz2xynxOU3z+oDXflRryAPxIvydb0hzfaNykt4Ss9OfoOBbN66gAWIrKbaaeYfqV5WMQp3THT
ctZkWeka1zy3t/EV3EpXuRwQlw2eaxjN5MKubnKWNypbbgPh/iHs8n/1kdiRo/rCIB4gW/k97pKX
+ZUeSfqZU4fk3/JwXE8JTlfveTra4IHObE3k6BUgjRQADNjxnxIy4EambavUB4dk2yOd21e3gdrY
KaNjdBn/9Y90T2d4DMwf3szQbui6dofuPlAI6IBD36xP+d0IWPvqGcOWR8KwZVfEUNlD5eavOGri
V04PSHc++Aj12/ghXrkkhuIqL4QMZX/SvSXPSrGb/QJxhMBXMhT+Fb9UesKlaF4W+dlo7uE28osQ
uEDTr3PS+K7hPBR3lbWxpDN1hLG80BnntZY4MOlfMcV2ozyHi4T5+TUiAYy19Rl4IKgV2k7A0PjH
k9scnvgbRhGlCHbgrkjv8S4SXCwJiriN0ZNY56K5TuotHejOql5nbHgvnDpLUiNwuwNUphWLQGfT
pmD4AaAUz+ZqvrHibd/gNbuM8wuNKdj0lWvQVcT+R/esZxfJ9qIe9KKXSptmy1ZElxklBMnvHE1H
ppTdgQi60alpYQC9SrYwhsCIrjpyMZ8xndDsocwzesN4giQgEwIyLQYaUCtMuE0zBDNSIR1/qMAp
FkYPgT5+NgTMf2nkwX1gfjXRv2q7d6qYO/cAQMQux/LkiHze0ZF9lPK9RrIFH/5UAVi1GJgCtXOb
CMR/5XTGWUGCnb9qFGNdDX9Mqoni6sy/7H84Oq/dxtE0iD4RAeZwK4mZSpZj3xC2p5s5Zz79Hi0W
3hnM9NiyRPL/QtUpIgmoFotocPqQC1R6KdnygT5HQYQ9/SS9CN/0qqs3hk8hEw0ASSB2781e5gI+
JPDpkEUZAlXYHsVdesG9u9KULsznj9Q7reJ28KVWkuZHkWFt819iMNFbajwZfNtUSc9oDMiTxUNN
DbudxIfE809xif/5/26it9fjx9d3ezAPHy7lAy3R5fJ4/PumB3KC4691/HW/Gp8CHoQ7d3Du8f+W
MmMI6hDhyTygCh5mqg/a/f+9S+V8c8wfiUQ/kEhtaxd6eWwaZ9BaNimXhBWx0+SzP6Df/MCJQ7Rz
OPEm31NHs7ntDpkND8D/I9iA2O/4F8P0wUcdPuNRv7isXFjqtuTK/sD2I3GNY4rWzUlPZEFQv6l+
eUpP/QcSGiwbDmGxh+wP9/DVejDB9CfYi7fWE/CvQ5M6CJcSPo+n0a7Nx+aY+B/MWO/iQb0+72XW
2jzdtUCx44/pRnlwte6cDmzPOWMmv/SkM4MoTlN4QaRJTcedViFgl/BGXZN8zZf5LAOdaNxtd4rP
9s94yV9kz7zGnBE8JkYu7QtWMArXqH7PfOm+0r3IBwg21JzTb+HLzDp0h1zVG1yK0m7/VtRb1HKA
DUMAE27mY1x/R2CkM5ERObF63oHuyO3jLl/1TxnGURuCXnkZnmcXrSce1BNsx+MYarbuP4sT6zt1
Mtf0tUvhcvGxNYBnwwewf7CxV5oTMQsTmwRv/lFeqrN+IkCN74K/86ywC2ci/AMMzLzhRzZeCEc9
kVp5028ABGygsY41YkQ3fbCuRw56Z/WSv4h1U0fyWC5/4VGnMIIHGhSMKzCV8R2s4zWm8dYPv81R
D0ZPOfNqzigj7/1tvDb3/IEQ6lrwWd07t79ikcDU/tGc4dRCtkydLnj+mEXwTE6RQ8UA2qE4um7n
3GHTOxzlb7Z5Yb+fYB+oX6i9JCxZywGCqvo1/hBjwOthcvpoiLby1C/y47mIjzzcEdwx80aLeCQm
A14XujjOi0PLT9NP2Fgbwlj1aPqd/tM/m0i5N5+Jn16Av+HRxqTPdN1faRzM//heps9rqbliTT/2
gHN73JgRTcpxkU8yLfgng0T9t/yu34dPlPdlzh/QjgXLEcEn9sMDeXXm0IZUhR7sKP0VoxRq8Ceg
QEojksFOQ8QgfP83Fx/UNOVJfk4Ay0ttTwI80cMSsj/Blwcmi3vqM3md/7EsY6GHxZbqjjYHpydS
LEPj2eqX7ZGZAHxL/Zdd5VbiXTxyepNwQ1M1UWfnf/Sf7kZyxq2hfRii8jv/lq9JlL1BTdplD2ZT
qmOrs5V/FjOIxCGavv4WHWs7FsSqSSeeCEyum9+N5xUCg9XRI5prdOC/6bf6u/7TrzRfMw8toDzP
Byc9L7RVRubf27/6lF5rDK3sDw/KH2jHBSFg+hHp5wCsEqUrQlXjrr/EMgECCnqnK9vi/g1iR2h9
sVBaQmtBzuWC+ZQd/bdD5HTYGUACy/mcmZjd01AsHSpz6V8VH9Kwf1t+oC7IHsN8PqXxH4NI3o2E
+qi4zS/AEKer4LKCFDuPiAQqKzrTMFZP+ngyLtsXV5B1Yv/uJy6VX39QltP4r+p9Bjwn9jNnLv0v
3d/dkU0Na5I82DzYdUw9+n9sr0+JjSn1ZJwVt4rUh0kI56HizdKYRcx28Tq9Zv91kfgrX7E0/bTe
5LA5vkv8T7PxH57n4692iSOcLdeVh8XwhW10fYFs6K9edibyhidC4vbeyj/JHQFJ6AHkHjeVEs4h
LFb2NzxRRi++mTeVbvpUBFBdPH7ApeO4dEjf5KnAGmc4yD46O8PuEbzKvPNP8CdXPp8jjyMe1q5+
21+Uy4a77OX50fCDPnaqa3QFysWiUCY7Nj5KP4PbHQGa+DJzMM3WfrVP1HkPhGbcQbjRuYGRjzzk
XwaQZxKv7n0Iowl1cp5dRxJiTqDJToZ4YPVTnkiv5OI9yHbtIBjjhNJPlIb/ybf2g3Mhc4XJkVDF
cw4Pbi3O+iEdVwQjoLcAEZfJ+mdLy7Cb6r8Ivw1adTrTWeZ8ZV+xhtVK4hPCIaYiwg15c0enAuMg
KF/niCwaApTvRTB979HsY8r8EF5EopLuy3pssIarRBLj3D+mqsj7t1m6lySSL6Klx7VmhmW+aYf1
VawrAraJWRoqvA1ygRBYRDNTz7GrocFTfgX5Hb38E/B/61p0yLVpteE2gI5R9g4veZExwEuBieJm
J/eD63bPGQnt8iYfxVXrokGTEjtLvXawhIsxI9UCPcMONO/bUB819k9NjIxCY+UOKMg25f/qHP31
ZIiQTxPWfnPMvdkKhMANEAV3bSVefVMCvVmDqu9Hx6rn0EjT9aDthLmkhjhHzcBWSM/U4jKCQMf9
Ksg0rUDqFJXsWcyGTESgxrNLXFf1pxFB3rQw7oy17C4mxqu5gOjZ6PikCHyucJJcdFN8phq484Y4
C2YqMlOnJhgh/fn9ZdxOGIBGSVLYCHQEdodk7V2Q6vlZ3ZRE/HJhAWAHz/OKAsvfVaLUgCWsNgYN
n33P665ubkHnENNiTwKZ8aRdFjRte1W5sGDczHiByXzUEwR4yDOnvOK3ju2G6raKezvjyVtR8Xdf
sl4cSTY5rI3dlwR9bTRrB+gnJjMCWB7TgP9kkZggi1aOkpn/3CR3CWId8Nau6hxlJn4bo7u6EcfD
IfwjSGqgwmaTNNBL6z3tkpMhPKxlcbSmZo9i2lqPZk6rbEGB98zHSqRuzJtXv8YZYp4k8+Rtx6Vd
+n0r+qKYBtxCAFVyCaAXpym6BA88tRz+S4NxMu/4ZF6svXgZp+QF2SK1P1FKTjHqTol1o2fjXcDb
HMA2lUXhdHGo4AJG62rzt1wxS7Jehgkd5gcQ0sWI2N2cYLFQjc9ey56LlD/Zwppm4VFTZII2ZILW
9qiu9wgjLffJhg5DYABvZoWvCKZXkDHcS84kZI5F7uSUti4DUn7bE9Aep6dHWzyjqMNwdBYwo4Y4
OJoUKRYZ9Dv8pSOUi6jilH9aYgID6qFmpynp7BCAzLfQAmWvtWQKrAnVw0lCvAQwsUS8Kwk780/3
CN4LTXvpwWoI1E3wMsPwu5bpFqrStZbD7pnssXiDOAVtYvhLl8HoI9kXzv5u+lWvOnF57TcpzEc9
6h4BegE7HwuEKL2TTDuIU7weEDzT/k0rQS11KP1O8iA4M45lhWyRnq9y2PCoMDfpq3NlLmcO27Rx
d/WxF+y/tI+t1EMdo3Di1CjsFY/8IxBaizdOg7fPLLjppJHCDl76NphOlcheR9ZT0hXgpWY/ZRMo
rIKtz2xA8VA2DNsAW1lrEW26dQ7P8h+TxBwiH4mQ344JWTdjZz9XoOuMja/zTSVlv89k8MpsiSVE
YFnYdyrEdun3AtthMqs3lhyIHLkE6FRrz1gyr9liN1YQluQvE3FAWVq6F91BJxWXL0Zn3coNU0hH
fOlRXq0gL/8zZWjO3Xye+zbKdZJ5JeG6nQpVDKqpDDp5dXKTJjjzZeCrvEWyYmvJaI/E3hotaUfo
s0z8MT0DqFVh82jQW7abUxsGKp/SbTGW88a5Atj62Ug9ficMBtuC9pmyJjaEz8whD/YZ93NCSa7K
H4g8p8ZrtdYTFbLQSfdTUggrpeKq6y/hosd66FzNf6ogkAOS/zJP1DiXfekvCBfO2kzPzqmGmvDn
0dGL8RQlcr50u51wjCTkuR/yb0PdksMCh7OjJM0b9+wAUV+LCVbcaL3Rshl3oy0vbCo/VZ5uQ8lC
5bmi5ErXshGQDsAm7swCu4N6YPiizVdc/vcF//siWa/69aNMhAtt9ZAMryUV0TYi9bPUN+G+nGZL
wH6eRjmYWouv+X3nvB8wP6LtU7eHpjAZQ+1qgFAgHf2oV4azYpLrDQRNwiVea7dpDcd4l+xspTPM
Gr+g1sLNiWLE9LLPBrS07vVYjZFE/pVFxoXjftH1+IqOp7hX9fyiSd1j4vfOki6s1fU1c9YUKSSR
a6lKcQQMIRJkhWDSPFrKiU4r5WK94JDumAySZ8S778rVG8jb4xH/w+xuWeVpg+W1neIzG957v5Jj
X2MOZ2wijy3eepG3XlTDzkiipCwi4STj673+043F7VigaESOtnwV+p8aOq6iPOKXDqlwLdHfJ0qI
L7AbEF4l8QN5S5b3r2Lav1p+fZ7g0s+SiGlneVu8Uw3uv5YFG0RTNIBx23raQ4LGSeMEqCNEgBxV
2V7YISi1kxq2oVgoTMB/F5+dccg30SZH1wHafaqV7jQuBBf9GrBjVXn2LHCasIrWG3to+BdPZSru
vjYe0Z5yWIFcJxFbIGBi2VsEXrPAj2cxnbCYFQpPtkZnHtYgVaGomi4Hcl9drV47cc3u2u7GxiPJ
EdqTvw1dpMpqX0C83nzsvf7+L0GJrSIlVVy934G4gU8c0UkRUj5AcMnH0h0R4+WumDLJHJ/3XeGi
9orR29WolIjSKUhN5nlU8jySFLufRkcSavcu3Kx+O9VuVY9n2qpWmcO6Z54NThSbqVNxlm6Wakv5
aDe8VdCWtlg66Q3z+OsYKLDouQdUKRTebl1vYPIj0IIBvQn13Drrj1HVgO0oDu6Tl+kUVTCzbDtr
+iAVNnYcK6Y0RQe/xJRurLBjt95IJDI5ash9ahCQpSeXKSJRwyUFzc3ZFRaoB0c25Gv3V9ZBB/bU
LQkWewx+si+0hldpMQbqGizkpV0NGxufL5YKZ80Sgh7ngij82Jj9BzqgOna6vnD71rGQrGCQYTc3
g/oHwVxMz+uWHePu1kdE37WLlBH4Jtj1jPhbNYLjEsIm87W19C2A5wU1dTpoxxitvkDuygvUpuNo
1ITUWc4gEbg1k7SZe/0quWk4mqMr5DqlBapFNSed9wWXs8O9cxUAd7fLpUkIYGYWsrPKmqy73Oz3
pkBYpv1V0s2v5+maeqa4RYEQFF1+b5ThSoZjrxGcvDobQp1NbbxuLnxWqV1MmA09/aS49V4QidF4
lByp5o1p4stF7bdcRrk36KWnFTX/VYPqTTitWs+dw8gyzx0jI1G9f8ht6huz17H/LNUPw1jezGZ+
NY38IQM70cw+mCbH4JLj/nNG7KrUFBa32UrHugy5m5D8XJX/9KbzBiit2n55FtOD7qYM4Nb2tVas
13y03lL9N05L7IQ0+bJyEbwE16VIfkM/ysg/5bvw7G2msHKAb7sduheQYOQTWW7BL1c98kAc5PvT
ETxb1kHRrRcVB4q2dOzwDnu23MtJg/kO+u1LfsY6Y9/qG8S8mN+r1fBm5E8GXasINE7LzZM6Za8z
EOCEF92R1T7vb/JhJL6vyjI3XRV3T0nPW6BlirZoYZHOFHss36VmCNpjoe5hZ2IDrgAyU6d1iRRN
AsOoFYhM11OVeZbPgkYEDmN8eS37gzjvvUpFLMISayF0kVfjj8tmV3gh0P7YtbZxYWsguDOO2sop
7/NogHemKib1qVc5gDVYr88JADVXdjXVyh34srjlR74A3LgZX1UrOGSrGtw8Jz3OH12XeAZMp7Zx
RDG/ZkRPIVWE82bnsuiuPGaNbOPxw/c1YEYtMsvlZ47rz6y0DOqmXPEWNUaMAi0YM5QmnzvOrzxT
Xelds5IgB1UXe0ZteH3aeInKdl6zHFmlTMlXl6j5HOx+rR22VSA5uHelVIcYl3vrMHsN16s8pVyr
OFO5ayuJdpdZCPmVW3+WiHlUAautKMh2mAkERLipUl71lMgAWb7oZcUXVLfBiorsOpUgmMZ/i9Ri
1D306nzTwHljHeOZYM84qipourVaEZ4mnCpQaOM0nvqxOKUyYkAUcNsGS9U81QHpfMxRsPgTgsr2
gAg6QpDw+DjoN3U1jLEC45QF3Oc0jPUNnapDHp1kxyLbb64ipF5ZbR42IGDyTH2fY0oUhBljodRK
AYURsp1tnlnJnlJaHslHJ8K+Xwq1gWfwbumo0qo9YCP8qlb1PV7qG8jXC1ahs31cCtEhbD7fv8fB
iOSiO+cGZ2d+roPnyxoXGm323h3XmoD2nKiqlTqeRGimCpv61wJ/mS0Vtx6ztdpyLZ7APfBvixXm
5ItLH+yxzvCYNN5MgUReeJpF8TJguexttavpykBkkcDQ+7O7nk2TqO6nvQsedCdYrv6xiySbfKQS
UsMGkKFmeNBVfJy0LCda/9+8NH79VqXdfRb41RKGbvgvPpZt8wcFrS4NTaEhtM1ZA+BIXfm5muRi
UAHj5wmO2jEPN+kiTka0Zbs3IQZfVxrxYxXCUznu4zkrlYjoSQIE5mP8BnU/IwKO8RjpKtJ1u/e/
hRAZEECzklhkh72EKjhy9XfNMAvOMqZfwa0jXNFpLvht3ZOdpgRtcwVIibp7ySo3u0iAPA/aL7Jh
dGxpTppn3h4VHYLBqqM8Y+EuUSHzJeubS5jSXJ6nSXLj5BOS4ElpzmEaFeLqW8UU1L23KOiOB8LR
FjMCgQYikyzG71kCvGCQhjsx7Z3/QARGJqw1LDnNMUjLLJx6PSyELhplK6qP2wBoR9hO1NWNsvg1
oR4xvVWtSAEExZARKwr/SvlpevaKMtPXtfdj0fAbsQgydQy6hF/THf+mwnt+h4jZ4yg7G7113jcX
PNAdqeawXOBuBDIeWxmrDrHZmhEYFHNbq4e1WUYyC4QRrR49q1QQMqcbUXLKx/liyP1F1eSQ+OAS
KiIKHM3UfFkaAPExsR4Xb0ZGCtKy+GjCLpQn4jDmO8CvCzknvvpUEx83fHlX7XSaRhQqMvNq1VGT
4bztbEXv5G3nYGGBOw+e1DNLXHZ7SnvIAaldhQyymvra8zDYxqdYndWIxNvEY3+hM1QmFy0PqmWg
7Ix8pyUqOh78+cc2Ny7klbL6lVjlci/37Jv+Pu2iQ9QqVpSX83kUkksaqByyo9F60oq+avknoqda
fjKnW4pAnItgmdIgjdEKu+ZLPPLBzHtYDXlointgnAB/Gk3Ac4eYBmSsXSW6LY1BRihan7qYwpxt
ahwd8IbyHD15pO05zUqFU+g8Xc0u93iRYvE1Ji04SVo1QlKUouEZax1kyG88csXDEcuk1zGPW0R7
10x3qp6cBRR7x1mdkZj6aYj5dDXZpiEFK/2BB2ifBMk8hiOGgalUz62qX2r6dAb7Q3zReUfo/xPw
feMFkgB/VS/zol82S7zMfN4MEIJFD0BidR88Y3Xt2uyQ8FaSPDBk8U2m1Rf6ISBHxxVbD4c3vsKp
nyJFLM6FRf9O/qvk73A8ytTy2ySBK2Q4JYs3wUQOoXJdSL7hl+dt+U8jQEueyRGdq5dFsW4d17fo
xVXiaYCkGuGzTDRHASL7p/y8DxIlUU//uoquoiMwwLmFljs5EPQK6DCnl+CRcGnClO09I2/SBU5V
uInfCi77jItUmnAJDMHzKqwYpwxz7zBYdLRHf9IeklGdZRfr2UIYMBDhQagc2NXO0L4/6WImQruR
YM5Sj/Lxi+H7SJw2SMDvktQkXLAYSTHQsl9Xz8DXHNUUHQY38LTX6mkOPMhMd45ljqDOlkZ36p3Z
if9k5lEeGMaTO4SH+luwzhXybyKxWPbjnFgMWgHYvE/dZ1p5Fg4vyi7SGlD4VFRVuRKQ7BjWg8Rk
AGP6gEaaiV3bYKp8bvLQTM8vxrcuEBzBFBpt5my4RrN5PcfAXudBBdB40r67bgytRgh33EEtPLo8
LL1cNYO65Qd1zszBIZk3guEvOjXpf0uZ2jMPlMXCyA9OrTiBsL9KJd6njg5lrG5xsd2UFDRPot+W
dLsBorklTvo3xzRRGX+YAU1q1CJJUKgQyg0k02pF/0oUe8VLVuv3zmCpCbGyZiK3MZiJByTUaiCp
NNlS68vIxX/EF0/dgXrXSlBobzjrQ7g82Z7R5ZNGhaomKT5yDDS4dZNd9dNZOxIL/S5nmJRJvLJO
TMuCRlwC1l16TVJtbzy9S4d9+hL+23egnYQREwQy0e5YxGMA9V9y561DJ0zw3GDsdm436uSsiUJf
R1oIZdBg9G7cM2ZNZddiUdw8Z/L3fMXJVBluwpdkaJiENHapoFDSjcKPP002rnnpiuoyEWGUkxO1
MmbOJTa+ZO5sbN1j1W6G1Tas2ga7gqzq0sg/S+/ORXEXG8g+yYr7pHyHU/5OXk9bnyrhtd/urO1H
CHyswn5AdC8cOhYGH5GVmvwxaOqlU+qrSp5yZcpXlWlPnLaHTdiuyVZfpSK+WCdAki4D4K3oAe4i
apWP5YKCpJwiLWsjmpCaGhQLwrD9xssejlWDapmoiEaNaLv2fOM+kj7ZIFHeT4pXCgVCg8kGzXsq
y/1SCeKlicXLOMxkjvAG4Know6lOwqzdXVnB3FoE6rT5vXKpOtOGhhL2BFA0LS+JWdlNkwmLT0Q0
vR2sUhDyGfHOMwMDCkDoHDYfGRb6vcycqbXYjonjM8IZd7H4lx1CvSqHKlU8ksU97R3mIjnLoD9M
BTX/9QkRzCcsiJzfSZ5CdwH7C3N/rnJ3oyxMKAvZTyoU+tPGpMydEx9Gja9RAcuDeFYt5ZzK2tnI
5POiLGepqU8AdY7K6rIoU1oEH6bqIcHnMsBrf1yo7lMzmhcLtBSCLrmLJCEO0/aNmO4uQ2HRFZ7C
868iEaiZbDlrEZnrkI8WliSFs7B1S3RPn0kWHVBGIR7RbssHU/QcEQPoZmNsfLFGisLoFvuoVQYS
p/nGaW6Wqb8z6KAYrwfUQqwjdYdaPK0mu9fp1NnAbGloqT/7NBwVIyem6NIQ4CyQwpJf6o1bSMUL
txuRuSTRkiXhjHXQeJ0E8rq9mtV4nLzrgMzWDI7Vz75/yooXd7srkcCA+t1NZEbNRjTS860xam6Z
5Z0FhZuxjvidDAjKGXUzEFLJyaywAefmams8beMCWj/yeORJU0/3+g59zekV7HUGSgLWX+VqBArW
NnF6Nxf1uC4YWDfQfIjNGYXWOk7XvLq3JXjLSrwbdKON0N4V07iV7py7hYYYQnIGIsV6F5+NBlyg
oh1SnJl7c6KB1czVU1PKdto1eWQuwlPQilaN82l6X+c4qDBVM/huuNxaVChA+7JxvqofEu92+afn
FQCTImA1e8FdPmCrM2myGjLsqE5QzLxv8sqjptJ4D/iEnLzZwJHW/or5Out8MsgZkPytjYdgzFgf
tlY7lTU2GBS75kfGo1qQLHuVUJePA/Yn0ZEYxObP7bOkhgbVXzrsz5KPBGoiItbiTODjWbP4tLmb
lOzMPmMcInB90S49R38LBWdDtVgLaZhj1S7bwZ6fqcX8J0O3e4KBzkqGczkeQdD3UnktDPGS9gV6
hOkMdIKwEhLpVj9njl7qlymJZsTDuM1B/65/BXIgGoaNLO3OWQZX1KRfVH1vQwKBp2+rkFFTrWHD
WhhW9wjjp6KntmJANRSeTvB7ptHWHKRxOyd7dl4HLBPI/I35pm75df2CuwHZIahIXeyxDq84ypAp
6waJTmjKOZpgkmQN6VejG5sLxT8nN19yGyxAvdKBBqpnvZvUfoYqmWXmEMn7i4Bavya+YhB/tFHF
OEj9paWhlMxsuGJOHz8lugQoiZ1ZFaVtxqqyXcgLBTcAPZRCS6V1VeT1VI9uGulnkz61YOPOYHuq
b4tG7MdhCIA1lvaEDlx/GxfpRJL1NCTcupqfqLgXdtbZCGYQtBqsqhkaVFJJgovd8KgQU0ecYdRa
JxBTnP6DJ64/Qo19IP/M6zTSVJz8tn4GzAZUZ2SBTYeGMxRJjG4wqUHlQNW9V4O79PoT44WhHWjS
E0Jv4p8Zcp/qalFt1aApR1XPxaqiBCrPBgfapoyo31MPHCDACsTDqFg1Ekgo2Sw2fY0ajvDXhcmW
tCYQxdYnfiOJ5VP8BM0pcB0QbLUo0LIID2SGKLAXyGnBlM+3pSPXGY46OW39NBP6ajKF/CNJjMJ7
tz3WHRlIrUeTpALhjikM8z9iyGFdsOluI3k4pk//5LTTTEvmtTFw9MPMUnrc+1Nys75oNB5z+6as
ASy2VCdhVTtXJO92ZPWQ7bgxZqgSpoYkxSQLVAwLtRMuvY9YeJOYTqB7JM+NtJOjDMSAuzXR1RdF
QTJgtuC3ZHb68wtQYJgiH1pOrvFX0s4Hhq5gFEhuYYZtH2ui4HARUu/l+34oyMROxT/i9uAkP46F
L5C8Yj5HlB89pCHLbaVzZ7lJp/lCHR8y/QUMBP+g6e9sjFKJ18Q/hXA3zQS6kFVrMn7DCfg6JC4S
4a100ng4qptj3fcjq/uDUP+tF3wH0GwQ3bTvT9OEjpGdazS9rE9WNHVngPnAfKRqzwioo8+6ClAx
jX7EnjH6hkVe83dHSSPlgG3ROI3jJS3E89g9quw9m/3kbMUrah4sm+eNw377bLtH/iOQJKBmF8X8
mgnjempSxgsErzfRFB7DyvnLBZeFynPeuW6ksmM/Jn+kAidU3AutPmuQyER1O04Cq1271fA8qDc0
dKQNhNOCvtcRSRnZsluJ6qP+0S6V8kEFe0za9rpjBhGNKCZMWM4QBzJgnVaoxHwPKK35syTC7s0V
PXrJG9yXY5lqB3YJ/tSXbrwYToenVbRWNp2FO3EZYFXs6V4R1KS8EPHWSjaplydiBjRU+1/x9Aqh
s8z7Ky2tIvJJ1H0IajPQO7xcspebAxZbxPYKqIINFrM+F8w+MK7irJxrkodPnfmPmG6yqgaKe2MJ
JaYn5Hc6XZdf5vVPAeikX4EDxjfCTnAQS3eUSmBPjPIkqOR6tbSpdeUrSnPgXMhOwJXSmnMQQOJ2
i6Fgqb+4JVcd5NoFr1HavWMZQhzVbvJJYLBADKbhmFGW413pmAoKjpB+TFZAu3Tk71BNyQ82dxB1
akLRQlzASWS9xcZ34teqYw4ahMgj/a9lPZcyzJLQRH98KCqgClt/kP3yRNEBbnAILnBUFJbKpJ9J
hiZqMI85nso8GrY+GlbVznXsC83X2hFw2eXgDSSnKgeUYPE5TlHHo2arhMHVWNkQ2+JaLAqorNlr
0sW6EOOCuD1U5zVcaRZYjTdS82K9mACg/mM8TcLeHGKlAYhAdHtxoXbAlSlEm8WLmUnoAbxTbsg9
NbhBu4oW3433KfpNyWhpBUKnBARvQihVCB7/GRSOqdD7CPSPQyIA7979OCsD0nbnqvKfLJ863D4B
WpRYG9JZCEbYehVNWNn6aCqqUQxjvkZmhCKbwXoNIRWHY1KFeqwHbPCD3e5Z06QWQ869vM3YZpWq
hdKphtNmBbWNHoTWYLjUhNxmd6VfX1rBeBBQ5SZ5h1FT9ITkkdqcGoHJ+a+2mFL087TlAMZLKgXq
LL5g8YTTB21cNfmeWX4WMtPzC1V0tn1sYYvGnNqa3WHK9GrxtrDoU3/rUj957HQR/TKDVeHTwEHZ
PMtB8K16uTuj0DlUpBVKLxbODIkE0P80agbHWCz7o7k6koJ005N0v5GJmMEjqiCwaxItEAuQP0oX
pHbRah/9m1W887CE/M9CLbIMan0x9kReYPcpm8LnNhwLrkxdW87ILr7ydf8sB+MjafZ3cy7fduUC
e0H4j01t+9bv6nVO4wsMJka5WkS5vAu/TfbKAI5qfEPqoLpIG6aDbus2UX+95I+G6fWEJLZuz5lQ
96IzZ7duJTK4Ci2jD0Zr8Q3++MgDUrmpKFY1Iq21mpxnBMdK6gosFjNBcQArO6RWiOR+U9xv2Riu
Rhp6uFOUbPxohtAsm0fSZS+gCNr4hXbJwMfMqESw/qViclnoW+P/yDrDdzvEr6XYnwkooPTpWUJt
LKGMbgJ4tfoNZZPyvUqkhK9bkGPM2y2wEy27gIwytRxQ0PE2rhnGo+S058HIbjYvKoqkn26DjfCe
JI+lYJiKAXYYOb+x7hXwEmhzQ50rvOBaSfPCF2cPGO1PnzkVw4J+uhV/Y7CcTPreVml/TdlqmYKb
E3lZk80t/DKoBFD19M+RTpUxkJbw7Jrtn530PxXB/mhWNnxm6Q0y6k2xpmvO2i8Ww47Q014ko5p2
49V6BlAKn/WHRopp3P6RhV9qP/R3ZEcDxdnhR0t4+oz7jKemKWTwBbzarWaFGq5YNQGxxrX2okr5
vV7yq6CX7D4OKX8Y5lrC9ZuzAlaVQ8132cEu6dW3XqEAzaoLmcAYiz/7zlUnErZ3d9O2Y6uWd8H4
Yi6fhbkerHqLzzVzcOc/9bicHOlywELQ/Zlzkzt4JFYHrevFwD3GcrU4G4lG/uttJGqeWarK+mE4
/NWQvYLugK+jHjE11j/GCjU9Dqfcxg2uY1ESfEkxcdryJG8//p/dg8urzu+VwLHccmAzCSECWyCa
UzbeOatqS7oPnMXtQyNCdLZlk1zb/1RxIQgdDwp/QRWprDcVN2z8slXtdRT2c7LwiR3yEYygx9+g
QYZTH6M+1BfUyVsunvb0KvWbr1eKhxCbwV1mhWW4X8hvw3xgWeFtkqZzRZytlsaRvEoX0hhFhjMi
9jgMHpNTdzhTBzKyKGNYW0+++cwZzFkqbgGGRy3Zntk5j2ZZHWHRT5ukP8D8QOOD2VzH58Qku6CZ
zvkWR001R2ZpANlGl4qw+zgIZiS2RjgOqJv/x9iZNceNZFn6r6TpOVHtDsABx1hXPTD2nRHcJL7A
tFDY9x2/fr5QVU1nVs90jVmKmUySoSAWx/V7z/mOVe8Yc+3bQHLx7w3HO3oxj2H6M+0ZCuvFcZxL
W3Il0xBNn4t6o32bGfF8iPhTzTO/QfywDUuB9gnoQRa/orJ60WX/XPHgBORIpQDKxk2sjfEjvrej
fKY/pETFS4SrcqVBGw+Rs1LGDm9rks1b6uk7lrFeyC/3gtpZgZGpQUlmXDSWd2t9Yrs1fV+K6s9K
hSTF4jSJsUfQGmhpGbkBCsO54997gRUuwNNdj+dysg+Zx1i/oLxpcDflOy+3dl6a7fN22rMrtdD0
1GQ70YnwOXfGAIKMeJAqYUl0jr2XHvsPq/FOAiTENOHK06ugNdZjdN9dZxuTUSgYwofSeYwHLs8P
WyJ39b8MI8qH7LuRBnuqhu3dEzSn8Z7gxD05evvMYcls3sfqZhuk1o7Fo2l8gdx5cGbr5ise+qx2
2R1EwagaNk7rn5Hi9dxkMk/ypaZapNNysxL2QPbnrvW3o5oqJmi1sZDodH2HRhGWgjqTGGFCJI8D
ecj0Iz2J0ZkmqeNe56BhGPylm5Cct8BCW1OqZUWbqp9RbU51foyn5jgm80eAIFLCvovvmFB0KB31
cQ05Yep/ytykQYmYdxwIwvnh3FWVMP1bSuPhyTIaJMfT6SfIyU08wGpiIO3xMKANs0zHUy/Rw8lb
17arvq93XkFPYGlkwfPoFc+DcG8VT/dtFtRkPi4mHxJ8oHfR8AaIHP2msyCx6DhMZ3Tycfdddjh5
8E9mbUdXliYcvZcRpUItOcbl2a2rfpFM9hdY8dGDDlFOzpaH5wWDhxhtfNviW53cWenMlQkDnShH
mwBiEJqL2beWJn554lSJGltlXrFyatrgabRtUw1NctxxL43FctrXAPy2RC0/JfhXv0P9SSTrKFbb
9VRHixYBJPEUqFj8ACaUUW2EII/EcjcDvOWEGK4YxejSGMRrFoGMIhStCtI3Id1X97OzNzPQeRU2
eQ/6CxCdvQeT/uCb0w6BRpRe0spE2MyG84EBOj5XMoloJd499F1NqehsKhYbhwd+N14CgqSa/JTR
s3O8a8ABTeRx0tHJdE7OHB+EgQY5bRlAzIdJX4lCPRi9fRAAj+ZbxsAfeijTC4yBsFbs+DmycHNq
uZlSrLAzeVA1eOh5l0/RDvtjW1rbsv0SFMT0CdqB85Z9bcbjO0cZiA2wLVdBLFcdGZAsBMqgN9dZ
S8FAo06hknwT9ue0vPozfLUElfF0Jg1q64T2draTHRpu1kNOhKT0zCAgEDTX4wT8OV5q0hTDYyHN
k+FuElhEnTnvzSbfN5C1kOW8FsBQVDaS2fief1QejisIDwzOzergVs3BSsoDdSpEZ8pWdHSdx1I9
dtzD8T7EPj8TEpnCRApG91rl7mMCAbr6COEoECzkxPDYrbWFSJUn3soNW7SxAzApQCzxzwlxAuSD
e6Z6366awFx1DFQoWsomQYRbrHM6AQ6GmmQtaYjNwe0pGqxb4Rk3AtaehGPcxlzyB68xlQgxPlf8
m6kwzzENzag5mKhPYFVvQ0azxKPejKVFs7NzzkWXM29HQO92t8IprwlDNapU6cAqCh1YcN1qUCbI
lJ8httR4oXw2OqRiG9GK1NOG0icqh0PFSHHy1N6s+pVFQ7e8D0fNfaTX/SA20dzsSs5iFdBStDEk
+MlnRP7rKicgmyp4YFTqmxfkf9V8NhVKAa/fjhKftjlte/+pdv1b3Zm3u9S7BgjvYRh0xifTaVfD
Mk73Gl5SjCFX4bRvNlY6bDqPCw9IwwDx3M6fLVyStv9uBy8jPADTD/cRLsayarn3YR7t/aE6pL0+
qGk4+pM+Nsj71abguhmCr12qdqxJA07SRNxqta4deWkQn9vWLorM85S0ejuSm5yKeN8lWsAG+ppy
wWEPKtS+L8+mTjZqHwn55kbdbaARMiWvQeI/O+X05JnetbDjx4BsZgOhQ85qO61C5a2UbCHCuwg7
KtJs6dD7KZf4g0Te4NFm7b8SBbNqngFOrzMLiGExrUyPlNNj24mjg/+cjWrt7bxqOlgfFFied0SR
cm43Y1TeYLkuW9qFY0J4IiM1VBGnIPDO8uqRaKXhxZllh7SlufRZ+jjy0trbpy67oxKaiw1KMt37
6XjAwb7FupyzS7MM9k0QA7N0S8rO1v2JlBCFItWpv+6CQ1aTti6nowcehUi6BNQNW+FEHYPg1fT7
VRAMr43lLBQdRmcUL7ExIYw6dQ2pbW58kyunNB7HML+0t1VVqmOIiTmT4dFFXbADFf5yT2VlNs82
9ZX1mS1jL95x64Z+tvA/l+d5staO3qYmKvcc8d8OQEuTiQtXkeXqw3lfhVg0l/UtKsVFWuk5Puxn
aziDJmh4h0v7WNc5ZsIEbm5Oomn6A2X1xh0Jsilb2AUFN7a1vsffBeKHkySXdqYNW7KUrylkAog9
fvpizWSjsdwZmfGKAyzH3vv5KbkUeub6sCERoEAULnhLZ/+01EjFR9ZZyxsPk1Me6g5waUcUFOsW
AkMG+vOOXdypZYyUFMHWIE85mODKMuYgBJm2Z++kpBLTl6GqJOFhFQkU7RA5HVOtNTOBqWZPipae
+HdlHGKvO/azBsdC8f+ZXBLfPIW1PhHsc45MyGdDuFJc+HpniOFZVOHz8Ppu5HjgmbtM8Ak1LhDp
bN7zxnvIYoRYn7MefqHVbBi7EBrChhGJ4MZSADWNTUfWdnGIscrMu5HtJOTwnV50D+ZNCEG0qLXL
7HcTP30Y0rJ6C9HjzWsFQkYtYVjRGH5Gfr4KJ6gQbrQVt27h2PHR6Wa0OfesHm81P+EtIBPY9Aoa
p09Ol9OGQWPgfo3IcCwTet4BdM+SWf10DoFMqxJbELPh5Clp3YfU/ZZ3NGg7jDWVOKDEOuQigcYV
rNMIiEfMlh+dD8SVFjnmLekBaLo4e9nR9pI1215m6MHCfktQnOVDF7S2c91syT3aTGLYqOcUcR2z
Kl/Kx5bs30G89ERSsNMhxZH8BnZdk8vzjO69f/ICUtfYRQ8K5O2eWQJt7QpiXXMw8nub4sFNjAfR
fjAfX/RfqvtuiqmrZ5BAjSIcIxtuTdu6xGP3xOFipchWQbFP7cdAr23a7cnkbfCIsLMGg0/rqi3W
Ho1Ah1mysJkWuHSsnK32qy33cZy4q6EeV571qOiVC/oQ/fcG6NUQyg26ue2oL5UFdkTRilbf2h4b
iE1H4a2jixdlq+k+/xnqdU66YeXM5xHIke+CG/QO9nAEYI1EITL12kQfDB7xPsj/yOnvSbtZmhnd
/dw4xrN5LANCYJd5FTwmMr5UHG0Lx0lasoXJGF00Aw9nTo8BO+B7D5i1z4hsoyK0Vxbd/1wjKUTj
i3wbCnlY5wc19l/G+JvV7cz2I6IVO5bvHpWe5/3w489VcqqGiSt7QQcu5cQlb354cb2fYkqwEr1w
wo1nLRDqBV9ieTDVu5ADEa/1ArvFsgi6Y13Zh36k5C+S/UIzHDCx/CfjbWKSA6OamcTXiV1/VD2R
2xcvw/6508gA6fxKGgTA0ej5vpNQ8sAsYSQNl19W4Al/zfS6xLOwZcLOELNrz2W8KZJkUzDKDI1x
PYpijYLWq4alFz4iMixzuKSxXM9EZKe0ILybNIjOg7pCgUhWMskPJf+DwZjIGdXQXAjoq5cpr29s
OB0sC+xhsLyekxC9AOub+xDSE+fpQEQT3SJa8eNN38mPPMQid+XG3cqfCcPap+kiiPyjY8Kpio4I
JzS22AXeH3tmqxtfdVhfEHxxBXSsGoeUp2jA01GfIf+jwcdiUGxR47cFCKoSGFE7rd07U5NmCFGv
jJOamm4kecg0K0mw/92bXK5aCrZlqO+YTYbyCTvr7DVGQDT6iOSRIpPW5jdnkb3b6meZuVvytLFE
/F4YXNBWA5TasZDwM/avy3lbM8HGXV+TJ2vtegaoXpDsqulzJCZmOA/zZ/InXmlvSobdVDJ2lX2e
pvBzSxd3HxThs9fSOi7Tpz4fbnrPTYHpKc1fxhFVsbVwgCYPNRIYyGB2unGAicyBc0qd8oK9h4We
i6G3r1pDNnAYBEzTml9qVQ5L4AfsQYHwxcOmLUhJraPN7ymBWTjx8nujul3KtYdl0XIwYScvnvrh
30koBJDwKDladL4t6t3fccgkvi5M3hVmprkblwyFxrZYWgw/0Ppe4iq6hgOcBrDAXWzcoso6Yfoi
OOrCgOCk1MqIiP+rDDxKEnNPt0IlvPIhzNFYAMIcxSdngVx1Zo1GvkqlhT4uO2tmYwNE3k41i95o
VvUttCTLjQfSlDxZCykVHOwQ1dZksf+TD8kSpZJ+S1cieO8G7wVGHqI9hRGUgSO6rfBa5uMjWtsL
RECUoB9jUZ7BDf0+GSmJZT61du0QH5gANOm4FqPk2EWowzruUmzy5OxacBQX0vw+sAo1ED95n8zA
iNy5MXS00msoqBWceQf4ywAmmNUwTsxw7V/an1UYboELyZbr46rhPU2r3xNtEBBrIKOPKqZQXrrj
ub2H4Lgl1GRrJ8tyninHMKAkwIhp1pzAU0TeOmw5qy1BHHgDe7yBJt3rrCfYgIsgd5x9Xygwg7s5
7R/p8TzC9IM6+ViPn1+zg8GbVp61hHkK6m/agAsOko0ph/Uh/XyPMosqEGKmPplLBXXIHeHGjibp
De6lks51xDQz0XVtTdzJwnn1Q/8NqM10HKN2Y+fenolQRLnYOIAb5Sp+TY4eKHeTS7ih4rBmqNp8
mWwHGj1U5dLdxK+MON4g7tbtw+9+p+o4sDFj81DY+iR4MkGnbeI+NVBwhvk5Gn+KHuqhD+XxRyPk
7nc3alxPIyNYWt+qxa7Op8cqTq5G0l3N0r7CDzhFDcRUhts1+qTOWQdWtEP98ZBARulHxR38MJBo
GNjZfl5H3rgz+WNgwffLc8JmqkMoj+i27zQ/Sn5MRLJisSZMfYXEAElntjJJXIlKrMgIkrkjP/32
H3/7z+/j/wo+isciRXKd/5Z3RGZHedv89ZP05Kffyr///92Pv35yhak8x+IfrS3P1a6y+Pr3ryjG
gvu3/945cCaNnjwHfxDLGOdjAxEeBJzEKN1W3rrN8o1Zf3MG60wpIuUyJG5kXGcPVot9tRjWU/4x
TMaDrVD5AHuRLAWk0SPaYn4HpMAp2arAqBwJNir3fZXu28rY1Y3aqdlduu73e9QC1WxoLEiw63lw
Yg8ktbQPAMazo+0aorXRgc8Y9m0N6RC/79pZNFRY+ZDsojLeF9rdJ7Z9wCmD8YAmkkxOE1IIbiJ1
F8B4dD0T4BH1CT9BTkshiCF7xQcELccgdI47TXCNv7znzISip9WT7sqJlfleCTHn8tnkjRutos2g
k4WwFZB68KTTVvjvExl7QrS4h+K31ElWnaOWqCSFlx9dtv/2U1VoumpUC/rcFwCXGBgWPXJUBobD
5yY+Jvcdn8y3b2jgo3Yb15I9KQAcuHNqQqWQPiEBX8UZhFwBck0iXuGN0iYkEmIUzgmbTDfvDIbB
FXRA2kZbw7wPYyRuaWBuoKVtDmSS9Jvh2en7x8nrzjFhx661rorkMp7cvt8OU7irlGSfsnPZ84Uj
/D7u+/rk5O2hn+1DSOhO9jaJ/i3N27fyrpt+MYLiTGikdarbCwaYdfFWt97KJAjVZrdtEVYRojdl
L4gOFxwQBTR+V4fUHp5kg3lOvPSkiVaeVhPaZfKu8Quz/2HKAxkJfNev6/w//nShN78u/O9FSVMr
CNt/+fRvp+g7ofTFz/Y/7z/2f77tzz/0t0v5kT+19QdAsq/lv37nn36Q1//H37/82n790yervI3a
6dp91NPto+nS9p+35P07/3+/+NvHr1d5nsqPv376Tnukvb9aEBX5p3986X4Ha/sPd/z95f/xtfPX
jB9b11/z79HHv/7Ax9em/esn7y8wVT0bF4ciDF54lv702/Bx/4qh/iLZipqsCEK52pEWy0Je1G34
109K/kVoga1FKKkkSn/z029N0d2/ZMu/WEq7jrYdS1q26zif/vmL/2Mt+vs5+X+sTepPS5OyXdvW
rrAcbHCCzzRv749LU1Ipv/ZLdn1pNtCesUaw9i3pfVgXQvRybXhMVY0tpXP7p0LDIM/fKUjo3utW
3SdRM03aqRyOxUx20B+O4v9t3fxv703ZlkmHyzRdR3AU3T+/N5EZZdsU8EvyrLQAgXf5kobVIzt7
cS0oXosILeJDPFjxJjeR+NGCN7Z5TaOc4JOOKI2WrkinEmIcLbn8n9/c/bz9YU3nUClbacmKa3v3
f9x/WdOLioGcLxIQTuU88nwGPi7mvj77OZr36cvQCqYuqGkY8I7TMigN+ymBV52rl57MYZIMv5bp
aK8NncljrfY+wa8vzPsZ8skKzF8VW+Aw0VCNZS0XzRDiWEoHvYwm0WxSmx4kY6K9NYb1xmBO1s+5
xkqeFXB42C9Zcggvvz542A6hINCmMzjX/+YgyPsZ+K8H2/0geFJ6ggecbVuupe8Pvj882GgOOn4b
WJD7fv3VIhA7UEfjMBdvoVu455qJY5raz9AHoCezi5KIZXEF0c399dtkjcBq7nv1NYnJI1ChvP3P
p0lxo/z5HTqmzW1C8B83kwe3+c/vMOocNw5ro3iYepLx8NtQfwYB3bHSnk+FCSmgdPWywgPDoQ2L
c5ZKnHsKMnyqkmE9ppN8qIgQP8dzlS3nxmqXRLNPhzyZFLEL2TevhqpjM1JkH7HDXAFDxkgfrSSV
N4/BeDBkE7p/PD0JU5nL4I8Km0u6jBuA8aGZY0COZ3QaUWy9CEn3tnSZ19/7XoE910dJPktgpfJb
Fc4vTZj3lzaqVlpY0RoXP3W/p7B+JpjA7IDAkDJmebe67Nnq5vnybw7lf7vi6SN5HEkUs6bHanU/
1H842fZoF9ngwKcMw/pHL9L21tyt7g0DsGKe5B6F5yPRVPljXYfoAamFSV5sforKHy6d02zTpIWa
nXkxCtTau5WiqE+Z473zsxj4JtTJiRt+K9BynPC9WKsZYfMC5ZrzUGjbOBWA0P/rdAwWhwh9BzlN
1Rg+jWZbrh3MHrZtXFJ/gCIcqUcAjOmsirPCoMC28TnvrerL7E5Qm1Hj0IthxzOUbF20phpDXSCY
a91cp772/YjBJ8ueollAiKfHeg6bnGzp8SXVPLoDhTz03xxfT//5YnVNIppNYQrXcRE4W8IRfz7C
mY4cb1QOHiWmRctpdKwHnvdnCvhrlVhkwsm5ecgmZW7oFC19M0RzMhMeiB4jaI9RYYuFIYmBnkr5
rjOP9n6fnUr1vXbtCHFRZi7swr1juvAIRJ57QlvGxI5eAZgG+a1G67xArQZiKTR/hvcbeTb9L+OQ
rlx37g6zlMZDSL5Wkg/wSQX6UNpy9dGpAKmFgK/8mIwPvotAzto8dGn3HNJ1cGsymPCh3nSsX/oY
EE9ivFdiduBSIJIf6/ilbsUmKIEjdasEfPxKKXQFuUJ2X64UjlZoHIDcw/rmYuWBYEDsne0e7MYk
Aor4R7u5hRk6aW+GHzpXR9Np4BWhuLUS/S2NY05Z+pSEwZtB0JdkemukjKQ9hDF1IF+apH5y5dNc
pvnC8VxCXST4rJmoCGUiNXB6EvpuTcZQcGbZbRI5XrIQ3yF+Daj2D24mwfDZ6jB78lHTnNp5IvIW
JfmNuyGawwd2c+2pzkm1CVMLblzR5FfiiE2h45uiOtSgFx79XpNIK++b3ax3SM/JeROsAnJJ6CLZ
Po72Z4pVlLrBwERZAIfU4A4zgW28ni5JMpmXuMz/8UFhMeL4uZcCztDW7TNk7R71aEXo9Wib9t6e
gxQcpR3cmjAmZs4LS2CXQbyxKoliqADTkFc5oFCpN0NHVa66ElSVtphBu2nzJsMZVq3WPyh+FxKn
EhncZwwV4eXXB6/1beIMOcoB2VqW7P1jn/kBW9bcdla8QLbISN26U8pYcgt0AOWY2B928lYWASpw
k1I8GafgR+mnX+hjF++RaohiSQv71c/umH9bDU+695dmHsGKs3O6PYJmey6z56Y25ENQeiauzL0k
S/OZDccXuyvHs+wZLGQKLuxsoRQc+8fWaEF9oW83ncp+S6pyHeHmX1doszaVETQvhuu9NhOGJ7ue
acvQBniced57XquutWrnS996D20wFmd4VgAJ1J1KBt+A5VOTLDXfozGY7adRATVSIwfrptJ8qltm
7SHX0IvtB19H1yze/cq8FpOMHy2Lhklg9B5RwiR42m3989dnTaxL9fcvMHLw88HezyKEJFQ0lrH/
+wfTwDpDKAJrh7KR83CPV1EZMerJr10RPZpJll8Cs6uOlS2IJSFN9M3ziapgfiPK1oc9Ou8LHLqX
tnGcReEXqGlHjCRWY/Zc2GNQLqJ+qIFLker49w/kYC5CCwUNAX24Sduqu0sE/vmhMf1k2xcoNDwC
fZ/7xsdSkQyf/UY425i3sohyxINGX/lHZjF0V1IbshUZz0kYimss+AXNoKSFm3Y+cl37NZJXI2o/
XMQDaDUSBE5TfXGzyjmoBF6ZGcqjrKT5Fe11MYZgFSsNrbqdFZsmbgD2PiI5lqWt9jYI8V+f5WGH
wcyexseOnAwj7purtiIJ3ESdCl7+2tLpbaKWHJZEIElICGdO1EyoQVcQTOnFPxsi4e8FDiTCSr0V
UfhUTmJc5LaNXngWIC99zFmp71CgCdE1m6xu230vkxavS882N8uWudGAxCRo+tbERMAErY2bvlsa
qVd+Ee3wIWFUR+bQXEKarEupEKYapoDBo7nw/DIzrwHjb3y47S2JHFzTRPOMZnOjAyma1rulAUws
y65Q+hftYx8IZDgEsT4QBe+zIab5E7VxsC4DBtp2LPeSXdJinrLvBQ/hI8mDDCkGfyUQwkO5KBYe
iTxpH0WIduJ8YSC8Hm0Xkg3xo+HntPemdwwvbf6seohds1UYq/b+KYJJSvdZuzdvij76jrOX0SeT
2RjQJLCfRF9Oh18fOtc1N7Ko0ler9Wb0Dl1xHOsUol9XA850PTRq3gT8c7QoLAaG7Ys4Cr2Nrf2v
QmOLno2WSg8SGatoDq5zyGnLTZRUE6PTm+lOxb62Wwg9c3aXugcZyZfpW68cpudG193cjNI9sgVj
oR5ffm+H1W72hTqgRIQEzGyUpd9iNFEznZ5CHtceI5FDZNiw6437f/76/Nd/6RyHiWbePxZd8Jhi
j1n++tX8JkmZ5L7VVtV/Jc21XWk9rBtO6RDUxAeXNsSDKKEbRPFC4KfE419Rb3J3eDBgJBE7EhBC
ac1UqzyMkCn6jJxSht817jhU/Zg8f9Wec0obP4X/x3286s3ZxAFRQzPpstfKz92rMc53yKVW9yfd
j1+/pyA1qIt19ujyIFm4TS0WXkTO8twngIigcEmzzVfVUFovYQHhNM07ZmOMmb1hj66ogjRB076C
b3XsJ6Dl5dyDGM4KnN3IsKuJMfxQhVDTqmpeyAjnUtCGPu3CwEOWDeogw5/3FIzLybTg+6q7qXmV
sbajY6wjbu3wea6LI4+0/oYDod1AdkNNFutrOdIcicWQ78Iqp4Sf6VYO3nyGx1ZeWx0cGqcj3Chz
AEEE5ZcMV7VC7WD2L1Ne6r09aoapGkRFUSCt6TQTZJecVwYmtDPDlkk/24UTd2NxC/KPtpTOGwiP
fGmOY/pYm2W5nDPRPBmKrOt8DH4IxYDs17dntRntA+defTTDt07O0bHCJfgUJfK9mKL+6LVR/dRl
wdrSnsL2w/Cx08VVUJIuuyH+0DNDqQ6ybjyPl4qxfISiPOepUk5Z8x2uxQ+L3LNniwjSVQgQMag6
tW+m/lz3JAK5stQnN02KY53w6GIDkgZhhUPE/RLFLbBfk8TYNu8fc7oZh7lExTgX+Sa16pvNg3RP
iTKczabAXdAnR+GV6IA1Y6aSKIgxsaDwPsGsjkP73R7Jjh1Mzd8ZUSKWqLPWvb5YQ4cG2mWrNebe
Ms6y6CQ8StO0Pg2MKl6mtj81fXFtJCkj49DMLBYWqmBRLIsqeY1loBDsEhnZRgnuisZ8cmLr1eKq
P3Ds+jlFTeIrcPTtobKnaF/enTVrty/Fxp8muLOkEWolM3LV+28erxME/cpDjEKafcpZM6BKgoZr
EZX1xFCUvkGj01h5DFYWbof2kiEqNoIWFcVcThdHUzDbs7HMRexsSUxfd3ewUMP0Khlg6owN3GNk
PSwN3oip7BZ10gfHZ1DE5gCy4VAdSotZf1FcBAYQXTbBNXUzkAaVItyCPQw+HxQpEA7Hn0YscPgh
1hDhUVqyWRQUd8spIapjrngKJLguxDS9CwRmNyvbGLi4bQwCgefuTWER3V7wVrpwuFZzsx5Lqzy0
SbluTV/vnehes0E8DIkuDIHKsBXhaVjj/aoPVSRQAWGDYDu/zM0+X0Sj/+TkBs1QfIgBjLml43Xv
KsdJqrL0o5uCs+0U0XmkMKtH2GimDYvUy2m013DIWjFvx/TH7JVLIwjFMbcQUwcKHFGh++XI9N1v
maFFU3rsJkDJGZelO3G16xD8iR8Pz7JripXyviDeo18VleYidG299WXxFqeMPaGoMVTDGFUk+FaG
+r22QNRGyo95Hn5hZ80qOcCFjxpo0On04U0J0G6knpmQrwqXCiGvUY2uvjx1Ql/NQQAks/xym8bZ
KYDu59fyhejZYDkU4KSqJkbL7YLeNp2fHYvIKjRh+g011dokvwADIxK2iT9HE95TmHHYgcp5b2nD
R2YCiTy30YE47XDfm/bHKR0em4RJVX2O0LReJvSgItYb6rrxKctxWb10XPdbbxjxTxBbkHsN8nsg
bEMJye7k9yQL+ZUGKYpy0s6dS6fG4qhxhYFqmr9pPYFyqjD9V41eOkCQ9qNErVQC60ohbzhJu0hL
lUArrxgottaNZOi9lSDemFLrXr/n4AjMdsdINUGeUbtk4uWopRJ9amT5DMOoWjuVdVZlB0qahmHX
cznj4GjYG02rNJd0GvMJcFs7ou+BauNgwLIHgMjT9BFHDLUCNe7s1sZOgJ2zcr360IAJI+yueYgt
o9jR5XuJMvtxGsuZuYiFu7rwPmIo1N1UqbW4I+jyZ9dMibFozfegAI5bVSHemJjlNJjoszQohyep
9+WEv6bHhkh0/Z1ygYEmYIuZzuUzUi7kqKTelVaDGSUjdIY0rHrZE8hOqY+Ntu9gJMUvueF7T14P
jCoWzc1IkJVPDu16nX0bZtj1TaCZB4e07UYUBgJYy+6+J4oNDDRIYjn5MTdJYixoCgPj10gS5plL
2GM5whSL7QcR0IMT+Le4j+aDU1X+gyrHbd2z/oedKDauZ3zNgxysNHB/D3HNIW2w0WXeQC5ORxQh
vYVlKVRxaEdj4Sb6WBjpzNPAOviB7V/z0rlSVAnTKL5qW19HdnBmkb7NhXuNG8yr1qiCpSLliEwU
qhFt5Vgr7PzUpDRiQUQQ4juwmbqT6uYKzKvVkkffV98Lb+DRyIaKa3J6kF1Hzp9f47McC0Kn3Y7J
kaeHFWWQVZBLrLMOHiiCtG3Yjt8rYRML3le7xA2a5Vwizm/0WcUZ1pM+/0Gu9y2YyPjOZ0ps5srE
oRQZfSHe+UIx3KX8Rjha4bWziNdrPQ5rCC9AFliiGkjzSU7Qso6xhtz7Eb4T1iCJ04eoCHkl2IN3
A/JJxr7YzklySPrE3k0D50wBGN1aQmG1Vng76gBtRYsP28b0Zc7vjRyTTWqkjPgCg1hHl3A35ZFN
jIJtsGdC5mfiBJSf3HJICWX3ltyl7dlQNPjV1VX7lMkBddxiNHO11CZI31GhAiorydoowZgPQfcw
hQ10vXsjAtcBplLBMciajMa3xOxmAtVPC9bSPLSxAaIUyo0B6hDWcNlH6SbM2KKzfQbrOtWLTtSc
gyn6XAsID335rfUJTelwtDq9rBZWWHjrkgp9HGcQhhYyMW/40htwDtTHFGXVAvNgAZyLbPJdUQOf
8p0ndw7ZwgzxuJA95B0rQ63iaODgYME69ZYCX16oIuO3IRE7FtSvXTgvALoSezR5pIHEJPnSWLi5
5XQNYkQ8OpHJMnNYEsw8VsvZZy0bolXYxafArsZFmPgoQQda7IqpvELBgwB5nJFAWYyEG57djgES
t2HPUhawt6nvGy7sLllKWCUiJxjEmfxwa/oKzFSOYQIVxX3cEOnK38c4m0oVpi8D7Ji6mUkXSa27
iblKlkNYdMu5RdOJpQbtqimRhA8ZR33MiNOwUVXSGnJOtIXrnoU0Ms1irRK6wbYo960Oo5Urx7fJ
4wFf5hy7jqwuS7NFi4qIgbpLDq/A5jiYznG2yayEF4LmQVIZJZ05rRRl7SC5KzT+H5nWwF3sAl1R
1P/SfuDLzDOis+3+3cz6g22m73nUEEacG7wDhTk7rexTCBU265k5aMCM/5uoM2uKW0m36C9ShIZU
KvVa80AVUEABflEAtjXPU0q/vpfc0fe+0Hb3OW1DSZnfsPfaEyl3Qpk9L9y6mYMIKgywaXc50Bia
CxIwRwc8d4OFf528Szf6Ng2vx0zcveaT99L19T0q+oAgXAykNEkbd+ITZilNbgH+JcMOuRrAx3E/
7FSgF3KTdxAFnprJLchfds1vm9HXpm4gALZyKetMxtyhSF+Q7+8oThGhSN+4pB29w0wdtCoy5awq
leKL6LANxATT6njaCE4HDv+QXktrRqcKBYhnLT77AsRgUT+oxH4zogCdYAXqPoVTi5naWU99YW/Y
07MU9zzjhKST5Hph8Q5N/bnVEZm1YYZDd/DYrTvcqXkcblXSpmueU1A7qMsHY3hz/ATHKjaZyCXr
YbTadNPmtLoElFHPSnKOPePQxtTyKW4L1AzDqQyQXc2U1Q9Yna+t2VFCus7AMoc/fS6NeevqGfhJ
eKXSZxy46E1GL2BqWMbrnINvnLkJO/dQLSQQTI7gM6OWP6FDOjHgmK2mz1qNT2bFdCVkpsskxn1u
J/0YKRBerolf0LDrLfXmFBj7zI48zMviIoP+zJLA5UhL272KK2RhIiYThM0USvNZXBnjb2lnX7Gt
o8cIuUt4lGqwTCzTmk3tMSWh32tPhoPWYm4ScrhVKMlclyXqnVCs20YVZ6uakfB5qNn7kAOwIS4U
Xg50sx7pjEj6jRXAEo7sAApFqaCtmI2/Ay6PvA01s+jqz5rP54JNFgJcdAyMotzHRmRf8L2shwlO
UdNWm9CqPzvdTCerI8qokuSFWSZYJeL1aCOnOzpb1AYVIFaX9jLoOYDbIUS6HECLSN0yItEzU6sB
TZwBtMouYGn6E2mAkoRudklPWpJ0owk5aru/ODOI7cYV7drhpnfHbwN4Js3Bhrx0yt6rr7j8oqH8
QhgD4EQ5VwoNCCeIN7tL1IuPtq6+vBROyD/oAZ66douT70dP/FdOlh+UnDCWjUfMs7tKlq997f5Q
jd3+AcBrTPTyTwCPms3AZ8UD3iI0V+Fwb90AdWcIODwHHNAv32Sti1dWPBY5ZB7oKTj82sSknQXe
ZzKl3qqx6I/d5E+fJ7cJBIpFcnlQXKuADKopY6wMpcMjNWmomE3Kn2oU3+1gsbYMscxYQcm8trhN
Pwt8HtanfrdyBByUDK9dS9viAryZCDihi582tiRaiLpsJXO+zdS3fkdCM0+0XhmB8dxxjg95vQ3H
AAerQd49IuHPJCEEemy5hLoaO93UW+vBqwJANwiPzbcOn/3aNZcXgyCLp6EsKngAZbsaMqIsnSR7
7byOcPLnJKiobMemWXV+gt9HDS7sH/MlS4t75hmMknV1bVK4BI2KZ0o/2oreQF9hilZswqD7Sevu
7sUYURgyLZef4FwZXoIibS6ubRwiC0WTg2aIi2Rgh4JAcdcbMLAHtzyNLYo+VHd//Vhay8AF3z6C
nrHdpSzU2gbLUlan7IeFB7eQ0o9k33Db+ZLQQy2+qXUQPEffrJO2zkhgpffTusukRXaApxjLbyZC
EJAkmOuwoS41vOV+RXJKFXtMRnZwBbfLCuANp31GaZ75RFvFefmnmwNk/e3FMHH5jO69Y37O36ci
HcUZJSSIAE+Zick3cvEq5GV4DSICCEwOsOeqJqMX3aqJnzELeyTb/LvdZMN+jfKHoiTyI65/jcQ6
T6NqH2G0otwV2Z8R9uSIBS2gPaU41x8V/elKtUu+H3v6bYAs8TAyKydFM18nXawvzRIQHEqa8tIh
2GmyJzh5gfEeOBhxHBhfRWDEJ1eO72IccDpjrzHKKN5FqL+fa6e7TXYMBM/qwnXiIpntWME+tMMb
d3l4aIn/RiCaet1318ZvUov0Zhb0V2GY3ut2HPezfS9UYj6a0QRMbUBOmLT8TLJIA72adLzzUIFw
SvT3qKZ9DYbpkWl2DCj2SzTMU/sGAjnSnRVSzbtX1PREwRhvWBjzkNlt/eBA7sjRr6lhK+Nu/DYT
e+0wAllloS83RRO9BDYvTlslAzHhpXrxvOx3i9hpBgGBJD0AYD9jQyDIpsTuw9tkdt6DtpMPTdhE
3DUvXeaaG9tKd2VcAxaeoTu0PWW4mIJba/fDuSmLG654VNWtKtZps2p4S9fTkI+nSOu9sDra/3Yh
HZWIeo2qBHM/j3SCsCpRjyQgsXmwHE8QD1RGJ1/C9cit8Tp45kn2b16J/M1KZ3clJJbZLvSZLCiK
JQCPXYNOmROLXBVGKqpHdcHKeFNz/Iqg+lr2jIH4cMIqPtgC7foUoskWxnvtIRRO7WwpE5FJ+v7f
LvIBAk/GG6b5a9aDgWfpPq6KghahyLBEEpzZ96e6J3d3gBQADHDTNt62CtSuAORWsfNbSY/WI/fC
16APPjIP9aUTBX9DxjIjTqrV0BHEbXCyuFSqpvWcD+5HKeA60FDoddsRK9rjkIvTZAF2iF9kZO8m
lH4rRfiwb28Ti0OID/c2lQyfqWM/pUftz98Ymh5wgLy+lSnxnih6PkTL3FJeLECcK1mnzMocplgY
61SNsnicRui5SEbtTr2nZveT1c09VRVygrbdt4yO1lrZ8HTi6on4bhKKyZ+Lg4TOYqA60WN6BjL1
KoP2Rk26DrTRkXDvBii4g2w3VNti6Z+cFNeZDdIwcR02feNIXExSgNx2iPHzG+QPtuMNJBdCEsqB
vG2B0mPU6gTkqwoxEbru8TGsCqZjBK2k9oRVXTGTgdbI6C5JH5w2gc2G3NUELqM9FLFaV+TLqCVF
lXUhMmPctisxkncXekO2ywjpmfz3KILdH/jWoWQkwViixwM7EsdSJ2Rf+WNwbiz7BQFEeILDQUpQ
Fr76NGMb15VoBqZm6wuWfFYX2WtQA3BfHcIBEeLw/uL5MVsP6G+RbUyO+YvFYM8gCn2TtkwaR1WS
UV+0EK5h0JEfsHIwwCQVkbsZ42rfikkL2+UtShNmflYbEZjYqFtreL+kDYh4YhXMIQk6iZHWys+t
j4y58trt4GolIC889sraWjnxYikyXydIhZHBKEBOgsyrrP/M5uHBzerg8Z/xAb4hg1Cyb8QMdYTr
SpAiFgSYl77tKrP2lVv+lYMNwcwwg22tw+eeI7HN2K/6HlkzXbe0LtI8IsUHT92R6b4sjCUJiJOd
nwjzOJAS8zd0uIXNmBFcYJETtfgdYloxHXUS6X8L3kHz8tc5IBBnrnq6DnYpwdNoB99Dw74MIz9n
hkQSkIXAY8N2/JWYRHCNbPuUW3enjNTDdsryreRxOGlYOCX8/lMi4gDif4rlV+49L6RImTS9v/1F
2gwvGlzCQAYIOMmvDMuNHNpjDc15PXU/KOAG5hK+y9i3f4t4M1yLKs+zJ/tiO6DJNmXq/srYTN+j
vH6qWxw7o2UCWWNwua0T7W96Z0C9Ysp9qmNWhB4HTerZ17C0ltr403UMpKRPQYdjb2LGBWuteaXi
R2M9yoFPAyW7FOipKuE5LJg0/2eFcQ1N/zF1Nb7I+cGjl9ziGEZyFf0t2Sy12IBWoWNgnOzESyEw
ukLx+/efekYLzqOzaZrm3agzOjEBtrZjfWQMeQfnZ2FnFeSTR8lzmuYeJRPbUbYs21GBA7J8nPHz
eWYkr3Ksejz4aC0SVuk9spwGlyF9UEkeXhCnpzZ/p4Iq4BgNp1yYmiQAhg6zSnbzaBzLev5yywEW
g0nRjn2AoLAwF/lH2rIHTu0rHX09+JeM5tGS4U9UtdyBht4GEvkBpNd20zcW8Ime+ZcfkYEWVIIn
EgykFn9ouTdQCKjuCrM0nmv5kYSWRDeIyqPrZ/dRh7gwBD90Mw52JCswNJMvUc5ASHoAShcdH35M
/AA9N/mEHKRVxmsXBNlW+RAlJoVTgg612FRZ86cCKNDpmmTJkK2iz0Saf/zD6kiJtVID8b8aDLCn
iCCSGJwD+95j81qlUXWxK/+YZg2m8p5EOJ4mDpOvISuelBbjuhhGmq2GXh79OjW4nW19lzclxbyy
7Quo0Ij7yXK2cMmrD7gS4YOdNsw+gjBbp3X/mI3oOHz5O28LkMpN+xX6L1HZJqTHSXXKGmleXDO/
zw3PZeyqEX1GNFyFT3hkw4QD5IP5kdj53XDtQ1ZVJR5VNr7Vk6DuWo8lrg+q5d/wCqJavrcGkpSO
ykMoTMPVfDZTN3nol1i9/jt0ST6dAgRwccSv2iD+nU/rxMeaFEpyivhZnrl/HrICiJaZclaj9l+7
k/jbRCo6Rtkcbtl6wAkj+9KNh2vhugddl+Sk9uNTYwYLLz2fd542rIPfBOeqH5ujKDSrTBQAjvsI
DsL4mlJGZCqknkpzN3zWi6Wd454FsXlKIXeeoiYMto7W277zkNH7p7y34KTaCCNE+y6XfNUZ0pcx
d1dEcLsqLwms6HGCqbA2mUkXcj0UTIQtRdNrCoJlMA8XzxYSnZUlMcs4cuyYOIF0N2g70syJtiLy
L53HUe4YIWm8sJna1iNWuDDiY6E+a1aM0JK9o+PSXlU2EdNlAqBgNv5mSfxkYQ4debB3JkEEycye
rRxr3o05w4bPbdhpiwg+262P7OvBvMyaH6JCEYfjsWvOVap/cVyp9ZDZz4UPV8ZMCZfKStfBB6Hs
S9uCJs46/qqEgxBXOrpxRl9LGeAsbDKJyzdJqGnbLiPOUJPkDi5hxyQBmf/blMjXyc++JytsV7J3
Lw6TvA0yJ9RSzIjXwzKVNdJ2ZriPhVN1cAinN4xtU8NqLg0h1RikSgRQwgskh1lifBcWFDoAP2xi
aemi2qcqmFTLPOqk0xhFROYRexXo58jontgbw0ask694Vo8+YydGNCHTWpvdc1/eStFf2h5Pv2PW
iE/gZLDu/NY6eZpKw9yMdHwIi2kHTTKLomSK4cEQfSyoQ0O/uZqGeTaT/uRFgvWVb5OF4wbAi9yb
Q3BZmeJFk3L+6PmgS0xFK//DW3rZZtvXRr8ShuNdCjnEG0QbzcZaWtWuTe8dGTx1Vm/KkpkUlps3
gPttH905JhYTt73tWCGeijYmc7nrBTReDqu4V2tcF0L4p0yztm2ThmtsunRW9QmR6SHO8gp0+fg6
D0uYVo1hbkr8o0y937VI0MNZFLo5s3JcIR6YEwdTph/279Ke6FRr7t8kVrDPGo0kL0BfEzrDsTAZ
i8epgSdV+nuklciLDXFz8S15II+mOWD4W/Vwn/KDmVacSci2DvS/6wCtGTg8p92OEmmPCTeTCCPw
nYQUPREIdVCN/0VxNq9GWflsSXLERhRd5BhyD4AJrXa58FjrQXATptxgF5qxFtp/MhmTE9agL2z8
z7FetGfL5BTld7EVdE89orwCHQyXEalGXt5zT3nGE/b/vdTIIKOZEOCUewwJwclhjMS40Ti3onnH
SM9D64eUqZ46TrNkfIIOJnYh+WCtO8bhuMHpg189pD7L/Y6AZ2IonAjUGFLFvIa+FXl6VdrVXifu
meFOQCfAjVajql+NY/loMfYM4sJf96ULWonhwDlW8Z0PH99kaGINGcRtdOXKKrS5ZkouMNa/zrQf
GyiGNqLCjDQCneEW1zKABhGsE40bRI8xL6nIz/l4cXvkAHImjdwinichcRlxJu/Ar7T13jt3XgcQ
1I5RT2/ZWfCC2rqmas+pAKMXJUJc2FXxg0/rKa6E2AwtS6d6QogEfbs2ErJFgGHAcmDtKJhCZsac
wsC+5abxN2gL+cRE1qrhhrMuzQwK6Y6JsDWUbKfWcxu4V2XmLumS7Jpzbo4u6rDVJ0FDCgkRmBo9
FFQBXniP6DqXvMpOhjs6uFcrV19zn/1hBZOsSC3pUZBkOLUJnU8ox8vRAcQUFr/rRr56GqMyWU7k
fdXtPoq+fIEUIe5NNvkZvlXthf0hkc4CK7o6M3QoxuDD5JKPm+Voe5wAoWuqu+2f3rF3uHfEvpMW
2wrVi3WvgHXaTBHZ/TCMgODFVQMXO1leV1HXfGyM1GQADiVECzgOS/APf2cRt28yxF/nRZzeNdt1
YwyeE9tCbbUUp0J9N45+iJZ21UdBvfX6+VCazTmds79YNb1dO+K97Bb4zzWqkEwjcfld9OWefebn
gn/AtkykmCgAPRYYrmX9rJPkO1xmBVxHuHRRNG2CBqdZ5F/tmL4V2Q97n3TOtz40JCb/1XvKmNEM
CAYn+dBgwtFve4eAtqITaBTsMj+I4T1oINug1waNU47cQX5xyJzyjOURIgwLpM4z8a2GgDry3n5I
5XgrTQ+8SNcQVtvXn5PPOqqajAWT1z0YeCdag7mn4VD4DPJesyRnRfaRRn/tToeHceRKH6Lviaii
dephrnC84IcX0d0HMcRHP2vAbaJ0WUHo+FtXnrGJSiIOxAChgdisbj4bGbk42u1vXBkcdOnycQmS
qyrnZ/LgYNHY0POiQNdE2M3V0RiW3XM/v+VdBC+4HiNIndHHJMgvrJqOqszasqV/7uzoTx8BrsfD
ghLF+1t4K7fhQei7HoGxKNEq2LTzmsthw9oXz/IyRDaLH1E8N/dc/EHM9NaMkD9GZhy6AJXuqfCL
ld7oR+hok/7X1PmUqjpDal+T8CPhh2yGMWWjkZCv6xNTnzgSTW16ZgS1DQPFS9O4Xz68XwAwiC+X
5DhlxJd8GYh3Bf7xsevxz3r6L2mTqOIAu6gMcvfOm/kLu7rxaZTUqvTrbyXMz7YJiTZxNOUFzt9E
I1krpfxOWR7tBjm/zzU6Ac2Uy8hRwDY6KamQrK9ed48BUkSr8RoQDaiuGANVTMGie0D8gIXyCbgM
c4iA9Us/6Xs/sEbDWtJub0icPwor8FeZ65GDqdHueZqx62SKE7P4+BrjX7Z1vHF5oVez3wfv//bh
rTG9WJ3+lYG7x3zv4THumz9s/+/81LJNh/4Gp3aj+d+SJeMAa2gb59Z6re+V4z/6iXWNvNTbFT7j
u4IU09KxbJaCPIAOfPv9LGloWfFWG47dkxGy5KJutSlmStYBJgfbPESEaCX3IuWJiPxq2MRK4Lin
Mtm3/H0oDolhmOSHv6DoNadfOZivRVP+HrjAN2GonhubNr33x/ty1K6mi3LSZRnhciuy23G87h27
OBkaqnsySehW5c3umK/1efFplD2S4aH/PTc0XbO9xGFx1FzKujzPs2eA4BdQfZ2ei3W2gQL3ejVg
YlThXxk230wLb2Nvzrz3aIvJ+AxWRk4iVX0xHYKv6ixIN5MrNQvfZOtpZElpR/hhV4pv13odS7CW
ltc+s9EiV6cfb7Hau0KGD0oRyk5PjhSb9i4tohXZRG+ep5/s1o32qiOdronPY4/iukgjXhUz22Qk
HKTGe14UL6q0PKbOM33PxNsf1OdkntDIOFvh8R3UOcdqXT8UYbiILbOI/qk7NGF69huK4sqxD3YF
RKGs6SlbvwbvahN8U7pP5oS0hvXzyeRnP+fyZEodkj4bM2W3mPk6df3WNs43KjCO1sjn7m8K9q85
WyPJLiLwOdfiJN+wCmJ0ath6pdvSWOdx/QBXBelc3B8Nf1xWRKxgGutZp2m09nNiR036ECuBURxS
/q/7UN6iAnLovBjuS+k9FWjvhSDlXfgmXYVfvzGAZ2Y681oPBIh3Nf2EbpDl1dYrTgGqDPIHmjS5
Ycm6xTxF1O8NU8T5lSzv7VC5RJJopie4lC4jO+TVEFBfzCWjhjoNP+o5krtRz9e4Su5lumU/mh3x
8+xntm7nRtkn02LkJvEpUKtwuUpVn3NwgJNBgHWiLUi/GRFpbT9XG9vLmnNZII/tjeGxQta/QzTO
8bcER1I9ueb0avO5mJ5GzKtrLLZhEV4XPTQYBlIGav9xVgZFDPfgQAc1RQj6ubZb4fQrK2UdZNNQ
QnP/tpxZ7nETF2tNpmk9UIVytcPO6U5TCEhTqF81GIx1YhSMvVNiXQxISOvEgs3InOkkXaISCKgt
J3b3S/DmmETf0kHeUi2NVWN3T51F06VYT5K0a5Nt0bK16qoHz9GftqfHQ4/PbQg7kvjc+qOGiSAz
P8SPW1A37yj2vMkiBWfod8pIMBKCSUvItVgjFdGYVJpf1aLsR+O77qOQaGe3rXYlgQy4lTeZD8Rp
zqfTXNyFU8CoSfhBYzV4ko0c9qk3tBun+N3i7sG+lL+5an5pRyhykJ9gzIIAqWjiEDR6x4HMWjro
107YL/PchGvybTncuu69gyIDQfUxrvFzcCXgX7fukTu8D3XN2s40Vjo0qmMt2S8NQ7jxImh2dv43
EvMnM/KIkOXumpXjowqSNScFQXwWsWGKB3JlaD6EGuW7a1nrgKJtbY4UsjWhpE3/7nrucEEV4ZPA
xdxDESFgQcIrc6Dr9pJgMs9tvIYEfSMom8/Am7YqM6lT8YgqSojVJPqN5KRfVVQHlGT6nUoKwxgX
WRVymw4m4u0E49y+0BMySesvizeOqThFqCXeNUH1hnTIJk3Hm0Ve3opxETFejn8Y/avRsOOSPe47
8zvKimeZipA5M1PGAYRQA/JrbbAy3AZlaYC5M94l7qad8MpvP6K8dlRyiVR9rEtHPPgMUw6uZvU/
i2iluYwZIfn5GhoSRb64jAEy+67pFxaVXEtfUmlIHiCQdZYHu2JoaVV7lxdsKEXMnBRLuvSwBnZI
iShX5+pQICQIjZHtExqTNTKYH6dTONR5pKVYpoxnRotkPS7/woj0FNAdhXLZhnKfLbc2rsJ0jSiU
GYQaqd5HJBBOysx9hgwVy+GJ7U28CpjdrRVWdJ8ovdUALDkJ+h+Nh3VXGNW3kwOnINTRE/j7Wysi
dzQCWlnFxjbxop65PqXTUj7nBr2Sodlk9El8UpXPHiybmPuKH2wsBklE+jLRvx/Q67+xuGGx5G27
LkWcmJE93V6jzqUKNNdVrq+YU7LndI6fpyIRJ6dKXgZSd31984hGoQOKz1E6EU5RBHt6Bu9YlfEH
ADt11AtFvYFxkM48pk0EHGHremezTMA9idZYlYukx3DeUxsQOeXmviq6LQbDBwguVdbS8lbuNUPY
uHXT6G2Qqc+5ykzGvbu4wvaEzNho6cO1CscQ55x+jJF2chhV3wMKzS7kdYTr0gQIK12ZwMe0ho3A
prgSOYxaFee3PHLZBSdY2SLvV5KRrpcSEkgwKeAqNV/0CO6k1/rbq/aBVMM5hFg6Mkxfnv2biMP4
mUkQ7x+hbvohlj35P0mzC3wGNn1y1zOhUmokkUMocEHqwdGIqzJVHocBmQ1LSyK9h/5BgV4yEqJn
PJxsCE29tWpjfmFl4UuInnySE9CqaKMY9TN8j/LTVL7Fc2+w6pMbVUT1w4QI0Ooj0BzNP8P2YxVY
xV64fK/Qw9H3FFsp4Yt6wB/iNqACnRnH6io/RqDr+GdoIpOhWZUeoX7Boi6udS12mcVlnyh1qanW
F1mMOFXLWqAa+uc0QjHLMnXZlpJxzBkAfgmjhNOu4wkvzhhQJWttOSu4Zr8K9D9rYchPTC8+onHt
//Xc3Ll3rNecxNvAkSI9qUc+EM/Txejjp9wUTHdICF7xGj7qniwVB9LUoIhz973wJQe/dXQq6pvS
+UrjJUPDMomIEKJGchQfc7yi26Te2guoBwI5SuexqInRcsCXGfQY0DoIdzgZHQkBM6Sn0kuWfSUf
mJL8oLGDWdey+jJH93fmYFpOGJEasK5JKSKULnNtIJtM8GnyMaQoBgHaPLR2NZxRnuwLv/ipcasf
deNsQ2H9m2D+4JwA1isJLuJqXZsU2K7Rf0FNmcHKbqfGa5E1w5sZfAPtsKZAtpiRrKb8lT0aPv1l
l1lPzXeTl4hBfbQlTk114uRQ7WICD63pW9k0XTHeqFWNKoFtwvTpVoC5i6ypGeClp6Anm4Kb+eBy
aZcdzg4wn8a2df0lUpo9Y1JSnrlZHJxzKk0s+UiAI6LmLQhwrs8EFjGhsy9GawdwIFz5UJZInhBk
YJbzbm65Gaquxq7UZgNrM5muSyjirkNJZaM3tc3yiz9NQFAqwzmlmdUH0yeStZrgb0T8aSvLiS94
W7IKTaOd2r+NsC5BK50KDh2etXlvOk8l0z7mS328QUMxAvsiLqWRf6O0fkKAYeoEkbwxNNf5Hx5e
cJkgMAUbWI/0EDHgMyFA17DWkBGRG97YXczW/qwGHh5iHc5z0j9YQf8wGTZRj4YJZVJSiqVd82GV
ytk2fnxhpAzrvAQNEjDJU/qViLQQ5jj1m6Hqm826YR8ID+VFKl5x5/1JHBEdBb4pemHi422G6wxT
cR+Oo3pMSAr1Gf8fcDx8GkjHkBMpOwFAQqGhJqsGHRyl19BiZavT6MkyQlccDPDjTMNxjc5EtZCE
ylQlbZvosZBcNSmR2O5Q8rn6afE8DnhFusH8Hmg0GR5FJ9Qm1Vr0xJ+lon4eA6WonlLom90l0FN9
JnKb0EG/ml57URts95mPsKo9ccXWByMAVq/RCU1Wd86yqDz5hcEGCRhjgUOv80Ma1pzs3C75k6de
fHT9WS8dJUlXLvKCohtudD0NsoCR6Gdhxb/qdCTfYhT6EY5Pd00755dgLV5kDzzL2VGlzQ+6QCj2
riaCzDee2GF8V1JjqVl+N7jDenJt/1ymlXlpYz/cDUy2AxYrhw5De61HRJNuhTSrYYwTIbgFtUoM
+pQmE2Bnozh1ZdlCtnTD7IAk3oeJzoTGSuvy6ixf/v1qsMzw1AzB5f//+8aAdI0Rn2y9C10WoYcS
iw8gNa4PhC8WIpyb0CiJiBjdt4NAy7/go5gnt6AA/OCYdQ04R5/qARU6FlWQEJvcsvsnBIUK6yv/
HM4jNi5p8tX6rr2l5Le2BkPSFXYbhUsxJuygo+bWSh8hJGx4n/NvVP+cdQjgUqOQr1M+o5cnCntd
tJ77ahf+L1KRlvrHnu9OxsLAtNL4KopqvhecbiSrdrd49OSbrYgxQ8rHepMICbAc//6VUlkKxDQp
QlAgphtMA6KU3OLkuagQraZwSDf7v99y7V2N2rs3vT0856Qxh1Zxc5cvCDrKI2KfbxOhhDP14hqY
qjw707gfyLFuV5Z/7g0ZXsGyetfBcYBi6GBXoMI8B4Uvjqltvubp7BDIR/TTGBVo8WcvuwDTXse1
5Z6tOXDPvPH8YDXnbpx5HulF//uih1SdYRAj6vLieYtnghmlEt0RU564kVAur5YnD36dE/OVN+Mh
Jo3zrcLdngbauenRzN4AqlxFOjqPPnlrV2kP93rig5cmNNgGoujNhcTyXATv6TTrWzu52Vrkut1N
duJdDLvE0ouZox3UrXLzgOTaJPht8fYqAYxdgJc5pnPqrrxaZbtZekAgXRUc3EXK5KEbgVmkhkOS
pfVnlXARqiZ/x2B2gtjr7lOMHps8iq3PGLP4iiw+TilspqvJt3z0dS27q7h9zhz184+hgUBvsfm+
xWmJURVIgYeRmNH/5CO5TG0Xwn9kJXDzhfnw70vHQ/TfX/37rcUKYBXHRK8yDDsYo+8jhUKJ7OfD
mz9F4UX5bLtcpA+bXrQu8j0grFgjTMQ0crzbdQPmjEv6KAWRRn3Vn3PHrYkG+N8XL+ChLurl+y2O
lnIsNCL/+xIu8tTRNy8NuuEjuatY5FHGQqEboRlI4URrjFQTrQAWy2zsugc0SwQM8Eyncb98u9VZ
hqwcV2aJkcj1UYwjjcqiB5m3BB/Y4UE4tXsy2shS23+/HMBAwfIFaukDjLDGErp5aHNBkEBEv9k+
TxnyOwI3c2LG/ObZkME3FKFqbwllndU4W+fE+LAryAlbfyAUg4vdWPEud880bOhYkgUWhKSKWPOJ
wMyCrEGD4aypbXNdukX66DnMzmZ2Dha3zb9NQh13pxy3MmE61QPC+v6P7RBXmAv5XJrwGO2JUNIw
Nm+K8w15utrmejb2tnv18A/d+eZg5Ll6JDrM2uTJkmjXm3hWIVxORo/uuGZyqgr/S49RfHaxjbNc
mFgVBvZuIDfyOGAhoGyIaGPyqlxcLEQbp8jttCUeq6pQBzunEs+x9a29gqzgfz+Hf19CEwlOTyhZ
K0zKj8UsTJTWBUW9fRSLBzwMmNHGMfY8y5rBdeJX2aXd538Piwz3wKzhXooku7OBYU6wUGBqFAUb
c64GuNd88ubc9quBzBM+QgeBP1ai+szuqmkPdmPdU5xJLL+c/IlFo9iSOAl3PZP1JtUOHvG0uCRG
Em2VjvTZxHezHpeJa8t6FqmJf0brG5wtG9frnCzZXmS6z33a3xCQR4jM3PCGYu6odcgF7s/5pYwM
C46kF59hP05j78WrkHwzeZWN1Tz/98tYVo8xmQcZ2AIkAPXTyAzkKWlmk3l27O/bef6UlSRdww0W
FB5WYZCKT3lLsuFo9qRzBXNFnnVScpKR0Fc52Z0PKjqFthHt8ATkh6y2TqPjmPeNyDv3HMb1TGBh
kDzosqmRK4rPtAIMznpnZO8kXxsZDm+V1yQbOVNXdsJ5t2K4zylXqijcYQ9SoHyxXNZGbBbizujv
HulazjiADscO8uFoR27atsqObpfcY2cGATHZL401xlD8pmMI7+V7BsmbMK49hhbbHZWO6bugxtoa
U0tYCx67cJ6zszMrcgpTha0Xwg5Kc36ralUf5rE7CO2syaFoj+P8H+LOZDluZtvOr+Lw2DhGAokE
MPCE1ffFXtQEIYkk+r7H0/tD6dpHv86JX/d64ghFBUlRqioUkNi591rfYg+E3J1VO8cj02YdJioo
n7FNnmFeSnrCfV3RvC2rTYsS/Jwg8jxjIuG1tPo7CKtphQ0BoQtbhCUj8/RYBQW6JJuIsRuOKU4c
/0pbD0cpja7NZI3WUxUOauE42LbSMYWsqRFRUIU2pVI6HCQArhWX48z4bwjXdl4wL/anTLe0RdIj
E01jTRy5Cms3eGn0XCOAIO2eTK1lU13cd6NjrGgYUZuowMLUM/Yx8R+1WNxOe6D/pI86zTdSA6xH
Gb33LcWvRWO6QHQB3QevnIEQknUiwCaXRmx08+hUzoAHfKjG4efiE4NfaGdcEY3DJ5qutBK9vkaN
E+QXKVCd57CNUYCNXxWSD8N0k1U1byWGFk7URGm359RMPH6lFcxj+l2Qxvo105p3kSDLKnxTHKsw
16kYK+vRgCsc4LxGmAW2QWJdtUsLt4c7xHuwAdl1ioJkpaGwQemP0QAu/KddmGixeJenUc/SUwsx
Ylul5kNnYDuqqwy/ELH2h6CHUa8Ia8OGTCOvA2aiHB06TG5RxmcuJloVrvoQ63+OxuQOC5mxvH2w
ntM9mHqPD75Mp4OnRkJ+RyelSrPNFQu2h4HIZQsctNoxMMdsXhxog+o1YFBJBRYpD8lEXfyoDW7y
PpuA2wrVshauqYA/DRGSHRc54EomG59740DTDTJtgeNooijuMUCMNUbsIHwj57J/zH0a2BR/RBuz
P1nonSlgPvCgpdE8EmaFjh46REkXp3bZcLH0aa6Z4BQnyUQkCRElpFHcqGpDALiCjKC72+I/BlO8
sGquAydBauG7rTjcHgZjZP/tpgQPNi5lcixC5vSVZm0C2X9Bw4E5rApYQ1wLOlLQoGV2DAGVPXRX
oxqmYz8/DI1T7xtanZYHnYF9tD3uo7mlF5PAoOjdKY2ayGcydOFGT+qcriqCztIvCYyyE+6SbJ+h
9bmrTaVzkQYpvbqy4yaLgoJ0kmST1PV0HvO5jO79K7Af4hF9IX/ufWoIcM8Z8IvZ1PgC3MAiaEXV
9xkUY0X1d1tyhqDeW21TrjKRXLyRkEPL7GkMBoTm6D2p9g5L0aZpHHjZ6F71u7l7TDuMUYyXxkvC
QsZtC4m7RA/wgARcWxT8FqnC6NCrLFObrFQEvlF81F3UHN1B9ezFEoD4ebnE0NS/UNAQdFRNAd0p
BUunG4+YXbRN4dXWGgOI/dA5LBBTPO/prZDNpgqWShnwjhO1bLxuK6sueMg86ocad3Ee2YuJoOFj
Xclgbc70i5+vfAj7r8O8AiLfvU4WrFl7ZIMDOiIAtDOXeBryYFDczTqrimGpz5eMwMixTeZvzaQL
NmRfEBVTuN6BLwhkG+JlVWYR2AtUzcKqWyq+HHYZEfV+3tAUDHUSVdj9b1SB6Bvnc3xk7Bnt/DJ7
zSWNyiFwyMNMVXTkf2T7WxbyrNuJR5hhM2AGSl8cnHJb3IIJW38wOM6Icr7wJv8UQfByFcFE/Vs/
tfaF/C1/o9Op9DHqXW7XnG0UYhnZjX3yepntA914riJj32uD/tojqFo3rXzERFtdJJ1qQxEKgzmX
5tiMt1FJmizLMp9VvHhFUhTIIvW/phPZmpabTARBlVypXLA0BKPhePuqDo6D+j57gSblhxdcX+oq
KEuvKkbVV2aHIfEEMp//82PkcYCZwK4lQ8o2frCIMa3SfZt0QPFNK1+OurbRQ2WeVcNgjJ2CuY1g
ZV8F+Vgjm7MTXbRNXUYFVHiYeVgQvINdkTtsV5Q8sC2WWVfF4PX8+KShEWQ5W07mqJ70nNgPTD9q
AV+WvX1nL7nXkeqTqXuHrvSmbTALVKoomFdCLR+ttjwYU9VdnShPdw61PDRuv7veHkphnnw9/dCT
6V6mNjNviktXDNfEm7xDN9ZwqCyUNu5YHELVHPLIyg5V1Lr3FpkBt5tBP5Xl8ue52ubkJ6jgYmic
DgJI9VNpkW5Z+oazRAssN/A/453pWtZyAACFrnmETlS1C6foLSDWCWSdgat6wvt0yAvByNytKf6g
5yGXNLKHKJ+0N7qfzCws5W8U6WILL8VMVVbR7KSq/PPtQZnCPze+HPdVXO0YuurLvKigu0Q93M/Q
HBBrGJF2z5VHLRF7D65AoidatL65PZUMDPFMR6WYlprvaiutC+MHUz4lAONQeBNDO9OCGqakGyN3
aKYUZUwJHUtxaAUjn0hwr65oOo1RkHvrYNQUxPeJxNb5nMYDC7gBBMZKUXZUflXvp3BIwFPzoNrk
jUVh4JYTxofCzsu1W0yYu9FhPI1UDa1FnKEanHpd9K27xXZzr2pBopzBDlAivd7XeE/vwvmZiBaw
T6VdfiUdOT1YZhs8hrjNF6VB2knXdYBsEE9tkAyhzNVtfOy0mtY2CCCkr2Zy7ZU8d0TprSzSK9eV
VydXV6jzDQQVd0O7Djt9PIQtoq08lPYGhjkDyKSGsVZlL2Vb9v7OsgoHXUVHGFiT5AdEYv6yc6d+
obF3uivaplsXdE6z3EjPaWp199ieCLgEDYN0yDh5oXVPi6d+NCd6GWGUfFD69m8x3qSeTDyAeC53
VmhKmhjZexlJuRe9+xmNZnVsApL5cpe5FfNdwpyIHr1LKxEsxeiUV1nr9kbHn7mvVADsYvSJr661
hRZl6SXzLGepRQbArspx7m4vvaWhTZsyCZa3bzHYsKJlAX1eYjDZVrLnsTI2hq3C1sRrOuE5pt1u
uMu8t+QhFnaOf9pECqvI1BOeCTfV9swzyy7oh3LO4k6x2UaDVl+7BqKY6eP0KBr3xZSUFQ27PTJS
HdQJs6J+YRqVOlKuqaNleuFuCNJHVebb2HPD65QJ/8nsYWETRqttRIJkMBdTddADaNtBYDGPd9Sy
1Y3wCypSwBQINM/joH2LVK2tUssi9tomemleUIm3WsdC9TQg7gvf1w/KnuKjFqgTUve5nzq/yxDT
icU9ZakJhCFTa9ZPN7pSmex6d5BnSEnyiBYMzoQt/ZM0Qmb7LtNiVKlNOV6lis1L7Lx51hybXPUL
29AIEgjbsxApHauG58BAyNCF3QstFdPcj/WhSCMFOlJvMVnc623HFHTuarFruaNjop1F2zy6hRez
YFpfajVOO7J69oScsq9Q5o59rQerfN5oGQQuTTQKcL+4YOOdZNZsumm/FcwtD4PhcFNjnaaZDK7R
nL6OE1iNGwaqNdxrYer+IfWsYK8SSnW/VjvDTz7Ktlv6VoROGoRsvbKSuGNgm7sXwyNQwA11ABxs
fSujA8xAbnftospBGJ8ve7Yu+xu3TZn2W0lq+F2LG3tVl05zhDj6EmCAPEfzg6rVZZBVti/hiZh+
vzHtxLpwAfQghuZGJj6+dF/WEMXrUr3XRg5uIe6Dx/F7i51jnWT8pqa300GodmV33GMKOJxjI7SX
knBnWs+TzxxUvHhN6l+BJIWvC5N+86GsDEIpER2s0wh01s2KnI1ZcGpZ15Lsmw3doxFoKxe1CJ3L
P79NSwLTJWimn+SzWO/cTcEYFydP4m0CtcjapngWBtpbS9NGQtchDWWhJBhbb8C5u9x86xhZcj4X
FF1c+qAIIlyvYfGs+9NeCyJUYcnjrFg9Y/APr7eHeKQgUHFhErxVac+Ig+5SndPbDr4DbGUE69cf
Row3sdNiayvygTab3AS9T/8IxhUUAWx/hFLgzVSaWxIE0Xl8LgUN92lsu733UfZ5t6/KpvnChJpr
1fli1xhPi8RLH12nOCo9YB9eZdPai12J8rskbk/vqvskWw62mPcpo/6W6yaflxs+OGRpj3bdPcVx
t80mDZhdiSTACax63zqlz33HGk9su/y1L8HDear19ojCMePYUA1NrfpS+W2389BXXUI2x4skcaGn
DXI6xKH3SacKzbjrQlpj0WQxRn8musBBO9RmZ20gYVIvwbIAWta0hNkQ1TBJ8dI4Sg2mB8lJ3zK7
nB6s0DyDWZUXgbJfQMX9+V2CQdYUSb7WoRN8mbIHWqj2W2bpNFOHpF+bQ02AI70h2JPWM/00bKry
FQxet8pH23xMI6iGGuPzAxQDMLDMPNsweTO1sdxVmHiI0SGOCMrPo4YPann7KowYFN6+6mn54c/t
V7JBphxZoXF/e5BhhWLQRsU0/6gdnOQ8z2Ur5TCkLJsDxWL60KSTfg25Y7dRDdCUOzjVcjUCHOh0
dGLzw+QCGKAX3SyoKe57leqkEs3hFPGQI9HBku+gGTgiMbLJCQbRoPrA3aXBJHDSsCNoepP5r9af
cmc4iglBpzQoh4Z2x+Y0Osi5mih7tj1uFT8piEdvMEhe8RlrFAMgKkKRNKd4pPom4jfYJmCn11aJ
gt2EkoIVwv4osdhcO0rpwn+n9Rje3x4Y28ptML8gOzPdq/452Fg+Q83v7i0TT2JAx/4e1TK7y7kq
iwf4KrkY7iI/Sn/EaGHpsdfxpcRMQM6E/NETwvfUae0KtRzw6cRzoYcptcbbeLVQntlJ1yJqzpeT
7n4MdZodTdsvXpeypZhCsOo8qIaDWAwgHfL5Isnj8p7tlf+966jHKjhQ6BPqjW0V6XMZMblHcSCQ
UYeICsFV6FND/AdRen5tO+QNNhICzGRxnvrgC5oR+UfSgRvsUA6uIK9ax6FAfx7b5ZcYd9vCDD4q
1MyHigrBqqv7TMf/e6uDu7w+Q0NmA6C1rkS8VRCtKNhw6c43bMvIdm1Up/TevFU36NGhHNwINb2N
0Lhnle6K9EDNcWAkRKaq75JIRbdMTAHRBXOLk8w+DJxU3qtEy/dEZ4xfpJ41izp1GXdQXMQapOZ6
Ip+1sdDpTdJFeI6xfI8Fy+D5P/QSUEg/uNWThVoSskl6MESqweJeqdIn20hHDzCOuXiyMSetoqYW
69u3nZHBUKvEIxgueIgO03QrGJzvZdFdQrPLX/q6qDZk7iLDrproKXDGb2YtrHMdW+kd/jN5Tkfc
TRmamm0+IdlbtvlAHuSon5gF4wyZ+6JlXtf3M0iGfSM/0yy/vh8MlexhEwEmC21+hTTabZfycaZa
eyTTZAQsSC80TRrrmx6N36lPy4cGVbM71ReWu2ILwDNFSlxwAG0WGG0Ki01q0BunEYVjeYaMy5oN
GTBkXIgjned+cl4izTy1k0p/1FCzfGmsQQLpD9Tt4gExBTJ/HeW1dJko2DAG7qt8lkGWbvxN5O2m
KykadZPpg1PFBNlK4pum+bCm9nDoHCBDJhI65LCtsS7M8ju2EJyBub9j6XH2AWPepT/Z3aNO36bC
xPvKEBcBi8Ai79eRcaDFkq4m3LjXofhwGIEt4IT0rxQBsKltu5QbZ+ADDvO8XbdGHp4AHIUnx8uZ
lP7ze7ONHiuaFtvbj/7589tXeUDqlNTAKrmp16+B2Vi4m/Tp/M8Huwa0bSvvPdL8Znv7eaC6gSGB
+NCNJta2I03ow4B6+TCq2th5rRQPMEi75/ZbZaAQxEGAU7NqxitHmmmdo5MRLhnQexnIJLdxwy8d
eKSlH5B7KmZeftXUW0xfW32gtICIYj14nnfi5jB+IabKo84QwMdy9zGPkPIY5ntu4qvw9VY+GxE3
+LCvt0qA/rrtV5Hky1072OucuS2XG6q52qVleGtKlDrcjxFPzENpas197G3EC3zq9kcxim5hRHQT
hMqTA1IKTgcFF7KjV3d76PUBzgYCWw74M20Bsn5b92TPD1qnEyM91MYn56UEu2/k+vLn3+CQ3tS9
jhH8//42uK8JXMBEGdLVxXWwp3caHsbu9t3toWQetuV2WHCnyYnjalq0XJUaDkpU+VKauC47nL/I
BypzT9v8vo49ebn96PaQ5AG5kyW4nd/+wvaaZ6HKS1WA3naaIDhpk+lDXElenals953eyRVHl8Sy
0Pjso7F8w71E958oL0JdUnLolsk8v8ylEju7Kq4Uq3SGbUM+1GbH7nsS8gXFDGeYphfPoZ09TJWz
ztti/Norgj+xajPYhte3g023HnH0Pk59zj3aG831rbqOsgMq6UUe+ua+SUr0jk2i3SVj5Qmcoizp
9KrepROwAzOyZuuPyCTgyH3CsZqNd1UO3casXnVd32k+8Kxa5I8QWeqFWfAdyFGG3oCaGKFPWMbu
okpe48hflLr5OahXWv9sTQ072iQNLkDqS6TJMjIRzHfR3jSQTmt6tbdn9zEjLRcdYTKvqWhUbdoI
VfDGtkLHkk803iRbG1WAiRLEW6bw0DCCTtVaI6mPSfDWDB1Ad0zGEa0sAxuSqopwn7uUmw6aOYbb
GDoKYIqgWfKDbtZXr2+QNNVBQQoQ2uqGCyTvvZkYiCTY0sy7sXQHEitDc4FaMoazMNvT6NIhe2/u
lVcyDJ//YQbykxZFvHI150c2dz9liyifEf+iFRXcDjaGq7KmZgsC9si9/z7Q/7aoMxf4g5nSACmu
uqw847iCaUx7z3Mvo6mRs5s6zk5XRClJkCUMQIt9YpkbB6bKwqlKECXDkR5md0kxr+WRLO/KYmow
ptoGOsI0WE0WW+sWOZoraoCYGF5URAHFneyb79G2IaqHYPp6tn7K8c1D/naX6aI4jQVSZV823bbB
jpz02EJpQO6HWqb3U8NyETLPLSStsNkC78qIeKP0SPDTsfTrftFQp99NpgkFI+QeSf9tORLI45E4
Qk0NYJcwv1Yz3aNOwEjhEM+ddezywwKnNtUMHUudMOIWG29gIztv810k9E0+EHwinVpb55YO1icc
ShZ8TF0WNPpFk5ZfiXuCEtCVgF6Mwlt5suA3aG1q4hzacbEIfDSsCpX0oEz5VdM7sibraFFPEfBg
Ue9SpBvbPMSh2ZnXgNntsxMofBdjS68N6bppI1okev2KVpjm90wUnTxC1fWBOxqboLUe9+6u7IwL
PZhkwzDyTgPJT3hTGO66UltW7GmWDjkDGL3Ar00JEJDRc96CKl000iTKeJJkNBfLIPjw8I0/eBAu
+7YId1MLK0A6vOUGeyBZ9XgU/EiQAWnYKV4Zq8E+BYR22WV2fOwhMlZ+Q7sU01E5tuBefJsEyILx
83hX5UOFeiJ+gG7A5Crt3sHYfQXCMYJQNJt1UQ6XocAkh0E0mTmWAmXWkjytN0cGkBFj25lVznvH
ip8R7JE6zOW0GjsK1976YBO1MgzrXaGJWLokh8+R3nKKxdrs6mYeksZLxSb4zmgLiZWMQHuz8/Ze
iWgyARjHpA/cIghCRn0TRZyZPscao+PM9N9wqNJqzD/IY5FruzfayxzhaUtoiVPRfOA4t14KFsrc
NTfT5L1GKWbRamRQaWHE3A+h8abZ2OhyZV39UKSY5jBga4H8CG2bIx1oX10apetsaLd20N0XUIUp
i5N1XOGz2AvbjS8uO6Rico+Cbf9XM2g2URPZK8HaCyqK802WH7XTfXgxU0gyQ9pF55OJUYzlBrTA
t8DOvg9WMoNAZjAS1PVFgJrrlM+XgqObJCXCk0X00lU7YMCvE7fljpCJVWs/FfQPLmYEgd83QC1A
sV8bQS6PIXG2nSCJNYtJrOEGwFJlFJBtTHhfJTptNeKI0DuyU+uczIhekmTQLWpVfCca5hyaqrhC
VqdnHAE4oqsBKLKK3+sZ7KOYI9LFFeVSVDYSbGKwda3dt726jJk8FgIZPDOiq2PAKZfuFO4aQ4Wz
vHv2K1NyAAVFadCdWrKp7uII6bfepQ8k6OB594qvXYkOYywxgXpTVy4Dw1hNVSb30A8RPZPlBnp8
VvOcBzu7um0TrgrlH+JSfGq0flZZX2zjPtH21eh4e8WlR1NnmpYY+Hs6OxVlR94j/G5RIwNe/ySB
LQL95R7KxgnRpOuvnEmvZQi3EO3c2lFwUGQtyCF1+gw8K0esFtUyN1DxyRxFmmbBE2nTd5hrsAoJ
Xix9zNTCALf7UhcAZZO0fYxLzd033qWscFrjEykWqEpRIVlMMNwY5ODQ25ekhEgz+j0aONadtXnV
au4d9Jj8h8pFK2kwkKfeM3ZmrSU7TIa4+IPqqCeZeybwKVx5DmEN8qH1SYCArH6aDK41UY3RSRu0
zyFpLgXus02hEx8x9uKzyLJXOi/oorz4s2i756yavlSTcTYDvOxYdAqJ/JmKcCadmnBvXDbZMSTj
qnwbGtA0rd5/KUdl70WNN63n5xhr4domVIyT4NoJ8nF/7045g/hGz7apzfVhN1sm7Cu7D8WBS+sR
oA+7jKRmkzViKIAQh3h+E41av4+QhDlRpnbgp8ku788K9f8enQJccC/cp+5AQoWP06TRymzfhmG7
TjPOpRg36jCyz/DK9Bz3ao2R4X3y9WvTFRfh58bJqeN9WflbIlDFqzPLQ5DpJMilw6+uG/KiQm0Z
8XePvednNK1Y1tHMGbRw73ItjNaD6elnY3wexYi4NDhato44MWcNNkwsSgaR0wP8dE1/wIeHdx03
9HYIs+8uHJ9Ia+2V1aQLXTfoNht5s3EMKo9S6/WFN/royxpr1eJuPsmC/XsGDkpVBnIRJCNdnn7Q
IuzOXYO2VZKhQANr4c52fESWS/is95Mi/mKyo3uivHVvOE7N96wgRCJVcl2n+qZI/K+eXrxn1oCa
CSwCrXe4ECI6Z7qMtwwU7mJto2ktDV7NT1YG/osNk5b7TjNeoNRFTv7diIqv4dD9KAYLZQ2WnDXN
2h4x83jqKxCxdlJ84sj7jMzsHjcUTgRmAltnoCLsGpfxvhsWezFUBE7i8Zu19fhf7goXwo9ZkS+A
EJEscmYVT8VgvArowli5s2pJdznxAG9nce5heZ4eENfioI6zbRyCyw065z5KEEW7uQuSCRgFCfU9
IjALBZkl20VTDLu0oztrC/JhPArBh0oyOxA6PMthGUfYyhld3YcCHEJL+3RhWf6hqWq567Vuo2ri
titnOlZpjLqqctXFKujeTpcAkex712v3GMBXPXE0zw0rVzUDKA31xGldn0tk9lMC5Vd1zrr/bHzR
EBgK1KFBRZKjFG46t9gVBmYVOQTHqM55KP2NjT12wq91cimu7pq4I9+iUOvKSgE0avo3xy/EpUg9
/QK+u3E0f+vCkNyLLF6jpqL0GaeXYIIwWsn4K5Yf7VGKutn5iF1IOlavDWO7ZeyJBxoICjGalWxR
mljbsXbAKRCJY3OVbBnUQjcuIJN45tBfUlytadqYe7bL/yPoGQzJeEaoNNkarGW/K/GiRj6pPqNO
FwzGXIipXaMhYvUI1YmJSf3ijNXPfFJ5cehsaFiDSQz1i2Ei5x3EZciCaJuF9o699DpPXIYrjDK3
fkyKQj49qNhjIy/pOY7rv8/PEop0rPyWvnpLWTWI9DAUJCVX2IYF+W7++1/yyRBe2eD3MGhXE0kz
Tgs4J4ilvXJI1GH6ha7E5o6IaNDPVjWHGnUzCoGsdR6N0fru1wvHCE2GZihP4nA4//2rM/4l28sx
LZ0nECZ2SMUI9q+vDlQMe5+x4dX53DfiaIDW7yfefWutMRdyKGs7XFupvkpjOT4Is0HZEL5aIjhx
29HWdQFVj+7bEeuAAM3CSpIZdJZTbUv8h/464ePBi1z8IZRMijkg7y9H1XV05Ri2TSa2btNG++vr
rmoF+idpQe/dBiZwaOMzfm/0Z+6ojui00gcWp29YSbPtRIX1UxMDLwc+mCZJDsI9x+Da6unDVeNa
Gyu17x2X5NOhW6FGip+kET/57piufXTDDK3aNat4i94x1R+wOOoPLcYurYZBN2HWJsUCMoJeEoUe
Jy+dbnXHNot6vMS1AfvBCpZWAxIUsxIwSEmcQZ6DF/Cc8IjgOz34+TQsS1wUFErmqvXK/Nq0on7k
AEjAXSRAaAWgrzoqmIULOpSJnoWkj4cMyEFIYp3sQ5bsASZNE4WsitDatjVYLhhyeJ/KwnH4dC2o
bCU2dPZahLtmkIniUMwDXribuUtkfQlRdzJid+9jCIQ4C9KW/8PA52Romyg369Ok8mAjg9FfBIls
1ujpy71VaDD454fbt2DUXyJ0jOt//igJsmBN7+wFVgNzsSamjcZNgjyq+V/d/v3tn9qBIseA3Bjp
TcFFzQ9lhgXYMNrjVBVYMHK2pgJM99IZM8abjJlYA4wfZV87VwT/5MfSTKz83nmkO0S4hwB2brD7
ibtmBJLOQ1LDnWgtlPkY2M631lchzHEnOqQkPo2M1aBlCSV4SxRJaNBVyPHm3h6UUM/okeUGr1S0
ws2TQ1op7a1baz/qqEvxIUP6IPQy39++lXF4GRnHOLU+7Kc0fWgbq9zSq6WPqp2nhlysyTROnYsU
FILYF0EtuBsDE2K7KCISDcDsD/Wo7o2qQLrhkPQAdsI73h6yMgFSYddgTWWgHVM9pybWG5JjqLPu
q74wn0OAiq4WTY9TlhkICidj6VNLicC3v/qu0ePbAoFi+mT0GAOjpqbsFyokuSah482ME4X/yGfh
TvJqFKfYcZ1LY+TyWo9nO5ba2mobd+8MCAr6qgFca6qBLbVl7kmjgfJeVOPxOnBWHvEoV6icLR9+
QF01a0YgXns32aE8NuzLtHlYitUr2d90mNxs6cBMh0HzszOBYiXjw+oD6ChZpnba4MkoFkbZi/1g
unhJjVF7oFvCWJRu6IIWZUSjmjiFrBTDIp6vk2a+OrKV66tkS5Jf/toVWXznM94yq7R4kGAF4WRM
RCnMIAEmSu7RwgCx6lnOSdQqIeOTMQZYV//iCMAXsjOwZ8GxviY+boE8y+1loOY9TEhAelnbCNmm
lMR1e6j2BnbbO5IX6rSGLls5GKkj9BWMY8P96PjvNXcI1CnjcZokSl5Y9YZREpSh8l3jRNXOcAtK
c7pfW20M63Po1XhJc5RkXukyMZl/FrHekF+G9aSqHbYqlNAoQJ2y5HPVzIOtuWeC5mJebREc0VD8
8Kx4YJh9omiQR09ayFeT7I05vHWwvd6HdlRhCIzrdFVJLJEje09vToQ1C8n2RM/qVUgK12ZIMwQY
mvhATTF+CWZcupunErZgzwAHRnBtDViNUYOnSKnQeTpu8Ilr19gytyx2KRTJZc9ys6hHDaZnrxfX
yJz8LZbZg5249cUMK4titYif24BLRGv2uUyTI+LCaN3Vjn7WbNocTuUme9NGxSvz/mTiAseSahLq
kkeQbcZ97ETRWzsDnMe4tYkxEHQ10DtgR0fLYXjt95sPiMDX6S7SXokbGGBU7Z0RURD8WKt9Qe17
oOHmbt10sDeh3nx2QZfeh8lQnjOh23eNabZnFIxyNTZmeLT6eNx2RveWd3Q+uh6z8GAPyxRj5uip
+rXOvoQSya5vsseo+iSnPoGAmXTnxmrn6YqWb7BrdBdHuXsvEKeQCJWL50ltN2ZORaBIcKd7JrUD
1KwztRQTuYldh+gzDf9b1a3TvJ0P6DyqNDGmaYQp0P9X7wVsoWPUQ41qfL/fV/ODpIO2aDvDWkEz
4Q5qlySRx3b6NBluubXZcJANRKloeqCZEgPGEGjMXUg+xlKjXfBd68i697IDvZpyk1retPBH1Er0
+FFap+lJchRe094DaOp5w55BrfEz8fd//lcyvp/ylD+/x3b/Je77PxcDvvnI5wTt+vf/an41P35J
GP+PV/f/MwHccn8p9/4lAfwwFtWv8d/zb/+M/zblP5SuFLnfUkrHkHNZ+DP+2zT+YSjX1F1yrS3L
sVwKr/9I/zatf9iCatYxhe3w1fxXqP/m9G/+P0uxuXCktA3Fl9Z/Jf3bmEOqfy3usL+brum6tNNN
HDrzE/1aMiPZLZwKM/CiWXbL8qFfxd/kgkA9lK/MBO7ATLzS3VlAo9uyW1pWz95q/J5//+VYXX8+
3X/L2vSah1lT/6//LuYS8rdXIXVJeYnuda7i5xzwXwp3pGyBG2NxXdQrb0PME+1GbUFi7yZb9dqi
f7V/nsR/OYf/E0/oOgSvz0ff/i27eyQ6mRwinBB0Gqw7ay222mKewd6Ny2qhLb3F37/B+Sj+6/v7
59P9dpT90owG2DfGQqOJr0DP1u3L3z+D+GsQN/sd5UC7Y2fhWIYgEuP3IO6qF5OPs3kxbuQ98VlL
REaX+KTeJ3Kblt2iX5qrcVsWq/H/6c398szzh/vLhyekEcynK8fSuBf9e+98/fu3Zvz7t0ZCvSRm
XeiSa+vXJzDaKkKryROQucHu847CbaEvrDUDLTauCM1eh627SHfN2dnGa3y7Cy+8KzbWLlxjWlw4
f/gwjTmE+fdPk8xzLlrLsLm2f3vD3OOSrBiYRNE5W+G4rpaorlZIURbRZ3awzubG3nhb4wsXDP0r
ZiGrvz8g//azNlgvbItWsqPL33aSiW1xqg1cLtzriGhe42BZQLDJ0M3u5pdBBs0KRXQqHsiL+cO7
ny/F39/8r889f1i/fNq5jUWnGTp2WtZ9ynG28s2ICfcP73A+W//uWeYk8l+eRfVxV5p6jhFrE5/l
yttNm3xnsQBliz+dvn96Q7+dXWOvCT8YOZghEPbJG645+e/Emfxh+//vloBfjpv1W7K3hca2M9k/
LYwAosuLiD7+cMj+8D6s3xYAPSL9YjBvJwVg9UUAUGNa2s0dVfZiWozL4YQVaxms/rSW/umN/XY1
6AEmFGdeuzXzxQK90KEz/cNbk/P/8fvpYNrKcB3BcoIH/q+ng47dLNSA0CCfZvyRirZ6HJs8YhMc
uR3MKeUD/AbYU1jOB2YCZm/6uKQ61JEi2sT/Je4PwvGijWfRh/O9/BOukcRvlyK+Vv7wv6k7s+XW
tSy7/lChjB4bEQ4/EARIiqL67pwXhKRzhL7v8SX+If+XB5Rpp0SpxCq/OSPujbh5m010u1lrzjH/
NFZguoXK3nXqU9Kfasny5IasWIgg05rCw+IoMeGUA3G5IzVj3pSZbvMJRNSMJCs7kyXrye/IFlQ6
YOmCdOBUpoFB8h1LStRMsOVEfJWOUbiK+Oc3+uIhHvWK0L9lnzwakO7ImN/15HjtRjy4oNPM+tcY
E4A1gveg6gl0ka1fvNXGftqXM/C1QK/Fg2+ZL1rDfjuz/git3qe9la5yrcIXoCV4WLKLJk2N67Qe
y1WiAdbEfFmcTYDUAcBprPB4bR2CzoByFrDP4ryPUIQoOztXlHUPpU6JKpc8uzNOQ/4GdcCrJSJQ
Q7BiOWqFLi6ydiuqVLmwZO0Z+9guJYVH8aVtbgLtg4QyC9wYMdRjW9lUyNLxxGa3DbAdil0lsmJt
y91/nABArZoB+Qu22Wd4r/7ex2zT9M2uF7SBU+E/zHRJklndh0SZovnS3H9DaUl/rLMVp6qaP/HU
vi1HyCbHudCQF/dvA1uyIYT87tQp2Yb5uEXJd0P3wwaBRrtNiyMcnIVTi/C+gUHhREZwXmrwTqx4
AsKuZX8k3bj8t7q0sEBBqkBlkCPgortGEq/+XJkTDqACMFvbd9mJqVb57pOm6GawuCLOs8yjT/pf
P35Wrcuc3yKWH4XmmnYOv3PswFuyd3ozkcKEy6WoXFO7XJzPVU4z6z1X/fPHqH0zNQu2GezWNMFG
4321/jA1pwkdgK4QtMpImnC7rXELuvsKi/I2edC8bhOvbad9izbl2yvcbifZVetyX7ujizzPldeZ
B3L56ufftHz+R9PDp590tFoEEFmxpGDpbptxk5HJ19H8T6IcYxstfGOFQm1bBsX251G/mfg+jXo0
KVnVQNCEz6jFQK0l3Q++f2riO3GvtaNFg+6e1Wc0B9kXG08IkDbpHsTiqrs8va4ry0364Sa+P/cP
z7UbaiXlBGPAIFlFF+qbsta2yTY640vZiNdwO74ZZ8veSlqLE6/Ud4eQj3dSO1pCqiaP25SKudM5
/kFF0OmJje5QIrzOzuJLFCdPzTlI7vV8NrrLKaTb1odTP+Lr07TZQ3M8Y52xNLZWn5eYeiIZzgjB
+FrNtW3dpcB2f35dvnQnDNPmwKYZhi0vZzpj+QUfbnACEI3yRG44/m/liqoNObFbdD6RK9a1m5Lo
+6o5pKysTy3Qy27w84NlXI6LQiXLw9SMox1bDC0VLRp3N2cCL62bOLyMh8jLq5ufL/DrbGWzHTZk
m0oJIibzaFeql344EJNCyH3zpKjuSM9TNg7/D2MoBicdCsAK1sXP9xDbCH4cpTScWX+bCqJTU3C3
U7r+eZQvLY/lUTFxqpYwTORksvZ5mMrQAr+seFQk/pADerNssCG0r/qz6bViH6pumxOTifL1U7c1
ZXkr8P1aGvv3z0PqsTGP5IUiMtgSZeCRwZpzAo4v1LW8Jarwv36BLGIcuN/P/OL9i/zwLqoW0PAW
TeNy/p2cYAvqCYrwLXzwbenwbrjQIU6sZt98YJ+GPHr9jQx0PQg7sv3S13i6z+r9iWtaHsrRe/5p
gKMvuDDnUqQGXTUI75n7fk2ce5cQprNpzYflnfqwvnnhNUt5r88sbT316Ir0smg6tWbnuyTDjD0k
aHIrqlY99bDUby7M0gzBvKHzZppHb2OqZxz2qPXzNoIWJYRFcoLzyZPX5D1uTj2mb2oxNs4Lld22
ZWuaJR9tOorUl1u/ZDT9Gk7GejpkG+ro3arZ6XuoTi8nntrXw/Tn4ZaL//AmRhjAqoH4AE56k8vL
san3g2d66dnJL+zrLgGtDdO7bdOBNdT3Y/2HkdBIKaqcUYQhgsiVr4MLdZNdIFbaLTcUS9dT41FE
vVPP8amdOPx9+bpNyjIaM4mg1maYyvGE0gcqhI+yWwpcUJZ/NRv4ko7iaM/x6es8nkmOxzp6LRWs
WeXsA9fJz5nvPejS3rJyYyU8eXZWjr+547GOvrkOvWapCsYisWaXUYRhj2JRf0CRwenHIePyxMdw
PIssA+oGHx0rKRO0fvR2zg3md9xhUPlz67XVSgSgAX25n1/K4zfleJCjd1KxwR8HtsVmfxdss7N2
m+x0jzn/1Iz13ZPShalS2mLhtPWj7d2EoDSVcDy8lz3pvXpRzIylOPEeAIN8Yv798mEvV2XowJCW
T8A0jstoplWISg1xP01nS3kAJQdxqM7kKa6vupEXnxjvu5v4YbjjgseAb8CfK2W5iYbXbJKNsdE9
eRtvfn5Wx7ub96vielRNl3EImcfr5v89AMp2vQMHmaxMToCAEN9KToQ/j7XsLj6uMMtYpszkYXP0
oV59NNa/DoGGMmVOHdUmaTgcALNKfa5wrayT5XD485jf3EZeddmyVE1ZFuujHY8UWBQ/Bx3R59ly
uko2wQ7Q1el38Zsv+dM4R9dmz8gluoxCR++hQdv5qHd2nYw1+HI5uxXesJ2xYf58bdyzL3cUXAub
HRYajpLc18+zv9xbYYmrnl5yrDxWsX01t4LWvfUIpHTxSXuxlOGySJv7XpLlyz622mvDIHtnjKNN
PQPsnFXyojRZugTf06Kqwf0++b/oeZbOUCVeZHJ0mPp9VLeI0Ug5CGyEaQtMOEdKjUERDw5eRRCa
UbQxVcQWWsXclSnjLx/Lz94OqxslaV1JKv5YGTVmE8OZrjcXLVsobFLh6NYWtD+s7kv7ud+mqCsu
A7DX0Iehd1WJNT9O9Wy6Of0uYA/NvVKUeOpIiwk7NKUIDMEREjfQGxaGkYgM4sIwyyebOIo+Vs/t
3r7vzQw1zFjbB3SKBdUidIlqcyFUrPSiW6BcWfkY0enYzDkJs3YmXmsL8YYltqldaivQI5gbiANe
lZGPf1u2OUEmQeUNsjU+5pgwLyqqO4iDi2d5Nu7sKkVriD8IHdifVJljV4K5BaHQIFcRLU2UY5Js
ovC6QIy6Sok/P6gqqZfatFHwEqNZ1gHvlPgWT7wvy8T7+QNE2sUXuHQCTMM+XsKp81F47wbibukT
NU55CTfB0Q72pt/Ij/YJ5dPXr/3zYEdLTa30A+0xurS9tTPLG43Ho4sHYW9aEgZ+vrCvH/nnoY4W
HHmcO1EsUViBEl1Kab9BnbJqKsp3E0mg10gZbnTp6ecxj3evpvg85tGnFyeNkvOn2TGbFzXAgNa8
wHH6eYxv9gefB1m+/w97LrVr4xzWLfVnKp071SWifKkoyJDiN4BKS3blp+r536xzn8c82pP02eKB
mhkTzoQzr5tVdb8098jhWJf3p84AX071x7fx6NQbgqYJ4T7Pjr50p+Y12vnKIY2GojO6rZXsGTDc
2QphYMpOLA0nr/RobajlJi2wYM/O6NU7ifiaNYfUM2w2znhP9etUieQ/GI8Ciaxbsk4x4/PTnNjX
diNsMu6s8YpYbqNcmCuxirfqKvL+yweRf9zZf412dGeFMiVqOzFaS0LvKtpiplrrQL0c+T/Vo/3+
c//XcEc305psU8AYnB1JCndRmD2pMgJA/61v29egUncnvoyve7/lLf3XcEfrbV0bpNcXDFevWf6C
rbLNH/3b0YXe6J3aI/0HD85SbBMRgopm/vOD07NQygPBYITVboWxjj3I0Su2ZludQM2TFSeOvt/O
1DZ/g0VI4Vx1dDclU4kkiJqzk0Th72aafsWt0NcQrzG9Zjk46MJEuZWTKFNqDcTpSL8RufTS9vim
1YolreYldIuqdhJF31hAEfQ6AUCaXCdjvsnR8yP1a1M34xPYAQVMLvN8GK9tWNSu0aQzHRKLAqIm
rLUe1ttSyGsDXTbuOd++nsnOwE3SjDc24UjDDPvIwGnq9g2imqKCJqo2RHdgqCvn+HdpzjeNgRVB
Dxw9NN22I7yw0pgxBTyrSe1oQzfSWYR5I9bhE1g0VGySwDND25IBdJiqHt+9sQ9RjRVyRwcHooDV
Gtsmjs7LIXV77JllQOYzhrlVm446QTZwgGyR9auwDqqrEsPkqmojsETgbHdGB0lbielHBfxY3FS6
O/eZea4KUbnJAPrYAJG1IT9dWYd4bLddlcuotKXpKrJEfaAd8qL4EXQZNv415kUPywAROr1804GE
uIo4lCOBrJQdZTIcYNJAqxuKHzaoy3ZGhdwWDcq8xd0x215K/INRoDFMpZJMNb3/VTUcKmyyb5LY
FhuST6arNrFkDxfZtMWc42KHsFYSgYDANqPXeGkswQo4U+k01eBBR0p/wBNU0FQ0o7KlLVUuDSpf
zfAoq0QrRl0+L67v4ixeWlrJ0tySJwPhA/0uGoW7bGmAGQ3pTBY9sci3/8xyvukG+4WcI/GA8lfa
qksjDV1/gkea5hpALPC3QSJ5o5m193pEGtbSiOuWlhyYm13bUxSpJdnyFKNP1+SehKQ10MwrMkLP
pvncJLepTYKLJBjMfWZZ6AuX/l+ydALjOBE85NoJlw6hTauQbKMnNTf3c3kXV9orGVGxM7TQrSPU
kpA1rvqm35MxMG+0pesYj5DSZDNkSctpbg6aTYL5jEKyI0HBSSvtLbXqt06WrgK+vV8lB0u3jHSb
hHNEoRW68WBpdzZL41Oyizd7aYWKpSma0x0dmupPnYm7bumZFsQtk6LQeswbf/Olr5qb8xsuz9Q1
fKP8U3eYPXK1dEFtn01436x5wEHYnktZ8yxwzVcjuZWZD1MWwIA9dL/HIXPsAvh/AQKCN4Eoxg1U
4ifoEKtMyRxEdp5k/kELuWqHEPxZwb/Wuz5o/Dkdzyz8tfmgua0t74MSS3H0VJfjVld8h3qfW9SR
M0R4FykuoiPaYShxKfGD7SMJilijmsQ1qBwbMkRcMl3JziM2yLZvc77hDlhgOsl3aY+Zpya1Ga3e
4R10rxt/MLvvF2tqk9YYK/CwoMHMxM27O8sKHuvWJnntUm4trIbdpgOrB6NfdrqRbOCJSO98gP0p
JHLn9WkXjTlsqWnf8n+WZvZAr9rNqsBD/ecWlMzlNnrIpekCizv0D/gK5XzV9Kx1vINTIHmIYAkp
mq+jiNyIwvTk4C7HFhDq/i601a0ev1Y+/e7B2ptaiH14SQRv5bMQtZHcjEyUYj8P0KesePb0yN4q
cbqT0W/23a0I7S0SaQ/wJY1dsozTjrfst0y4d0JDCB2oY2O3Fmp2ncAxJtXBjldjhvh4QPoptdvI
eKla2Grk54zDmyw9JgOW5+iGDeam7sgT8jVvyG7xtKzpvjg9Fp25X5iZWIEm4NYB9s2w28iISbKe
JDmJcNnh2a7n5e4Q/tPch22Mjh9NPcrQIMHsRp50IBOBJZ5myAUlKM4w/d2WwbbXAdVCoZuw5a5I
24CRQtZUYp6bAOmm2Ae6ajDLWhuhRYxSrMYRYhEp7G2vQcEVSutzTGrYs9l4xFV1XaMCjeJoG5N0
b6pXqn4lzHJjDvkLj2kdMnXIU4JervylYgtcqSLYJiHoaWAoiOhAYxC8XGUHAB+rXPCfEH/5rw8u
8ttfMeTJQrICnLC+vhrG8ZeShJdWqw3rMNLls8BsQ9ccbHNl5I3sqnkh9m2pR9vZaLHAKSYcvixA
5E02807rbPscCqJ1KToM4Z2UXYM+uzJUoNYYZ9Rdip3zPihhAQo4W6tGBbaG/6Fds8lisg6VN20k
EiRqmn0HHFN0yRVxe/ziGVjIhG/WTYKY54o/8EaLZxS/RTPcxcjMLxHgVhdZEREeQRxidinjdCYx
I8lLBBZW5vkDx0bO0ibQYHt06sHYdGpSuVEeYK0N4R/gvrpNFfOl6aZ7XalLB030lij6C+Kngquh
qi77ln+d+B1zHdvaZRh0O8nItVVg+V409ZuQTKW5rc+7ztyWkoUZUfIvoeQ/T4H/lPndbafCo0pH
Ip1UI9sVvbE3bOUilcTWz9I3rDhu0shIZq564SPtN7KHBGcFSRBAwozRIfV9q3Y0+W2LlQS1o6NX
IU9OLy5wDO3qToPV3Vp/xiq01wD8iUEb+23XVW8+4Lsdkk6Ih9JEZin/ljzIuwYKHY8WPmIQXE3N
5EasIajl91Y57MsY8ACQUIQIUajy7tYXcc2qG+ZzvymhyG1JIt6Jun2r4aqakXZG/wg8kaqReiNV
eE/Eqq1KlrWBfFpB1ktPeJqkbsOJSAJc8i5Rz/jwh12SEezcxAnYX6QWfrHXAyxfVhT/idQpp0hB
AlcvbuUOAD+Y6wAUVq2XDzLGNuok9QPBVetCDv6SGP00ReYFjrx7dcRels7nJET8MToTHkyEfyhK
5r/wIV8NcnOxaEGDsniL44q/3xG8KYrQLVWSqiCwX0FAaPBPtq7wg8nppuos0CTFrfLCWOs1IKZE
YUeimvKDZGnnfjHBQy+QcqZwsfW+uKukef2+nyjGa9Axyq6EdrwaFiKNSU5f1d63gf9CctgG+y9O
BR2oE4afYrZmTJz5rhHqtd9aAHEyL+cNA7h9g7zyoCgdvgfCM/rypZHsGxCuF8PQeJKwD7T1HlU7
PiO6YJeM8YWBEyRS7btkgTz6QrmLFPHSTQTfD137VOUSGwHemBWeIx3nH8HnjdI/lFK5tdg9oRuy
450q6CnNRnOhpbybpTEJuB3Rzge1psz9IYXsNc5495Pk1zCRygInCkw3svUeeVKX/Q0gSNUhn5wo
lVdW8Dtz4dYXiUSoVClCSjXlQVGpj011stLKKX9suoqIEnv6jR3mrgTDNcHGa83JwziAqkaK3XwE
CJ3HeYprE3MraT0PcVRjYkdpNYxrclIIjRmkvzmJc1lnDeSa16TpTq+dOh7Q8eNN1KYCcAgR63L2
R8axY4OtjjBlOHVCGDVsx7M2HPYTHEM+CEJBQHb7FuYrqWTCZN0nSYvYqzbVXyoz/9szLa1EBq2q
0FidqnmPjuxcH9D3UwvzZvzhkAPI/cQAvNKxytgkfIhw3Jpmdp8usXlJ2O0VqYFak20MKT0k1ls2
skK1RnlX6TI2Adj1RqX1xMmolIKEZ9Xdi1JZD0IOXsMARVRpykxamvRghD7g+XQ660ftnEyUQxhU
TjxYvw2W4KTS/kY9kXxKY/z15em56eLfg88RKFaopVmFdA+ZEstlHh1IcEjg6ue3VQdkzRRXUhbs
yzAi17VdrJ7t0LgLY6nuIExJDTBliNQ73wpkt45S+OxlCmZo6B5iFhepy7E/cPaxx2vYyld6Hf/O
u/ReFzX5YYm9HYHYqmmyECDWaWTugxa02agCckxT8csq9JlVEjYdGWU61msWEwyjZMhw440HGsot
keRogGZSqJpxOph5fBeZLXdisjajnnlFVD/I7PdXaV6BmF++c5yDTPXncLI8I+rXLP3JOkjz/VRJ
G9GLS1nIO8XACh8b7AxZcRa+Sx84vVx7oYIwhT3u3PvbWOufOBK8TEa0iSYoZ3nDCa3YBgWZKqJ9
bC0b7I25VqpupXbFvorSy7ZSf+sDkTuaSGPWr/ApxFbmtvDVQElJm0qmhNNp6F0m36uksV8nJvuH
Md9XUvRMWNlukLVLzexea6i/Dt9Z7oSJ1q4hyIlVNOoriC1vuPeiDeaqJ0FoR42LL2au0POOad2n
caAKneW15+eO5RBtC245tJmA1uQk/UKU6Cgt7uN8hiBbbipJ+hXp4a84T3itlL9RQmQgeWLXOpLr
lLqrF3epp2REBunpmZwPpKPole+JSSKgqCSzT/YrvFpKU1zo9EehxgtPb8EK9NpDXxi/J2W4owvQ
c9qKLkRlPCIGhPg6ZEQEtjpiZz8jynVSIdew3+kjcWc1/u8spezFW5Kn4NVRoOoZOypAzisMtuj8
MDtzzqgKkA+wADCw9kCfERv03RRuJUlcE9kp1lHJqVcvm8zxm+gl8avcK2U2S03OF5vAXV/XCzEh
i/NfU9CpOMGriVd6pokaxvnFwP1eIxcpL6EWbuFaQn229kKqPBFEb6lRPTJzPmalfZiLEOB0ZR2A
W3lKR985juGPR8HvgLyrFMUE+NTa67O4Wg1qd0gMiWUqE/eJSjJcGMZY1UUXbojuEmsm55vOootW
iXOZK7QgyhPwXl4Ffrixw5EM9ojNZq7bl2xEN0QIEHNdSdeE0O+RhmpuLAfRs5HxOo5lWt40SUyK
uywve6lx/i0Lm4VGr26Mctol2ngJ5k3fDgKsbGgM+OpTNqzYEBFiquNj2c734JPW+kiGxhStZyMn
EanjOQMyR9cJDI8ylqsOgTeOnL/xRmzUoT+Hjblj5/HUB/MVdGGox5K408r0QWcZSQiFiwZxHqcV
QUfmDbFYF2qWXwFJ30pR/RT1tr0yVGla56P+POlsXKMFzzXmxbUmQRT0Z68yuxsLLHepN1tZ+K8t
JnoJgiHhaNgo4z7dASW5jol5gVgk1lNbnaU5QtkxAdNjghSYsdJ1RXKbGu0GDkbJOpUAILGs30Kp
rnyBob+2osua2DRXwZeFDJ5YbuI6naozwD4VBGMNzTmZs541dbe5rz8NpYI/zCIJV9fgC4sRlzo4
j2e9UC4GO3wGFb3zjY5YUGbe2TwEy+lPrjzod0TV1Ml1n2sOT2Pi4ZJQoFW7MR13fVtv9HQ87+fk
KicRW9Frr5VB7zfArMK0tFdQ2yI+jPzOsBtCaYrrVOoPZC4tCJ3hLFTylzxtz6c2hBjT3qRLy0ZR
LVgI+USPfQnRIzXy3G8AC7eEjVvqRWX3m1gr3DbQdkEwm+uyNa7qIbmIxOxNoTiHSnYuenkHFZsN
6MgLFs/Zb9tqbjimr7FVpFBEfcLiSxIRdV0ix9X2OlN7FQA1o7EDqNnZN1KgVHyNwYZgAzCcS2FB
5+DiIF5l3hu4KwU2Q0NQClElyi7VTMbJUFtvqRBbU9Kv6tp6bujRkYRXo6uGceDk8wRzlY32qsli
/2buiD8Nraxw3zFHo1XYu6CAETLW+l8aVbu0sM/JrO0f6+Wa2Gml5z5YR4KKJfJUAHWssKa+dFnT
HYDiNFjjGiAHRfVEmDJuz6W/ZvHJE79L+SzlYJuPPQYGuLZl0NzXczetyz7iIDj66kVHuQ+QWTas
pJBmXrK09ZSlwWfr1FviZSYlanZ0wSxCOfCri2bpDGpyvpvV+o9My5D398bPVWkvwGu9VCrnYHPp
MiKRY9VZOo/h0oNM8e5uGtqSBqt1SJtS+O0+pG1JkixvD33MnyvP3/R90L7IANQU3TLt45ZrTalH
qD65SU3+Jya61/6j5idaS18MKpTugXIg+GaKUvAmHbXO7Ko3uzZD9j44s9dcGOfGNvYWmeNwbq66
JzgFqDgjjw3dz9f2jc4GV4yloeA0DAUR4lHZedKVMrfYe733foL9IjtIV/QrdvXmZFH9mxv5aayj
Cj5oDY6DNmMt1jnlPHGLv2TIuktLcrhiunFH1eu2Jy5w6coddUApTaHKUoQhI4VZOokfGmpBmA/T
aMmkXm3Kne4U2QpY8WbwQOLJd9QO19njzyN+05r8OOCxjCO2tBYYOwOOXn+eoyZCxL9Lz6xT/ZBv
LsxYsg3QSKEIUI8tgOZcS2MX09qF/r8u74obQtjc5NCsZY9VAjTX5ufrWnyXx3fS0OmIaKapIfR8
75l8uJPZmIOxn0fVEfcjeuPSg3WDkeOw6HHJlL3t1pR+HLi0q/q58spDs1dPqcK+ald4kqZKPxsh
vYWU8PPDrHuc6ZOGeqpD81yvF33H4tbJH1TO7avRaXZGtVKXHqn788V/81A/DXz0FsURGZsAElBR
0ThsNv0W2LKXeScld9/cY8ZBuIg2h86TedTCqwORwJ1kHHDb7/p1eTc7pNQ4NdKwU4Kj77pclkKT
i2KWsPk0jprNXd6npSalMuqAyTWd2MO7Q1UN42O5ke66k+3XbyYAxltUVagKURYuf//DG9RPQR52
8Uw57TfJMi44sqUBGzkKqZY8u8rjNOOxivz87L6bXC0mHkuggVBkVV++pA/DppTaslCg49IP45N6
Nq+rs/y2fzF38qX8Gt7AltiE1/H9KZOF+qVjaTOYvryurB0yV/x5XK1ozHQm8Nwhgmt8lS7FmbRi
S4xTt3+kpuvyx7YiOsdB5kXD2/p16gF/EQvxA+hd2oBYZFXFU/35B8S5Ovl2DHimMlFGm+UKCNmJ
m/t1CIWFS0d/bapYPI2jazQpIC+EDNoN7aOcXQ7jSUvHl3kO9enHEY6enln12qzJ76vGIq+F/UaS
+57dgkuhfe+DaTlxSV/fl6MRjz6LaqjrMjMZUT5T1gdtC/Gb1xSTjqu4MaM68irfnHpWyrGu1zwa
9ejjGKCT1obGqPqm3SVnyzo8rBcB4KlJZlnSP62Iy0BMMfhw8UiJd4HGh8+B2mqsgfqe6DQnaxEe
wvkG8N66VraR9vzzp/d1zWAsPjwY8PiZQTgezWfZ3MgGqbIUJJ3g2WSx0Dy8bnuwGto+27yOTp67
+dl03l4M55qbXPqusf75J3yZc/gFQlZlotEN/ngX3Hy42iCV7NZf1v8w/l2zz66Lq6g4tX37si69
DyIQPCxeBE0/WpciHYrZNMyTw2kXRn2/tuiU6KzH0k3kWNfqU3thvprqSt/+c3/zX6JL/OfQEZfl
3/y2rf/+bQ/P5f8H/Aibm/jf/sd//wei4As/4n/9z7+vSfGRILH88/8gSKj2v5u6JRaNK2BNJLx8
Af8gSCj2vzMNs8tWjeXVt5bt8D8JErry72AN8N3jl2UTjv3nI0HCYqPF7pxdsmYogMj+z++6+seH
1Rz99UeUwpdlQRH8KNwCmo6fBEnL0Yeua/ia9MCUqC5MKwqHM5UHrb6hKLUGyUvPqx0TN1zIPIhm
Y+p6aFmbKb+rDWZv289tykVp65Iud1kp5riupYl+NsizLdLytVw+WvNkndp5LfP4x0lj+dHcTJNN
Alnx3IjPS0meyrCAJgCAmaaBEc+GSy2fswWmstKDv00tsWcIDG2tieEqEPawKkaz2Orhyf388aK6
/BD+h7WDDYumHi84zFwBljBfWsXJDC0smEanNChvzq0cIRzTt1ZlvtkDU45k0w3J8xEhiz2/fXjZ
/vlQPz7E4w9++RXL4mqwwOsssUfP0A99AO5+FDgpcNtVDSUC8cihNjAe61mgOz+PpljHyywHUIwQ
GtpfqHKqbBzdfuD1AcmUFdQiBZhPSU5y7+vPUl9f1lKbuIqaACEBrX4XywmdzGB6UeXYP59xYu8n
hQs25bNsGB5DkhVCNAX+kppMKRml61C6CJKEq9LVhydbIvSJmz+FP67KRlF2imSoW/D7vstrtarH
6KZn8diRF9HuSUx/kLtROsurih4uig2npTp4K9OK0tTM3EclCRFScwG1zxv6iriBMIk8pRHWeZ4c
SOjM9gUAtPI2I0/vbmghD+aacBsR+iCH7Ie2G/Q1USRXxuJNzVLbAdEPEz3KIqBWZsOiFRhu4/dv
XVWM9JFuYt69q2poN0OoBgc/jpWNmg+UocecUirs9sYKb9tYyvldnKaV0E/OpAyBwTwQJagah3oi
4CZV291g4H2WutQZLHKb0OxWzlA3G6BN80WmkyWXVIm9SWXtoh3GwTOU6DDIiezqNJLHcN/UvjPm
QHgVIw88HB9Ai83gLqHVluqbAZr0xtCr3zO0U1hPxqOv0ghKm/R32cPHMgcTPVNA9DNKhmBlU8J1
80DqvZmM21XSVclOViv9oFvoIzSbRCtKWWsYfPmlMZZXksiiTUv86JlddttRkGVWSfmM1Kq9H03J
J5HHv/CpAnnKhOShNsgC1XqD/Cx7IbvLQj2j2lZO3UPZiVUXqkAJS3u6ba2cilPRg4m0AbuLtr4j
jEy+GPtS3ReSSubgFG9Idx02SWP7EBUIgNNkOJ2GZcDmi4PMUSOJ9JS8FBvq9k+Z2pOqZxhvPnHh
Z4IS+MoSFI0GmME9LcB1v0Rog7+qqdpLT7rSPUyKqM44IpaOQrLuSrb6knDgwj6xDXxnJHyc8pZv
TtiqgkdOqJx8j7a2RW6pWVQC9EfZ5OopiT1q2+913XemnqxjvLF7jVBdr7Z+RyUoMTkr/Is+Va8H
JQB6mA13oLp3xDRGV/5dGamwnuWVFfCnopb7PR2nzK3u5KaBsC5A7hMNLW+DuTzQ+gCYKLwTk8gy
R3y+HoWeDbUe00RkSFrG5ylclic9HJqEblBV54j8cuImbqyJondXLbzYprfoABs7aejRXfTngzUX
GyqdvluUydnPP+b9zPX5x6iYNy3FkAE5YRI52mOnTZFGylgtlFR2ohxgkJW0IttN5KheTpkmOzo6
xnN1+VOoi4mehqy4rWR0OiI+LyEFa1A9U8nKM5HX4QHWRejWGt81xfcw7pTXUutTOrqRfQUp05Go
W/gDaNOiL4rzOZY1L6r1/SB106GvzPK2HirpnHZSBjQi1u6bBEyMpMhvltbA1dYG/1ENMt2V8tDc
pKXvP+Zl84vEgvpKF9zCn2+Poh0XHLBqqcrCZUV+quKeOXpYvM+jmMOQZU6ZG+K6lzZl2pxLLarl
YMnFan098KyykO9rYbxGo0j+2rGxLkQxsC60QD9aw7qkXz/tZvYNadZDGKjy9FI3SalTYqHeRZP1
SM5hflG30nhTijzzNH++DWaccIlpbMs2p1NCgM1N5TMigjWxSRVluhX+VTe57fS31AzzUhoG6xpa
xABM2/be/4ow+GfDzqZD3ZrKagpN5p/lrpoR0RtKoF1CvO3PjU6hvai1sisHvbrG1Ei+chWat+kw
EmMbT/Re8GEAlRPPWgiZSNfmvwsDO4YfAOEhukYmdwkw3CTwBWR5qVrTeVQM0Y42EcqnWuhbeinA
FKKJ7qLcVWt5IMpEGaXykMlkPWSLuJKpWfaw9r4BHl7J0Emo1Ktq7kUJ1kf0sTnqyRlTs52Kaz/x
85U92OWLIm3DsWuvypQg3aC0Yme2JyAgTX0wy6g+SKyPKDbhgtR6dVCZHNd4FHBtAsPbVpLstcjb
i9ISaGf9ziuX2wOF1HbnSO+AV6vqPbG018Scmrf2HFdrTUbSKjE706PhJa+UO3LKCgjkmWTcFElt
3kAkRk8nlJ7Gckd/sYlvJFJKbn0Si7a9IAixGKb6GsAZQed+6kYhCisZFOYBVbK4RrO8L1B+/G/C
zqu3jWDrsr+ogc7hlTmToqL10rAtuXOs6lD162dRF5gB7gzme2mIDrLVZFedOmfvvV7T7IhzTBzp
ZNLDe3wFF+d/6l+G/11RPryIpG4R0oEtxbf++8wEkUgwtgbRmnveS9qlO0Gc6iktonbXJB2doNS9
zQU0VKv12qXB4G9tR4KBZGR/TybwrYb+1Ubm3invdXv0U6IoVZVRAfseFh7CDftD7ybPOh71uxMO
d2CL5pNH4f1UZeJm5zNAetOvd+Yk2G9jfcgyWW6CYiLMf4wBVniZv1bVrO4/F2KwN2FfiWtQEh4l
Wnn0GLmfyqFuUTuEjJ4ZSqOi+XIU6O4xK+v7CFlvVVcy2Qj162F9XpQSfvJMDbL5oaeLBiNVkbVv
KkfYPbVIpHI73DNnmo5Wb0/HKA/fgpzNxSdycl+HVnUufLQB7lTxYURIwHy/9FalmkAGzxP2yyTG
Z6CG4XMEFG+alfMWO7VDXm7Y/+fXvUHsMkFabFL57SElhuV/qlb/uzjmnaWjyPGGCL/A+r/yjwuC
XTCvEQljC1SMWTO8+4N/jhnvMIyDzELsQX0HylEvmNjbt149lANT7IIBQmzSY3usa1IwVQaRMLLt
5///2vqwcP73Toj1kY5cQByY//9YXB2MYWkcsLhOZKUS0hyeasMuD3VhbnrKJGo2Te7p5FTxlkTQ
BerD5B1fTsbyC1IkELukbpzDz6VPUW7V7JSrzlTX4oE5nlUXH3OyVCFq3T3RdOsZbttrYLMCZ2SQ
nnSZVGe/LDego0vGytTFEeiwV8a7pLEwaU6bqxoIuM5sz1hUid29qaB2l0nTbHMFiTaWESKEKPNQ
RoAsth+Q0g6cdiz7Y2w3UMcl0fRHxGarPCXP/efVz6Un5nbjDRRwMaspIfYhcZptab7EKSU6kMCY
ePaCNAWN0DJD23DKPb86DXEgV4NNSnBNVGhiz8MB3K4NoJZVbfDrd6PoPqWC05lMLUH3VjCeUhMx
8uyNzpNN8bx0IzN6r+fwL8lU81fmI9YrDec9dbz52BYWNCI0cO++lujapKDGssVTDzRiHU0d06nJ
LF/rgDhPbxcQ8SqDVt87ZDrrIoriPaBK/+gbdn7IuubLs9piazQQtl2iP1dlCga3jfkLg6isLT6L
ceNXbbdOO3ADJvlYuQrnVYxG6Kpadwtm2zyOaWqBqOYrs3k306E/tq2fbXAEu1vXdgzuxhDuSKBs
yY7CCSh7IpNGD2OE/+Aig848NxyeEtSgLADo6xMx7qNQjCsTEQLhWFl27iZg9kUgLXaS6t/YkJH6
wE1zxrcPRsOofZZBcTSVozcTU+xdUOTdWbRTu0inAEZ5ZaVHq5ZHF9rclc2TOOg5/y0aQyz42I/v
Rev+xe371BjtWxoxJh6qvt/HEq3vlIcWWf+lffz5qnWhDpAbLt+NS4SVAvWFmNZGEvI2SPGe5rN3
UhQsgPQ6+06vHXnfDKipya5CyfqYA3VRTdEehdE7M6TbWZ6dqpm2Rt1/6zCQ50nAEhU1MJfEDZHr
T4jAavT4nfOVJd1ncnRkMm7VMEMgfAB+QSXZ28yoINy2ulyyG5vhfKPK4XQHl9pZJ3Rsnqn/6ytV
xMqp1ZMjVPMniBskHkL3tzY301MaCL36+Q3bv7kBVtDUd56s3opWBsqlZZq17jpBEbzr9+FDADQ3
dX81mgSbRizDRTQW1jK2suyhsJhXotdq03llsEuQY4KxiK1nEs8BC3VEo1uwfNZdqM3tVIH2MYwp
5gaUIXL0vra2JezezdjXmLK8id51rxI4qEjm1Ki/dVICDpvil3g0zaO2S2bfg9GvQQYMPALhdJXO
hXaSdfl5UY62S1hTBtfJs4ILQHFvP6X5SRc1qGWK5Esx9w98cRQshYsVBCm6uTMfZGuS19RhkP5C
kMq9q5jkL9J4Hg9jj6hCo4raGzZqv8kMmx1ogJHSOSkvsx3hJ4n5ZJLICx/elk8oO4pdGhEv2XvD
zmy7AIFU6XNOrxn/gZJaTL5V/lM7TjjhesbOv28ropjnIjhzKlpMZrKlOSy2bQFlZcOPW5yK2n4d
ZeUc5/99KUkoRrkzMNg0y2tG8wctdS2vrlO/JeFY/fZZXxZGOcRk0MNQJfuyO4qQRy4KjTOfkgYI
RIv/AjfFsOnQNa272I7oLxClXTTBp5l5NoWzUhtZSKQ9gXfVhVUvu2Ssz6WP6QYsjD77dsK/4FNY
6lB4yArZ5W0ElmYwHOagO6adg1UMHeTPe9B6dCci3uNV21fJ0xBXu4JjyxyEH2ZrIMXvQUXNk/0P
G6s6CkgohrDfRvqWh/lxkWUWLYoS64s5JdEuq5W37eYUjtsUuJeyqL4UAVCXMCxy4HShtW55F/Zu
O0ycsoP5HuISqJ16fpsi5a0CaK57kG/ig1Q/xN/hPe+p6FFeOe9h3TyXYmBdcJ13J+dtdkxp7It0
lSQj9gZ7Mt8g415oiKmr8B66IQi/UhjeS+Ikl6RV8WoUVveK2OoQhWmzboRpQ2Xpm4v1uJDnDYiq
fTfj0X6PNXYqqCiGYeljVbrttjF9XAuj+9dtZP3bbIZrwI58nX6O/Ah1VoaPzUhG4ykr8w7ZSoOj
7IEvcNDO22FbPLEXPLDCMArteN4GUUVqoxhfGn8y1wW6pX2Q+fSSxLi2Gqt/dhPrnBtF/OQ7fbpQ
dM02gdW2R7aN9jiXwtto+A2AmtO9Ipvqpvz0XFhIf3Wn9anSBpZ/jvHbvi2/a5GeSrdhQpvS/ERc
I4/DVLzbRtezCKMdOiVK4YSaQThn+q+Tjc5HVhUrKxqajdcTWVR3XvoUJw9kW9qCD+feLZXI493Q
hwi37IRADa+xzlIN/sYZGOJl9O9CEhRWSYToy6qD8pwV4YGqa9oHdcAC1aLQisLsd+wpebBDv8ZX
Iq9mnwcX20SzOc4qXlvlKDfS69iW2rc286DcGN3T3Eu5qyNlHAJphMuxmdcwmAZAitPM6hD528YC
+VH6xBYKRdO3Jy/IQMsKdr17Vo9t2veMYz6/E+QPAtmRr6jKW86HyLJ9nhfgpOKohl6cmZrizwF0
KjIZbiJi3U/0GfEEYHi6uIQFnikGF6MC4qpdZFJeB/SnrMNNR0gfSd0W8XUNen/y5oebbILoYDit
xTthb4fe7d+c9ncG1etZjEO+MZrIfzKzCJ8Mir1BGnSP3GI6Zb0OL6kXyeXMc/mnH9ulnwiWyklP
9BNqmjbARl/92LrJACWtU075plRZzh0hS6X0IcWquXNPiJBeMrD1p4IzyLgovAbBuSj0aq6yg8PK
/bd1AbIFAMZmX0wHYkDzo4/xbyhEd0ogEd/G3jWuwn3iM2h/0KxpVyUiaj+OjFvkKOPqtvcA/kJb
R0gjbb0IxqFet0O1srUZLps6rT45HO4tiTSYya9P2oJuD4RIfZWOTo+OgO/RD5y4TK3ya5PDDXJZ
B86plczPQTidO4a8a7NpyxUnl/xo9l5MaAdQRjokiJlDGV5cxTtk2mG+g1pDQmr9NeFNQIeLA8kd
zHxpWohvpSUNtrogO4y6ma/SKJCNuvDPcJoqTgKcU720Ki+0GeZ3HyB90IKmKuaLLnwMDMNhsowR
iZpwcPbPABGdyP8mjqi5IGnj49Dfk2iwjv/nEogs3kkWqDxMWd8tOmmtObwmqV+fGrc30P1M0S62
6q/CmmNKp7o8FWH3WY1aLDMQrRdHjr98j25w55K4KZuy2k6M+m4/l9AID25WQjLPC/vazZ+9MuxL
WufRFdvJ39m2iCCbYMBmvrWTqeceHD5Xy7YdLgj3xKLiMX4qzCDcZyT6G1Uvdp4w/sVuoW5xVXxZ
bm2sKvShB9Ar/W5AKLWMejAgkWqrF7Pvu3gRmeMJZDT8unnwt1UXVqcwS9yzYSHQTedIk89vIJdl
XnSWBtp+myyEyAPo1zT+KdB1/lSZ9irvv0OL+F7+T3HFZoeVhg5/szVH39iy/TpHiA1wQ8f6M7U4
hhu0vh79jQ6UQRgDScWtFbhFu8qn4qaMnv+PXQznQEt5Hy3sPY+bOU2pf/AC42bJMLmyn+ULB4Ob
jLzqb4qmPM90s54rxcMb9v1t6Gfcvr1/VjjMlONaH6g1mPBLCwTaKAk1IXcEXaEzVJtA09rAvixv
c5PbNMBNcF5fGtr7po4Eku0BPXWBvetgtjr9NRz7JNeXtAOAredmpA/FbQj+2aqLrtBDCB4AbwPU
DGq604D781Wz85EF38Ho+Tt7/JL4hi6WqDY5ftBlbkf4+hybvQQgzO98pNgVy5gh0a+sscyV004W
8SsgRJvE728/l8fwJbYqeXJFEx19zzmJeQA/7brNddwbYRNvOKU9DzAf3zy9V6XdraeOUqbzEvtg
GQ5GwcdXoi2LhdkH81qrajsgMb61qd/+55J2+TGXqbx2I+QKEzvUurd8Y6PHSq7L8dbOfpEuRIvf
evZ/ZyIoPqLpTScPT6ePfTTxaSEMUDjWMwrfQ4J7bddF/IODT2sd5mn95bhAL7rkte+wu9p1Nzxl
SEygpnQj9hkdrQOLTgO+dX/VzVbJ2aQuN6Izq80srOfi0YPRpvsLBxAZhG5IvtyDGxzVeDdtdocu
x/7RdblcD64e3yjEPw2Xw+Cq17X/XinRIjQ18Uc+Xk4eZqAAd+1Fjl14bJrkJUE/QVyN1SwHtKP8
l/vp1JTl76hp4T1W/Wv7wA8mHPEWqpX9pjFKHgMb78Mhq5J7bk/iGgV+eVXXeSzCY4YX7qjS6jvI
h3ArjO5vVWb/RBpzTimK9DhGGJYfhf+qs8PlPMP3AC6K9bA3qQ9dWOk81TaFDLaHyH2Ew7ScVzm/
RSs8/s59ohey0m3tvVi28RtV2Fr5eCIw/JfbOKjwkRdsAT8lVCjTLxvd/i6ooJIlyoWhq6voGbTQ
ctJt/9bF+Xzjjb0Glt2/AS8ZzxjaUJA8fpPhTkQo0iohNfndVd1z2fnZe5UnO6PIw0Mem+FBFFGF
J3smDcr3CAtWWLAHkf4dRWFepjLhkJxXdCwi+9Rrw7oyQUsPOVEPq3zI1IdjcQjS2eQdZBsAg8+1
2kK2OvBP9qc21+NLX/ss/32EcO5Bq8d2JnaAq/Av0Jo+Zo5K1lllFh9S4Ht007sEbnei+Z1i9JqD
r87L8nXRYL3PhvzFnVR7hmWUbUQdotWvPEyIzhjiq6/zg9/y5w01Ghjj+u7qNi2ujxG1VZrE+4DP
1dno/uV5jGg4BxgSSe8pHrN20Zg5BzQ8KYefi5DxuAtCfCtNGD/prj7Wj7/DUP/AO/yRMk3c6ZkG
gDeCll8MM7JZuooLIoc7RvEd1ZMHPWWiXfgzxKLN0sKdxjhoDzCEDIO+BcTEFQagcl+0IsMomY7P
STqMz301L8ti2NfMnd7sfsBH3yMZtzzbX5UD+JMOlnbk9eK9BVl4AiRqLjgEjFPvfYOuCosh+6ab
DAI0Kf1ngwyCTZ0UnOhhukamPHYNhkhVVE9zG3/DvTeuo+tVd4XHKKtmggcgekUDMgLflU8s+eRL
uHxen2SN27we+MZqNKFEx/QozccldB7+4jHy98SDk0hhx+KjRgK/cMNPhgrpdcapsRWdbtcie7iN
hqA/TIZGSdrZ2ZNZWvdpyPR7JaEc6r7Tp8RsKGp8s9z2HlAlP+79q0gNZJ4SgEtuqFdL9+52ZCxI
yqKTsYMMnnuMYFRCyknwfusIXykOYthh1NjpKJ8NOz47qm5P3uMyF21NKVi6r/hb1EfIg0eDQ9e3
ueZA0XS2+sxy/JhtTdlHLkEEEefUp0Z/LrP6ZJk6PnQP9GpnNv9MeOpbJ2JXJG/KHWR3lp5e0+DD
HCRSaxvEnnf0xzQnY0B9VbSjtnFjTk+xkXEqKdu9nffDBWnIcPEDY7jQmNArDxrbeY5yDq+JnF9U
1NyN0X3p1eTekJMNL6LwsZQa+r2bOB82PenghLif2NXzUy5NziD1wCd6vmQY449Vyo5MPfY5GWNw
8khiWGeh+Ys7YD1H1QLj6nQuJQ+ya03pNW2D9Dok2ZIsjOoMcG83MElnMemPPQ3mf8WjIZ+GIVkk
9us8f9Hp/BMYs78lNSyx8LhUzYUJanOhZ8+9ijhu0RibaooxxlnIywPk+jlRKLjYDbkqWAEOXQo2
lxCGBzkzfknVZUzmBh9vOZ4T57eYuupvrPDVSVNnN9N6KmTpPaMDKkHBgZUPra0Tj8kWW+bw1qOL
wSTCtGWq6uCKYSCAEAZ6PeR4/PhA9zz+H5Kcjo2IBcckD1CePzFP7Irf0E/FU5cA1gM2WfA8fMqh
8V7npNikneUdjYDeETd27T2amChEXtpyCm45ep+l4XNPArrAR2QP44IGm1xDndJ4t0t/Xealh7fW
fmAwSW4TCEB109x+XgGQ+ytqIVYPTdNaeTp8T/mjZPLPPfUl2ccprLeFIfDVRgZJZHyrIstgJ+se
K0csNmlG98ntaRsU9kBSe5JY2DOl9zzXdn3sa6yLAww8lEWuuUwNg9w6f8pPIsZ3rq0ZpxeuRNVX
f/3RMJZW7Xpnwgw+SGJpd5EWRCNknVstVU9DpauD4QxBezwT1NYcskHtMoIKKEY1AflCYV5gogtC
unHWpeMl+8fdayMSPH5uIaFgvw1jLl7gUMv3OHCfABTQxf15UB6XTCq2AqJBDtQwywJ+4Lcdws52
+qZ6tQGsEuWQ/o2YSO5qWze7eQr/VhaI9Skdwg8cdEQtGUZxCIQjFqGfXeCIWSCx8OLmbu0t4qJg
9Z9dVDGdwM3E9nAejHJ+hwlGDgLjZOCxw6QuaBidBYIY92jyD4b5NF08RhykQELxjLGdw7hKQPRm
5Tl0p00ZKOrFjLMxMl+LMSDDJHn8+Sqf6/w4VGuL1ZwPEG403IPFTdeG8TS1cXHuVHoxnIAKd+4N
KkRyXTjgd2eAuv2J9gbQX8t5k1X/EpqZeYeA4J8ZQpNwnmTV2qfVuq1sKlgbjsDKslJ4rIxdGK3q
m+kp7yUoSUSsSSABhZY88wa+ETBsvo0xtWEGdi5qCPHoC6SLfepciP05qCKKEaGEzZszM5CRSTk8
NlixNLoiPjYjWvw4/KKkM148VEibJBT1oclrVq+gpmNhOxUAPxxAROAg9JiHa2GHxgsUXmXwDJoT
xX6F57j3HT5ikyfeTf0hIw7IYOTPzizjp85M5C3rq0UdFMZTlCR/7ColczZV8bUe3LfKnaj2c/ph
C0zraiHy6GzWhAW4QM2XDkZxEujS9AUpNGI1fpw0Gqe90gO/NI3vhj28jVlu4ufPxpesKNbJPD6S
BVtSM4IHcTrOyDspfdR3Qzcff15aGTGLPWzcbRbUT6mdmWcP8vimB42yZfmEi0Bf9udSujHwZcdf
88bkIGpF5S5EkqXrkk8DUdUu6tiu/yzpmG3dpkxek5jOz4BFLSyw23uNJzipPHrOEZbsIRw5iifN
eJsqUZ8YwFEgm3jGrHxqNjHefAEo9j7Z6Q7VjLsG9lf80uPIDI6gwXh0kRZn47RN8zIjBccNb4kJ
2XycaUjlbpTgBAu2gkPpQuimuk9B1C4Lw4x2paQJxWBnnYxtd5TUKHGTrOwyb06CENXFVNB4YQCr
boKe6MK21EuRFPYz1c3aoxTVkwv3oFftNnjgc5Vr5PeOEIuTYOF3Jr33g9y4VNlQnCD1fFQikKdi
UjSLps+fF1E3vWsSIvToWMefi+GClm47szswmoIml5W/3NR9i4v6NpTxsTWa4cmaaYLOat3mYfga
V6lYqAlodO/3aYtG1x53COTlw8nPBNeAXV4qke1iahggFRXpDY6ztFuw2BM1wnnyjY8a/HDWONlX
kuor4RCfnpM6AMq9f3BKrRMnJRenYxK/OeE/rMR8bDDqZPvZRztllVm/fRix7sidLEZH9nzwZ6RM
cuj0vnODeNHNvffMWYgUz1FNQAtfo7Ap76Y2+2fde3htBo1TAmLxs1m4JlKYJmDsVm/qCXOq8yiu
M5ujTPK4ZPx6koR46B5SBOHDWJ7mvFh4D4lC2NBU9YN74efiqpKxYX7Nn28aJyJOKSSF5xEPI2Xs
HWYSOY/APyMaKTg/JTeeQgbJQtBLhpKNOKSaRrQdsPEAzX7XmrTczOGDAqrcOkkJNrg3A29Xtx36
CLmQ1BOUwf0h9jlxATcpL073OeK0PPlD8Nm5fvrsPQqG3g8pWQe7OAAujFZVSw+xgyp4+Ll4sihX
sov71c/fII3jJBq5nGYbJy5bf1E1yUkQobJi4/noLEWG2lxyxCsj7zAkj2q7eKenWF6CEsEPR0VY
DiCtL0MT2GegNj9t7DICd+aXzjl2pPGEVxCrc5f7+4pZW76sCFvi/A/ovg7ap6xw9oyF9B+jLjgH
Ba4PiMTLTgnBqytU98wyUjnTmnPNO3K6hrZK5GyC4ZuuvTrkUzuSNNyCWq/r/TD0K1Rb+dkygvyY
EkfmCEuvh8H0d0YVDqS2nol8yqhwHjBvUJM7s6Y8ypHw3Jj661NXIblPs2RbxUiGRWwNtzSsSKZl
Aj3OWX6wAjrmXfDsVKO57SvFdJpz8Qn3KsuYjUDUbRpWQEk0T6Eog/rMXUWF/VIZVvA78oNjLIjT
WrTDiuqs+1UNiKhqnsqeD8ZB2rIqdxS1cqmrQB98MgPX5lRjjA2nhD5/T51rzCefBuSm4eRxaMdW
MFvoiuVstZLUGI0xiF76VRac84yC1oYYrBsq0GxjELu+GwvvNfgZJEcd7WTVhQfu0bdsIHXOlntN
zBa4CSyQXEw7u0HCypPAsmkqEibjmsgsu2kufjyezbwZFpUKnn+2jpCz9zJNvJXFWerg1Dbtvk4x
uI3raJfPcbqqaMFe8E++WIkc9j+v4t5+z1nqT8mE0bnpkuLjP18p/wUCvH0jAA+enCRCgCCy+B5O
3XZMiYYanDb9Ggos+aGcD0xl6hUTm/rGmg2zVzH3dgQZOo8ZVVqfJiuokKrxXg1ZPO6DcDgNzM3f
LMtJT1HhmAsjYPTYVQ7T/AB5oQsbaRflPBNFIdbCKaz1RAefVlT7px/UdPBit7l11uGnvekEXnNK
pcvEu/He4sh5KzCU7ISNBqjjvur6FBDDcxnnxrzWDxh7WwT+sfSyQ5DzJA6kFB7LMvPIJjHLN8IE
TPJzsviXPWUoJTNFNawJdOf8s535MTeRr/W1xhyMt926A9W1byUQ3te8vVMTeeu2TRFigOu5UNLL
rZjmcvHzskkQNkkgAFtLaeuZ5enfXCPSi6xUr4YQa3Y45OOvmHdLxaX+02mf+MikqC+OwAbtxsQn
aNsy9lihOVICwbnF7A5Qdu30IhJ57YeRZmbeMUHz5S0I1Ly1ZdauioaYv36249WUxM7p5+LZNXwk
M+m3tep+F/MQ7+bW4eDKiWk7zlb+jnEacTB2mNPPy45IgKimLWSMzzIrqr8gX96nyJyWRRKoZfgo
x7NOy8+prSm0+mI/5mF1C+L5F8P3+FCREXEOkSn4WqgnWbjqyaUR2/oU7lEkLnOJFKMsydsrkSyt
WCTlIgg0WRiPS0Z09TruDYnWQ8dn2Z79nDHvREoUqdq8+rm0PZVvn/PAyqC7RbRnSrMghTAdp0tc
BmvXCqZtqJxhYyuvW8vOsu+q1M4yDjgrNjWwMdL3rE8zaV5xuA9Xy47/+nU1n3P0HiurIf4LUPaL
WwQnMArd9efV0BIENBo5tA03VAdt+4tA2g87uOsgxEPntnG18g8/lzKRH0C108M4ZQjebKW3SZCi
Z/UEWQSE3IzLQc7ztvHt7O5WQ36PpT5OTnsMpupV1iP9Wnro1zFj8maUdbzB7JYeJpMjQmOaU89p
Z9GJVj3XkQ6fNcPRhcuZe4+MIXxmsufsMjkPfK7aXZ6GzskiYfvZ0agLSHz81nK0dmNmGEyXS1au
wiJVt5flG77LHilhN/xhyrRvyM6EtlUyTaQGK1SdElX0qMYelyYmFZOTyuuIJ2JTe+PGJK+B75ew
3Zp38i3oedRJs5V5mnwPRfGMT9a/h5absdw9pnd5Ox5rhCN55lc85bz6+fUSZ9SqKUYwXuib7iln
zJ3Rd8Fi9OpzAt5tMRm1eZ9VwCBg8NqXMsgAoJDauYXaHdFWDKZ7zF3JKts6Jek03UceP18X55q4
pj2TMHaYkTnW2H4HQbUyc2NeUdSFJ/pziPTMxH0qfB3vNH7jrZYMv4fpkiZy2o5OJ0myqJJrkyHt
E0KPaN7D08RbeLZ9PzsIqRPmt8o41eguN61PCh8YmrZbVAwtNgzFvuJOjQRnhumutMruSEufmYo0
Glpz+bwZAjkt0JcMJ/dxEQlcbWhxCy/ucfeOTbb3m1ByD+htWX0Fg107Tc/K4M7EWJTeJoQNdymt
+AUdQnt1JlY6t6eLMqXzRy/D8fDzyWI+v69S/sMq5TGrfadEIvP4kuMaCD4ziOpNLsj3QDj6QQ7A
vFNVEZ+rwLC3dcN7/PNdaJYPW++5OzZuRgfEoplEfNPs7H5e64iJ+OQyaZ9Mg3XPbdVbId0X4gZg
WYyKkZaSxdmzaa+KETF0R3VQ1f42bUOPbCXw7BhAiHtY+HV4mLxo1zH8L4ZkPaKtWbTeeI/YERED
Lw25ZQhBC4HgyDq9F3N1TTBchAmTWQCxIzmbFUq1TllbUxOBp4MLuXAILIL12L8L0KP6xFj+NpvG
nwp1RU6m1aIevZMlPgoGMuoRojbLPRKOMXIO/hjCUnlEC2fNsm1IpAzGD7Q5h16uxzK9WiNiLPXp
0uCtW29fEtAbjscwXE/+RyY47CPiJt2K+LYD3LuL1MNussjM8uU3P+IK794ljI+J3qfyo7E+HWnf
GAGy4KRko3Q8lMkxan65pEO2CT2TiE4LvO9gOlTZdBjygs7En/is+13R6o1lsdqUgmN6cC5pCvfx
m4ealkmk4k6k5LElzwA/qNE0x4+OUC+kVZy8p+VI/3/UwbPo/gio2Bg0aAuEizoatmL86/WKBIHM
qrahxfJbJRts1It4NhdmlK4MO7qFX5MXLgtNl+xVZ6+m9Qv3wk6UByvax2a8NCtS78j1zKYnzuzB
oA+h+7f+XSniQNvzUNWrgszRSh1C+Vk4ksQvuRS8/WzT6z4Xf83+ZKIF8O/KHlaBK1fZIFdR+6xt
tUoNzqoPmDrjaum158QgodTQWzkZVKzV8lE1zP5wCCyf0Jh8OaMR0w9LpmSyXdICHlC9mW2zVl2w
01a3YeOAgAiYiLRhAoqINF4Ebb8pCVyR8Xts2UyCUG8KDvFHEoa2kh/daYjNTLN9GektqsdlXxFT
49DWjIt8nXu0Zlvy5Go6HzVheHm8Z5IbWuKs6TMvtE92V97kyzyl8+mjtZvLPQomI/I/mVSfHBwT
zmgnC/piv80xXHfa5RgSryKw437uL33OKYQye6c6c76TmAgnjHnWvKl5Sg1n55NbwJwgJOiv2Stw
95Vhr8M8w+fHEzax5RffBQ8LUqgLnbeNndkcywBYejZJAPtB/YEZu7Wi5Krr5Gx14vdk5tsiS16V
yaQlOSdabkscKj0rvlfsKkLalh3nygQcJMDMXZclm4Q72qj8l8+eNutvVGIvZpgey8G59wPxlZH6
XY9sLM38UkaJfeHdWGv7TzotGKPwAwX2YpyGC1qdFfFRt1CWZNmJYu3NG59ndiiMC/tDsxFs7LXR
7NveWDcKkSqygMnJVySsbpCyTFiiyqdwjA9pgDsrph0H3F6amIRUemgbaxXF2ToPOaBJsVRx8zz7
7T4jeLRCr5PH0K5p0BXJuUvTZYe2zf9fPJ3XctxI2m2fCBHw5hYob1gsevEGQVJiwgMJm8DT/ws9
cU5Ed48kaqRiFZD4zN5rJzliUoKBVBaNI47EoA5OqAtLxYmFSPyEO2IP6wi+vLa8CXbprFfOZZXA
Wpvkb1oLh5dgfUKH5fNQ1zQVlwwgbwfl1dMZTTvL3UZN7rnAmgaOyCoQezaZh6ZMjvDVWI0c2Oqd
8JnsjLZCgDW/sTTGHAiz2m38Taad+Edzv5riZQymfSXNR5i1hGCmcRkpEUedaAnTTn7rLkZ25TzC
m0JCV/CWDZzUzhWNIehRY3hmXiG0Alwdtb0BL6Xtu51wvBPgnZdmQfIBzlFxa6EXhi+NS1RmSSj4
U6nH3lMBTAb8qttRbIDMWBYursJmBcOAs8M/uejFc1wYoK3EPmWVpcPy0pfxDCP1b6ETZKj+KOer
bqvvaSkIPOG2NBfOltH9FfEMBGzaDJp25ha8seKM0uYfwyJUacY+AC8dp+/zotkwHMfd0NY/ufWZ
wxMyoRCPQ3NLU1+j0ArOKFB3tik+mW5EwnI5mZx+jPKk242ZrDf9ALbXZ14nOYm5bNMKeDaj7zHY
eGa7bar2O2BIexiX9jIhlfCGKiKqlSkvy5cODY6cNdC83TZJqqtVo87R/K0Xt4fKIT29MzeWWX5P
nEBov/edSKLRwl9rQw5misNZnBvyY47p3OgU7Ca7aF57CFhTaw08sFpejKx6bavxsURqx+1/SQ3n
0UrgEpv1TlPGZqkUMy3vofT0f4Xt7fPsWYzUznHCuAagbpxHThyc85FMI8t8y/N273oIotUNFaIv
/d9JD/aeYn3agWt2nb0xli1oJj0cgN7FuWrQJRqPNjeRNMi3rqvflleM3D+sHPEsyukXeNyWUwjv
7pB941auNxh1GCtW5skSwdNiIFxN0pJ97Sa2QM/PXriATW4ZAZo29FLLQuTXs43W/gwewDGX9cAA
vT3NQNe142n+J0oAuepb3rO4eHPTlHKK88tI94bVn+KmpBJlAFDmQVgmSKRdzmlopcKrj7JJf+zE
uixyxcc9lMKN/GRCeV28BJa3cYb8WOVyn+napTYBxmUA8EUOUqrlfLJy98The/eCAqMMknkz3zLZ
+kcveCKNYddo/tuot19oBfOavUW802PtNze6S9O0W8cTIFDcez9lG0g3h8JSO912tnPSPHS+xhTD
109BL6Nq/uuY/caOf2cLY9RY7NMyuOZpv097Zzd58uYmwXOT1bsavWTvMOePITb7T0ZjHmLUvWEx
ligXWkyDZiil96rPmLjrh9Jl6FFiy4XhWGjZxcRAMsXocmfvCSoi0j61HQJummAoRxYC8/O0GH8m
8At4e+ybTK2ErydUEvE2KysIYJAw/cZUB5Mdz97ozmJo3O2YUtCWbNo2hngAnUWFufByy8gNVpD5
tK9z1hsZzPo8RYaD9Lb5hjN+ZJK2dfAaYLEynWVHYI0Zxq3cOdB5HSdem7o8wiZ+FZkXmcW3S/c+
5PGmaYJTY76mEH9jTKetqLay9N4T6s+KO6jlidIMb5VJaSP0Y6ulOyET6Nr6rutafAwFa+nx5lbi
SaGggSB4yDXvjmAYkXSKkpfANjlFLXNhUxehllefvRMgf9ay39aOedAGh6nBK5VfdacF5spEK6lP
/fhU+OlT5w1nkaP9ETzw8NYjsUrwQ459etUH8Wzb6Fp4ng9db2PD8f8VGWWIwZQsLIOcKSaaDTvT
f5XXvIrFAdbfQh/skKtslnb6mkY+5YX9F/s1D13ZgMviCb7waR5MhlmAMJMV4tg3xb4XDcBjZ6Oz
XEBAaFGEJqyk8V6ELBeTq0duUrmAOozl3xwbQOSq+pZr6b1RtYOT23oTqBGGCi6gNJFbzYx9K9Cv
edeLyNfplyd+gLLnb23XzyWqbbi6TSiUdvQT1WyJAKAd6UJGUryQuaCXSFl72163Orp/3dZ/8Ab9
F+1VjX3UAF6gCk6vOYp182z0iBhq/WMIxGvcVh+68p+LOqwM6L0a14vSOKB67PgbNSPTqp1bVnhD
CBQZbJNXXcCI8+k3MkUdz5y+r2Gz5n/RkovorWP8tWq+/hpu7kUqPQVUQpsUnm84d2weS8CLsrXS
SHdKQO5EaoOATiLuWsDJPQBxjYVeh3UHiHmF0Ygtv8E4c9a2SKTt0DBANGOW2broTc0aJGNFqEUo
W361bb+9Eo07TLuNCcN7o5MxoRWkn5MedRRu/9ugbmBGQgFkK5GdWMUpc9oRuuegSR4pdKf2wy1e
vVFDJQWiOCx5Hk1J0xOhRYi5Bj4eSPF7IHINwSDUbwCvc2Nkm9QCoNlTfSHhyDl6YvZwOvusbFZb
PJxZuJW6uQ8qIsjWLBaCEsDo57HaWEX+tq6SrUUnzyJd/iim4HvE8R8Ff1mzvgYTdqUz0Sk7U/Yv
TcRqxRiHfXphoQ6kqAJ1y/gl9Kqj8qh058X50uf2aOnt7b9FXIrIrlkcAzEyO/z0s7PsaoOUmQ5i
Mt7mdr6WrYsY0E2pNNws2ahp044pt2TlwIPU+u8abX5s/3XV2e/T1zwWt//+H2yMi1BpMLXLU+2W
X4OYnuQ8X+qMCIWZUV0qfM4ubZU6GGh20tb/0OJ21zGoD5km3KTu/DZD/odjjkQSGIjri1Kxc8bx
4jGTHfetNX0oU8zMbI0XD4sPX4YSbRr266BI/e3NwgoTw6Z009xDXRMgTZEU2QztIj03fiqSu9Z5
Xegahr1LWdYOfftXTg4UTwTgxwLFVOpYIJXnu1m96Aqmr05SR1f7P3pMr1sEj6amvxeewmyM7SLS
GLCNfXnyBqw7uOXL0GAt6qIxmPSR8I7Gu80jVvdxeJJjA5EgcIoIjx871ms2YIVMW27shnmJZM7b
Z+XRrmNKg/ldqyYvKtYkjFZPrk5cr5VIsYmNmFEJyr9SBwY9xx1NuPqt3e/GNJpwcpxh01r9X8/e
uczeGtYfkFZfi5T9LkudzxyxM0oBRL06sSAaiz8OKet7LkBzW/1DVqNJCGAvn4qb57LUHAoY2FbW
gMM/pTUCEAQiQVjYgKkE4ix9zB9qq7qzfAIlbNmfIuMaaDo3GhWLRYdA+QjN/JhTKBPwHZXM8aHs
UutZ0/CV1f/0opmgajN4qHEFhxLvHesT3PXzqS4deSYX6cUnFDDSjE5Fmqg3s2FgRB7ePPYHm4lb
bOQcyBur2DF1oRF3eKxXFnHJpnxvAoo3K+4x70P9jIv5q3ScV/bmuIfGH+oQFS3fLbtguh7id/DV
f+v6Pz1Zadj6Yu1iDWCnLv3DVBAFA37JDaVNqy7rL79y33q8y7A7QMoBco2QfULcXqzbYKPWKl+8
FtL/PXWw30mbI8ZISg7GlzpL/ozp8BbY97HjiemWHzn5dPDFRyzATkY5VZUQPjoEST0ldqo/ehr5
GdMa2LNk75LwCS1lzs5cGc846/nW0y8gnj3miNatWf8dLWJsVQmOF2f8kLAR1qsvx6V/z6yk2wYZ
Z/KcI/dwGcxAFXkcYmf1T90MBrp5RkfT2Pkd13KSTA8TuUKyL86LQuCKCEBz1KfCWzkFw7VP/FOs
ExPtoyrw7EenF1tDFIdUq94DnYwQ15uOhsLxAZAgm77MHi/MWK+e7WtCdkjYug63LSjpxfCDdbIQ
yhKzrSOHz7RMr5XJMqQdPzklp2055E9V7KJztBEpBbSwY/wnCTyTARkm3t5zuHbNLGwS/+BK+zGv
Zm5wzf5oOfv6+Qea8B9nmI/TeG9K7aoa3B2Z+5yU2jfhDRfNeR1NBhCW8RNjEpjccQe4+gkf+71U
iomnbNnMtvgbqCEsUscM/SXzl4sZL0/4qS4JxsRQwSimw+Gjbpb+0AXWptFRFGsZjWrVQDT2FD/j
du94qCva7gnOyISHaJgbnacxU3U3tZ9wtXznhfOU+yhsseOD0W+LY1XYEBJRLEYy/XFTNvNiGaZN
o/o34ilu+ho747v1h1Ev72Ny7Uv3qaRKxHehWVwra7zI+h3JysKjn4q/9kqmrRMDG9nk7gECYVky
tGd4sTE3MR+H1X3Q9qAqsyyQ2IPY6HFx7Ot0QEEVs1ZqH/TSeE274WP9XyrcN00SE4J6q3XcZzeo
d8NgvGHX2sZO8q2s8bOqMmR1Vr7ziB4Lp0nbmFlFnMF0CQim0Hjut2XNkRcPG1XRYvz3PYgSq2bd
3wViyqILTVtdp5FnVLy+zzRJz6LVjnY/3vxJv/ZWdpwFIQBJ+d1SMOjKeiTa5NL2/bZNqFRygzSg
siZoHM38xpI8OxmS1en0opX1j8Uni7feIY6DGRaGch5az3ba3ywSPkIYRtQjzljQcA2nXq/YD9R2
5Jg0OBbh5fKe9locWaX+jwXEKWgr0NE0ViJ7clP5Q73BGGn5XW/yjsKr0D+slgJpHnFNVyndVfE9
jeI6+cbPmMF4q3sCXvOBPhGhgOz2ipaLwmnaQqFhYF32t4brLZXVtzFQcsXFHU7MbugZZhnLpY4D
Jhn1uQZevRDmgAEKnU2WvEjow1pn/6yvUa/Mv0Eaf1VxdoQo9EM4K/YnmhFltlo4kw6K9ZugBWvY
GIkfDaVQ4dgkiF+pXTmI87++t00dmBB8XHasPjrbPfGBPuC6PVqjqKJ0iCmtJqCqlr7hFt+j6D4t
C0APsY7l7M4Im4ogVuZctp7zwScA/Qdhf3Z2H1kNdpnRHByGWMHVWS9pL8ip1E0U4vlV+T5r5pGo
lZ6oNA0TgjWZJIs5Dr2bc1N5+2vgJsNVa36Yit0ZDLF961m7TiOoIrUtFUGM+EC9wCCwGj4sr/hV
DqYHA39w1LfjBpP3TDITsRLUeucR8Sw7uovpqouZxfh5LeduJcyOR31y0TPw+RQm4OvR7W8FM/YR
d00zoH3TKggnMuadb3z9oufgrjlVgKU0/iUeweXkhKYYxKFICi8220h8PD0IA8mnQNwbsT8DOkSz
oXdRs7YhG4CiZYq/W1uVW2YBqUHYR13ZKlJO6WyXgM2HLZeBgSk6N5sem8SvFlJ07YljfqTBCbZB
E0w7qz5XTgeiw7yKLn90kvbLFGMcFaj4NuITF7kdxiDxW81BQDChe5iIWe1K0oZSShTfK75Fqd3r
gaOoYsqMpK1sepux9c1Lm3HTd3YVteTxabzHeHEfSj97nAbITZkjGXXZL3kBn31IJ39HKM2K1qC9
mtX4Oni2GU41CXoeK+aztbogHM091qSQnYZS9/eiHB+SpXH2ieRh4hmwB6Qd7xrmfRGhvlgbaJAK
naE/60Dkh8QikRF01XWSETr5OeerM2GkPiDqgmVRqR1Vl54FdF4qOzExOvlcav17DOyRJwm/x5gP
4FLMrewp6uzEu/tGrEf6Qm5bnhlw3xXQhhnXkxpRlzPsVAQRRaUr/mUsWEO/xnEtmOvpgXpwApbZ
FluOgN+bu91XrGjcJEJbSqwy9v4Z/gcrfl7cG3wYLdL1MY200t6XVtXhrSyJrrHLT7eL39DhYuEV
yz6lQd/PxBQwSgBC3TYt6r3kZgXoD4aezqrx0UywvWuemFyZ26Gb//UVwLCE3bPOtJe3tQAqDz+9
MOTFIQ2Cl5b9onU7yao6pLm0wgLPRli5PHcJ25rVhIIeUEhoNumvTqqDkNWrNTsnqm16cVvWW6KN
stjU9r02n7paR7iVz28C6grg+9M4UPhUCU2X1jVP6EqRteEyk1yIIIam1xYnFE+IkbJlBSxQV+Nt
dPe5mR+FSeOlkZhpKVrRCk9OAs0lYZWKOJySqiILcKhxHY1VDMzcRIVfvE8I9vGOGO8u+2MbvkEg
UuDwM6CZGnYA60FULraiS7GHKTRjmqJu2jh4ATzlHqsmvjAVuhrotJsFKvyjO6Ydz6n8q49JG9eT
NZNsV+rs863uXuNpiy3/IlfrD3+5Ma5TBOZuzrDKXd0+4XHCUElv+53LE3GNCUOpeCoYJ4y3ZOy6
0MnLxxoFGmuSk5o8IMarrSfJjU1muB/Y6r/9tP+lPPwTpNk3foLIwaSYpqwtUtZj45zz7et/Pb63
iOSn0zAg9quWBnM9ozbdxGNUolr0Bqg2DqbPCfkHZIBHieo06pdoFZxt/vtqahg/DNVkiPFS9GzA
WsGCvWz5JjpByiZsrUWfTq5IcWMhyFzWh1PlCY4lg1AJ/1uvzWwjUuvottmXT6YZA7g/BYlzhqwu
sbZsda19QVC2t6kTR9VdpWVtlnx5z/Lh3W7lJqV7xMtKb067jY5ZPbcF9l5SegDCZaeSISK3wfTp
iWQf4xowbYZKw4Tttk7IU2VLH41lgsMIn1FI2xAIzLruc1kRL+J4GzyhOlnEuJNrbhWja5/NZcJH
tQAn8p2Kqcn02JHU4BgLv7041mP+nFflq20iTtTWN3AixYGm0oFRQDpunn4VC5E7HZpOnJbZfamK
e9+bb7G9kE0qHxeD2KrBvDS5zgVsdhijanwQbO/diT/S0Pu32f0xR0JU2t576ZoEQU7BvsUONCgV
1jnmnouBC8bMVIduuJAndWtqQolcMV97UM1d8Qy5L+FbK566aTjJPj4zLEK58BbkCeUBXhsn9d6c
6bNZUkJe6rNmy5emqi6mwMLdDDttWngzJuhNnkdshDV8wvah98sYxbRasJ19pkWany5sG/vHTlcs
yilq4Xp46zZNk/4jVQT3eJ/g4wXIO8rbYpt9JDL9rUVHGzjGBotbD2mE6jiNKWLVdaH2DbVPu6DQ
q/GWMCIn8Uoh7efOdhuHOkzFfzIfYKFxt6aCR+4SVNSt5Rz6fyqbWXyWQsESI3dbOjMH5+JeV2xk
QjnoY9ntMZ3r4qes5piu1EXCyjjJwLtj1fk1ZHPt/fkHHA0+b+8l61jPsc5BHTtYBy9BZ23PWYpJ
xfuCsPWajSPH4fppOkRwha3M3wC2sVPhAAh9TjiG3BMuHq95wZ39OQyiPzYpSpwYSh9guWVLTBlk
VH+LwTMOYQQduia7OpTgO8P39/WcnE2LidLS0yMRzLbICxFyHxmIqhAIntqAo2AGQghM/KA07TR5
ZEQsnvHR1nigTVaTyWfedTfK4DxEUMbFnPonc2KFx5ObR6O7JyruFZTxOZ6yR6AyG4QRj+8EFhn0
rg3euCZAO+HRhwkcikE/fuS63W7N3srDrCU7TMzLJ4rnl5IAShb55k/ps0IEicqnTgoUQa0UFb67
HxtgTZOdbOuYNK3YRteGa+9cYQlBvasdue8Id5fcAyIje4dHFyYw5sOLCiHc/2BT3dqMvYygIvLK
2dWWjjRg/pI+Q1qimMJxtdD2VvNopQDDcxdNQmK+ZnZK2ZKLD4ZVX9ywe03ZZLAuaFT5O2vLk0fb
GN8HN8sOKgHa7rpyg8rmLCa/ZR+ISL8fWbIYgIKnnHEilvVwzi183JX5Z4n9d2lf3ISNtDEUTD2k
9uwPBUa7jPKhOZEL/Og3BUm6AWi+kaBzCFlMkOOXpd0Fi/HrNBOOC4dPrVyafau1Z2/w383qJjou
oalm+tSS8xKidDnVo38tPD8s12gWKsEsLCVHhOaMnHEpS1+ruGpFupvrartASqJ37e7ejO3a4THk
bWYE76FuefvJfy1EDkPTR1bRN/qXiaApzRsqCzH9ysHb+CtGSejTq28O12nqIm/kb3ECUYSGp+eh
6V44VRl7tQSGuT4el9aQHzhPqPvN8T6WbgRcsd42sXhXQ/EUmOkZMdZ5yai6EvKEDbPC7wqVK/K4
ZpCMMmQU17kxaSIzRiilWfyMo4UNGg8Aq21XoMUEBmD287O3kLAZyIe2Se6TX65RIm8Sr1eEaYrr
mjTRBTEEPt/+E3bNpzZvJfLnEC+VO7W8Ay0HY+8RJj576L3fMqPYBG5woQq/iCwnJzSpo7bAz1IA
liLdhMHZlx6fQObyxI6pK/77Y4zifc6NF1wJ1OxufV2E+Tuws4iSufxktgGIaXqYW2ugvMdjk07y
LfatM6o8t8KlayqDd6E0njxhIHpl4DHlZ/hwMOMYZlNx9peEgWCYgtcX7DxJiD3jI0+jMcdUUBga
8rwMqo94T+rOD8fyNBUTfif5zkLwNrfaN5o3uhJUScH7iDM9CYInZFZfU+f9NOiJlsD+K/6kJs20
NjN3k+RWTxaZgLnau2P+QZZxDo6R68AzwQir7jvlAY9gPD27BRnU6MTjCF6TeSg1ghKtGdkKkQfZ
ey65MtdUQOE2lFSE+HQ8XxuT1ZNhD3/Hyn+TrkXBk5IL0XfurhjRg+bYM4au+yZp4aANBGnb8j6M
6h8LkasOIAaQD5k6DSsOq2E5LQ+OqZ6yvK140tAE2LN31slOpIwS2Fb5Ggs1jS4MlxiaHYnAhUyv
InLrPxXVvwokz9YZN7i2rxKcKr7b8T5kkoeM1uwLAlObhDmS3fvXrtD3mG2zEHBhsa2NIT21LLMn
OqqDLppnVxYWdXlRIgmCTzWlPK39mejI0exCqTMeRGC44bU/VVWNUrBtnqyiJgU3Zo0MaCcbvTqM
C23DGLbbGHnVRvF34KHMyhqAyIBJE4rg+trkAXAK4azCFvehzjlVuIobirAKj+ncJrulvjhB86ma
CUuhTrW+GPWR+Sj7WgKciO6T27JrTZJOOVTzXvx1B/TZMWy+MCgfB+nSbwq0hXjv1wwfH1NcRxlf
5E+65gPckNZqlddC9cQ1xmFh0sFw3xFiVvSf4/hf7CIPJtOmnK17q2Y95H1Lz76mrvPQSr5NoRGK
bo76D8bp9ZQhXrwVEEiA7VYq3RCcxQ65oBQYDfukp+mbA/aRrbLJt1lwvWnosYmYckl7Cw6lPv3j
5IeoIe6GEYAaKtlZ0C4KIq9PQmOnLZh44aIhWI+ye+HmB0CEBngwrmxlDhwSNcaP0BJsr9HZNJTC
sbypqtN2rvDKcGUO7vTO7a497OBwQEq1M7JhX6e+2Kh+yDelgmAm5MNUBh99aiQbNOFd6pCM5dQ9
zECfXDek+wWWwWNnRWVLPC82r5eU/PRtVumbyuFdjzUdFU4uUVr7pP5ppDKgPlg6YpP7bVDBXqDY
0iB4eMwTmXqh+mlfCjr+Mw+XXeIUzxoE5L2hr7adZdDunRPDrjNSpk1YtezmxWKgdU6ljum7MsmB
lR0uuMydDoPHtZB6dUvXZ3/nI6HUvmU3NIM5GdIJq2k9zi4s/mp/ulPAB1uCnf621UIOwCjwhyTG
k5nY86HvuA0wpkA1Hgbk8HaDwq5Y6G98AVGuvVVGw3Z4YroQU9yxmjs1fqk98HBvItI4YaatvV08
3+yK9XLGUudEPdBsnR68sIkIzSvTl9FmgIEM3tkAsjE2oicfvDRGVqsGqDJTO1JahQoKT+h1ffWO
VHFgtAolakxshH99gvZlXrZT8kchNT/lBsBf6u0o8xqxjYNlOaO/ZoqRF3QcgfWVWLUROfb8Jy1I
ImLupLaJPmNtmeuzq216o02IFx+4hIUTb0H0ZXCxkuIVhxwbDisXexTxw0X5ICqQJsbZlnTjZg/Q
gz6ix9jDgrZ9dEtnCRvDtPYSi/NR6yC+SpaFr75cdiMZaIS4l7+cTDu4OvZXplpIuZWcrnGV/6Tt
wOgo4XebZs1A21TsegJh/e+nyH0IWu0hDAKnupaGlj8V8tEW7fwhpP8RWH869SuBkF7+RzTN5Qd+
fQ2f74tt6GjFeRoT1JWUR7ivjJTz2t82Xp+ebcatSA5SaNhxLd9Mr7yLZDSilj8rMhqp3f77Dzr6
4ki+2L3CfhsiD3dfWR01W/hY7ZX1N0M66XAp1MupgtdLspztPJr4kIFN5R96tnxq3eJevKxATlgY
KsLxa13++8+SeRlS2XpH3t3zTPSiB30FnZlc3ruFPnGqvOpFY9zgSn/4Ch5RZrc/3VowOgTfcpYs
M2CoHEzXFP+bPOMW45u4D1NwBK07P7Qx2Kuq+6AgQ6A/uuar1nrx4b+f5pYp96B7OQ+HxT7qBg8Z
0wLQTqXee7vM6eRhdguD8ahzJTxbHmu3UdcxLkiQ7IfmUs0keMR2cEQ1hG4Ve8ufPj8HMB29tS1g
V52Fjq37l9oH/+nxOGBkSBU+GVZ1yGDqhI60xjPaY4fTrfrTSdA1AEmGB2Ox74HtaFdRYYKrlcqv
RjetMEZhsHPw9WtQx+ARrPgjiaGg5Hmhb5psbDZlSo/cJb54aWL1LJeu+pp1hPKjjynJbOvlQYdG
fWJqOrL/Ssg7tKAOVJlNqYix44uw0kc7K+W9aJYXw3WhFgw8rfEwGDy4WrILHcicu9pEdqO0BKmd
gh1Sm4whBqug3su8HaKq+pYF2bgPtAzymc+IPJBlcBtWfiErE+yrNcqmoPeCPQixp9ruO/RyPorM
RslN3lrozJCvb3EO1CzEFdEltrB/Bq0uHywCsh+m//8jUXbBkaLjf79uWcVyrFyOSK9WxbkosXST
Y9O9T8w0c6PP/gZsh8c+Qlbgn3OQMFuO9RUu0w6HxUVeAga3eKoRP2wn2cPmjpcU+EZi7wN3IGS4
ZVgIlmbOEnWk9eFuZDDAkx8R28obnYDpvBoJjzXFmrxMTHLyEJSmbK/pPtOo7cr+EdNKc+Su1xHD
vMi4rx/trmHgtHKCRfaihOfxN6XAjWu+mSao73oLbNR2FFrTuuH3dOgiQNJuNbqoa9kzpQ0Us1ab
lMgTLqRTsdqkVPqQ5R1frxNg8UNaRLFS887r6CknEDJCy04ZDxoCxr9kogB09076EjMltJGgsK2a
qk08LAiM1btj1Jzprop3AbQl5kVGdYMAvk1afdgpvfCueIDTyDIWfG55CdsVBoRkAMQPc9f9l4ji
jANxPnhkFb75CipVM9szyONlenMc7Q9oWBh385geoZS1JOS43etcE1VouP07ObLaViJq3pPUVb4j
oHRzGzmjruzIclonlBlsltwOcJiYwaEJrLuz2l3Moq72YqT76IJxjlqWEVgSZhgZk9hm/NJ57EAc
ZjP8xmzU5osXs8Ux4nnDTkicTMl6fSr6Y2/JbPffx5Orn9JSyaOZlo9dHXcPZqERbyBc/dni0Nho
bV4/JtNVeEjSQKBJfB/wnGaK0gObe7FcZrup9pNmIhVXbwHGp+dqYI0i8CYflM0kxdNytWGAj2lw
im+dysddXGkB+jsfdMNUdNtBOOiuBq28m+10ViieaUcqdoKxd7V5HKn0VcCPe5rRKoFVNr+oi7RX
I+X1eUZ7zHRd2yu78Pl4aGfi+VM2GzCZBhvy/2cA1V0uM8f3z12yejMb81n3kLOQoHsA8IR3dHDd
vWJIf7QClIdox4w5nvD9ojcKgEgfZrG8BnjO97qrvDNzAzLcyHAPG2wZhW8FkUPuxGJ36dW1q494
zK1nZ86xmGk4XePALC/Sb6qLUjtyVbfOCIC3v5mvtIVdcVlcS+2FNganyrcDXOhVD4lhUo9O3OCp
cF1YfbTIiCI3bdxxtqxtbIsg6z5h3kD+MVdsqKqNKSQCUqRAieK5Rt7f1tEZNcRsqZHUzPVDLs1n
9PX5/j/TU1Oh1rEDZlar33fsve6WgOKqTZNhGmamxJrb/UgwBkZbY3WVssrsFw8lvs0lUBeEOgSi
2Tv4mdmquo8r2XPnGiNvbs8MIAiYQWlWkvHoaU6muzgXuCoezbVkF726kdwhv1V15pGCzUR8GSg/
7aI9QuFrgZC2DDBQIusH8jSZppWohUZJsK+f5fV2WhkLJs1Y5HpGcPrvp6iYji28ybvjNOrilXK8
VnqdXBhARog8Y6H37/PozFfRyPVdi/UL9pxiJ80a9YM/pRuzRwKjVSxv7DmZcBTzCeP0HfdFMoxn
XBJboD7JW11DkCkFzJwhtcSbqbRfLkRe6CqTEKKYLmC59N3MbI84exS+Gbb5t64ejnLW9zGpwy9t
4eXPKr1Neg3yu/CQZzLFlJeSXOo9JFC6hg4MHIh9CJ5gEZ+MuBBXdtfPneCyMnM1X5ipTMeCQgex
osUcY+VN0fDsfMfiJJrAvC62JXbBUORRj5IXXPNQvumDgwx66ndW6zBWMlp1whqu7dhY34h3H8+M
6qwd69Lf/xhLg+wOLYMo3Unyd59UB00tM4ntm8HQBL4Qlew43C5p44KdlorXR5dUD/ErmHnvCV6x
04jgedJ5hJVmYz6N7nxrgNHxiGKaPdRQyfxgp5M6shl1bJey45rICISf2v7LbL36pln9YUl4u8bl
W+ggBV0fX/44W+4xHcS+XW/yZCZtXjKFONgQgx9L/wjw9Tyzp3qQcHNpRTX7BE6McF/qIW2itXRG
xuFF3k8vVWCBTkq/lk7v3hFUovMcALCVHk6f2kUplqpzje34/zg7s924kW3b/st9J8Amgs3DfVH2
faY6S34hZFeZfc9g9/VnUHvjnrJUsICLYhFKo1BOZZLBFWvNOSaCl7TddC0tBTGs+b2s0zubBh+x
z2MXJX7uCHx35FGf3n+KyOuFcIO3o4yeWhHlB51myBJJSfad+v8bDaXjyKSvHQUcPlkheOvo1LLU
BglkgztXm5L9AMXjQeWNw5We0pRFb93m0Ftp3JyrtK55PIwerBvIz8Eg2rMqXfM8CJDevjcb1cgp
eAhZ1CdVM4GQ4KhamrR3NpEi93Yz4ljJFQihJlMwxQ2MELGfvZFhccz8t55Od+G10EucICfFZ1bH
RCFK3P4Qa5K/gF2uO5+Q/qZQIjobAwgvwYoQpzJNYoP6BQpoWrz9Zz2dF9U2KIZdzop8V0Xw3iTu
yJVyXPsB9waUCCt6zqQmGU4QmscQb2mPItiPXhwDP3TPykqKY1G0iE0QotClrQDrzFIWjyDYxJMb
a+rcpdsR9q0MYmSirHrM6dZD+rcofaEaIA/uk+P7yRA+5u3RZZBs592x9EdaZQw9X6eSmVWtDOts
lMijcNW8jkrqryMyuoWDhjetS7i+8fsDMZabHmHfNQ0dsoXcvnkBL/gcjXH8JtxwY9fJZlY83bvw
DEjOQRYO9fXh/dU0uyOHqHh8fwWDGmh881TWdX9X103FVjrPmFOWTBvDvHpUZMPTYMEvFtKTuTmt
zZBwRkxp5CMzPUyNUybCaE0FlaCmy1y0WeWhE535VNNdFnROj15oT6c+TvRTldruAjVFu6StlDDM
T5NHGepXFbnibwJ+lmxkMX/ePFsb32JFe5W2zhrRDX7caiBBkauPD2E+5UgiDgPCfSxVNfJwsz68
/wTukiIhGoDX8ufEgRTWqw3V7hfKPU2YvzDv/GQA6l95bPl7P3T9U2603wDo6TMpyj8Nfdgy2C3k
CixafAFm4Oymvnkc51cuQoA7TzTdRp9RS3oy/UUbsHiW5jg7JUJ7GztR8i0tQRkBOqnOog2fgFyy
+dQgtg+acF7cMXmirMbOhSwlErp2Gw2doUGMZjHzBG+DeYAPYS3TGv/ghqm6D/vuh5xFzZGoJVrG
RD+8n5L5J03MEiGk0yvLa2EuT4wqHLORW5nr1lOdatFynHS5fefta3EZLzME7ts0JpZpHKqdD3GT
yaHHDZRlcotPhJDjeQNhtMyXkrIi+N6bapvHtJPetaMeH61ODvcj+BC9xdHYZGCp9Ki9JWmbbGM3
jje6byA5HIq3XCISHSF23NxIfusZBt4ZgxSvw5gukzaCeuIXxr4yrW5JppF8HYhGh/SjbsZoyHPH
dcBIw+3mhptaY+YILl4zBqfY7hY6s8DL+ylz2f/bsUfLs9P+ThyPWLDcUDeoddWydY0LV+CRQnU8
61VCd48EmR86g249pU+XJNAf30vTvHWAPxC5ok2wrDTd3KMjyWb6P53+bHx1VP1FGrL8GGqJeMyx
dYNEB3KsHel8CEize7JsVVJTs/pGux3LrLt682Wghva+09P2XlM+6fSRuwtS8zt89q3TpN0uyvPk
wDj9ls7fUxSEBgMxvrb/fVnoRccGvvwrL/dO5Ym3sq+8pbRH+yDqxLtkLrNPuMVyN+RM91uvTDCC
BMnp/SddeRTfkeQWtapur00x24s8Pnrs/e4pMH/WPFQ3UaG8JYQLIIaGevTR1wO/yt2r78AUC6Es
LjLtKUFPmbF6a3nT+wtXHNo2sp46NGgrk2mewQpxyuOSfPQhdr8I0fyY6CEsYREULKg2BdQPfQ7l
+0eIZl9PfhhLYAbQBt2tFGrvecYvGgIatg8cjX9O6DA/JlXx1zmWTtQg9TFpf/qHcCiFdZgNBDFo
OX6Sn/Dr76SbtD+LCgtTBPn+fuy9cBOK9nvZIkCWFszLsVvVVRl8YyoRuNeJse6+rAxrF4n0Z5mk
aBSC1NvFkoQd06vkrZyGZK40vgi2sj/mEwrLcVzp2FBgTMvRP2bu9nHWO4wGuoXXGseeD2fPzjkk
iu1KUQx4J/Usdvd8X5a25rOzoLqW38aiUKeRGd4U85DLBlEvMsgFOApqbS1saazYlfuIXK5jqstX
366qZUmg0apKQ1xwokt2AiRfEA7RxgmrX3rDLEQiEl70rWYuMl+jg9rw7ClsMdFIIJEsrpqDRjox
8XaNhyLLOgrT8Z9tq16lhb2OMnq/Fg2aFVXk2uv9noYrPktVzXVyCcW5xPLKHkGX66zRfcYm8UkY
cm2GIZHg5liu+xjOa13g19S9lLCEqsOYb2Cd//PVgjL7Q5yLsGghMxF3pbB03fgYqJkYoI4MC6OH
ZRtnixOtp8CjVaKi9YBLD2cqJaqChXcxgcRt9XakPsGalOVugxIwX9J5qu4d0rQ2flkxa0wZDXYV
e9KmYuErh7G7tqDNUYMguAzS6VvtxNNdTozAUuUMWMDm2ntK2/ZEp819DIyYDjNqUhvgMObp4qLa
Nt/Juo42KAu9p6YpH8BVqZ8p+kmT5lhybqbYeEEFHWG4rNIfJiI6E7RKJ+cugt9op3GkzeCG5qHp
MmbVc0Ceh9NsZcAdvmIBvJhtYN3RdmFb3fj6fWxI4zKguSjrZeg2sAYL/QB4GZKrGWh7dyq1fWeN
AVQc2ol97zL60lxvb2tK32V91OMmyOYBGXldq6ixpiXEh/oe7129nDBIWL5ugDLP2nPamqhgIgNV
A6bWtLiaenMM3ah8MpRv3Le1vaDd5+4IcqYraBsXZnbRk1Vp1c40w5QO3p5+zrAhM4f6J7T6LaQQ
seoDxhOeppc89zEBBqwZD5E1IKXQQ0H2AD8hT1IXnsTuHZuIrea6+QGcWnv48xUmPkZVCZtMX8Ow
Wfh0T4r3pMB/LH+lZRkKwTkE6Ux/hE1svG/4Vg1cLzYYOHZVX28tQLgYAwk8TEDa3rVs0VaxqvyF
sgLnXGjyFMGsi8bsJZgQgrvTGyiNcc4KipxsO2BfP46ttoSZwxyCYJi81f3LQDJJpgt11KJvluF7
Vxz2lqo8PjB9tspD0gpFZH5vYoAVzh4qzosmoXl3rkfzBVI84+MgXP3585Afo6r5POaQXCIOdcDr
rv4h/VQnrwf6MGpFrwICGghv3Gt9h0dJONqiD/oXz0Cm4oeqx7IK3s5CS3hGKnuwYTcfHT7qbWWo
nr559y1MgxGNnS7OSHjjpU6AFRhC8+8W/wAkSsAYw1KGfM2yGcvHzt7rlv2MoUPDMs+TJ9KNp3hJ
K9NYgwHTQL1e/QmsUpyWt1jnZtcM3GpV6KRvmBShSiXEK1SJcx9Erxjl7J3veRGWXCM+JyLcD7rI
f8WGcpcaI68vQnTf1/4iHYMi3/31f/+PY86fm2WZrFW6Ryi2/FCksFGNDd9PCiwozORZnxoczEHx
vWrmBKx5CyD7zN+lhn4wWedPbLT2xVsP4D1BPRO7CxtqCX1IN3/ihv27iF9jilgzlM/IKcxF361z
lUNRaA33jp4pnljH9xal45pLl7Sgvd3jpGn0ceIDkz7iEWzNnnqVdYMOuyC3aezIMjN4gxTS3yN7
jqLAOJZGbCXqlmUO5NFqNDps/B1gKp/OAdM5K9t4kWdufMOdh1D2jyK21NEw06UlmAjqup0/s+W4
aolRXn3LgK2WHzEONfeqi84lW/fFn69P42O+F3UKy7xJHj3KKgAnc7H4j/s1Qeioiz4oF0KPuuPQ
OdGuTvBLt4l3yKsI+5wIM2bXoEUB8R6KYOyPqnXe0iKG5R459c1I62jhFwnzRuwSkLt7e4t6+Muc
x397pwSkzQUrkFiKq9/fKTMCxh1YRXEJhAPwm5C2VLjIvNh49J3yrWc2clRV7KzobVgr3Li7mhia
izfpD3Zuq1XRdyntnPg7xlOmOSpjUlz51hfl36fims/TNU3WP9eSurDnsMp/fJ5+hlXNb5tiEU0g
lXRJKFDimCxTDVmaIU6IRZnh4/riW5yrvN/vFjpt0nSpN/nXMD+sMmXeinqEl8HfVW38qQjZl9L8
gISiBOE5YHjF2uzSEhYLILh8Gs2dGOQrNCtwr41m0rvAtPnFm/q89AmYVp4neUdCd8SHXM4uLura
HAFrxHa7U06lTgnQ/F1Ac2g1EiuyDQ017Mo0bpG/il0/qqcv3sGn4thmGfFsQ0rTcl0iXX//MtpW
h5FJf3KRxlgePcjX2Np8iB78VQJJ1aYQktZn0u1ooPDYDIdv7De3nU3cC+li1hc3m5y/hg9fk8d1
obu243iG63y42VyFIsZMI/JUQnUK7a7a5ImK8WmlzmtaA8ZHCrPT8yg70QZ9hF1ofAMDC708FvKU
aJOzB+T6zc66dMcexqAVkYRrm1QZm2H5ATZDyDzPgwAsG0OtWiPyr0P3bMiwT9hrW9aOgg/WHYNQ
6d+3Mtd+udWpbUT4THzby2QO4CvmBBs2YBpM5Tg9Dr16KecW5/vJc8C+ZLYk5Rqe4X3tNt4qnsJr
SufgbBGjdZfrQ/QyWUgetUb1h/eW+/tJi9q/hZv5295qguMX3/Pnm842KGl4zrIdYhf04fKXiRXh
bEKoEOR9PmdNrqzBap5dREE7gO7TEgd2d2dWpXcsSDv3xyF7MOexshvmNEle2EOEwq8AubnGyVXJ
jz+/P+vz7Wkbtmu6MLcs1+Gx9vt1qOUlJKuJLUGFu+DkOsVt0hu1CocKfuygGEi0ebCsI/cvulZq
7c7B3n1TIxGZg4eGUnYrW1GbuFnnX4pgNt1Tvr+foFGj+B31Yvv+si2eI5CJlol8n+ju4D5wX+vM
4nk0QJ+DvebtopJOXSam6OzozoHixD3TPfziUjc+bYNt2zINot8tg22e+7EOtNku6fQhIoZZ2Z4F
Ir7YfuWdekjO8XXEl7X1g4Jk88Y/Q8PaEaPUHKz5PxuM6Q0D7wuWFva0Q3r74rv4XKBSWeiObaOW
FDj558fMPxfouoJagPt8oZgmnDSt8YCmo0O2SLfh7jRXWiiGI7fktPMAWi0rWp5t/qpnsIIILymP
4TROR9Xr1hk1TQ4UMxKL2nbFCZSRPM1jezphjr/OqfSzvANqNA3fY9VNKxsLKG2USN4PjYN1FSjx
EhwI7BiH7K+Widuff9d/ebjbUlpUUJa0yIzzPlx3VS1Ew5QlWjimvSACj0Z1a6JLMx3tgsx7Paja
uw8raJ/oHA9DqIUAZV6SzFqqqGyOxKxZ535o8UZkCF0QsJDOakTu5c9v0/z8lTgEiOsUYw7vlmrv
968kCxEscVXO8fEYSagdqMfrsX2efOZUGXkawViYNwYsxi2NMzb+RbJ0WJTu6sR/oDiiR1QUUPzd
RNLTgnEjxmmnINGCNuYk2ZDRxBWoNzziV/785t+jzX9f07mh2e2wsdapWsWHtUeLNILAmxHxO11r
ULNIwpUaHlvPEUcMTn9hOALvgqAxrYnOY8dvnPKoIqQ7xtX55/difb7p2BAw3+VpJ3Se6R8/yEQk
niFa4E31KUMqfVek3vjcB+gfPCl7IN9YHLUi3TeukV66wHUOcFufdd+jxxpH5jGpXHnzlAFExAn+
Apij7ey8nvOmw2llGikwuUod3/Pm9Il7qDDtVxi2x6xjQxc6XfSSKp2MOwuKSFLJ4Zhl9isQWeek
yhrmLDrBtU4O4jpIG0ZE/x+/Pk9Wrnl3tjDoH2ovfGdJWtVZuqhN9+9pks6JqGJ/y4bZgO4iNHiI
XrmuAUDcvMIUJIsO3TfDZqriKxltijJkol+XcxJ4NFuT3AdNjgzk5StxTukpoTWyaLQIpNT8so8K
Zx8llrq3DeSNk545x8yV9bZOUUMGjVk6K9jrK7b2oTDeHDIv+lE/CrTkBWJd8UUn0PlcH1Maz7vN
93Kesuf3u2jk7YQw4fOFrwBHTuUlqZzgBRtVerQyEPouT7eNLyFl8dUNC7MsXsAwtSd9KtCYNCkJ
VyF5Cu0QRy9e16AHkukpnNtl6ejhIQDVLTVsiglBkFhBoi2/7HAQrT/BRIzUU18gFmtKIs7MBYvs
ihQSAP6+ZaKODYjWygzvluNEWEqndM6NFpR7wjMCsFFKfxAZrlzgrcM66CWLbuvm50C09DhABeik
b2hNYD3jb3olavyxs3wSY/Cp3VVF06CNNOpb5JTl1kVt16tmdr81j5aeOLsEstnaVIncjxATnCK0
XkvLtzd2oshuGbOMvVjIMJLJ4CoOk2YnsxmDuyKyflrxAYZgPrwOF0tvP3uR20F/MKYHQyvFEi+/
vfnzJfxvS6Ht8PCmc2zRdBdzJfGPp5MaEwIYTR3WLhGVsvTtW97Vf+k5hr4cwc0mkddsMstNEw8J
tlAiDMRg3iCpWU8uAzqV13ssq/79ADsfQrN3TQkqOhQucr0eB9b7KxqO092f3/e/VDgO3lDPxSFr
mc6nyhbMJmZ8BRXRAnxc40OwhmqhxiZYJXoJlpGvYpsDrtwZhdyFIZSHpmGa0wCjXeia7R3ml878
PSad/7fv9kg52pFEr9ok4xyz3yIeFYImkzyGTm+djW/hE2OUQc3H1d5iZj0YgZtcmQH3c8TsgD3A
/G5F6cSUopH7WuBc+fMvLT81U+cyXhc6T1eTLd97f/sfXxajozETEZhPTyccu4fdcIhIBL7rxkCt
GqICd4zP4pPr0zpx+/A2dAKLbu3cM9nRl+8RM+WceAqpJ4IdD0+duNR44fakNkfs2Q65h0ahaLE1
L8A9RytbL5LTJLFwtvgUnZWZ1PGuH4wfIjQb+kdBQ4TSAgoAee/hthkyRiDg8PZcy9Wu6roKpanT
bMbRJ2+h1k0qEgg6XkhFaeshUV1ud/PkoiQV8cXqtshk9G8avSS6bfi3EHWqL67396fjh6ena8Ky
dIU0qY+tDzsi2TUQa9w8X9hxZPEEIVlBNzK4uWETXqOcpmFPKwBoew9/R0vUA6KfmBz4Lr+f1GTe
jUE5bj2ti269iW3JQB3M3iTBOlfHDk0g8hfWI7nLa1H0xcE0E6QCXRc/uXUdr3XXmw5dB5TEq4zC
gF9mhOsiYPj8vo3ByOmtej83YQV77tLwMXi/t5frShRb1JJv76/62PQIOPWrRebMmRu1bmwJeMC/
NTeOAqhcX91s/1IveQ79VeHZFlBa88MiEXvoHJmJQzAgeAdN7pMqWpwZJuKE95d5UW5lFKhr5fWs
6porVxr43J1dZvbKphW/zTtwbSmc/e/YlEWt480ugH+ku9Tp7XMgk/4STAc6xpAJmMDTyy2ufTQG
eEnqVREDSkPgP+yCidyWWHeQ+Fhf/JLG5707xbnpMh2SjnDFxz1d59t2XiYW+o5STJswSfudHdkv
oyxeuTj+c384YryPim5YCmBBh8D2h73vQKDBzz19UUt/HrTZMKA9zAxUqtgCPzYkB62oItYn9gBa
uqGaKh6MOIwuYsIe34QIrWKr3oph1A9hVr2W0jp1rAovmhqO/qRelBqPtT0InsqeWMquIrLVFAge
aBwythzJzyXwvOn/hijkfv9ioZoviN/vMtewKQz4IKXNtudDjWoTZIdncsRjr2B2o8xy14Dh78eq
B4wbpuF5JDn5nJPY/J+TDOoe7GlZLQawUDgTiDYNQSo4F9Oy6m/8pt2+QhQG04iXkSUxG04eoMhD
Gwjg+8R0r+04dx4n8LAlcLwHPSXlZvC16mxrxmvtt/K+JVDmrvLq9OLdJFLkb1Tyxdo2TQMHy9Qu
m5bbHVEzaa1BhpfFeySDoD9HRT5uUu1blXbFLoDyvkisxqa2KtWizN0WpKhm3xJSdYOoJZyecfsX
i5b9ucxmiObMnybXg4Mb9PeH9CDtuhyQjaELBjkMgmNGm2p7+h/aVYCxWOmhIxZxLoCy1zikWNaa
w3tWSQMpdOOPeHKVI3CC6lW4HWNQ73MzQpva6GpN11QDJ60ZXcRaZP83FzNK7eyYye5AJlbzn6hM
ZMOUWhpJgwW19OF/T6OV98SA3hSjgDsry/rXNmZSVzl4Uto+cp/amL0oFp5XJ4LSRMbcG6MW+g9W
l95XPZhp8jcwtiMaikHyHWCKV4sUGdJGszyAWF3g0Qd2TwO6/Thx2pVeK2uVmC6W6zLM12wjzROk
b1YFqrcmYqo4Vg8T+Fkib4E5fLFSWP+yUjBINm3EUxadvo8jFlfLfbQcLIfubKocrRiHmjK7sxUN
3apzRvOG9ggSwUrZuOZAwZSqrw5aSciDxtcFqsmYtv6I22RKgCO3PdFpjrEyxQCKk3xZPMeefuTv
zZZhXTbrYjTDmwMlRNZTfGlMlkKUzcEDQQ9QJFFFN4UDM2KCigom9ate1+ce4txDkvzjShbIjxVi
0hKGmOFrQHHspTfbbX7Emeu8VrN+JEw8Z5+V0ez2THZcZpAtkXrva1c1e8e6GxqFxtpSIek4yln9
eZWxPz+WeIp7vDmeSlBT5YcNCH17OEbkTi2qPt6EHU6vptWGe0mE8kHrYOxB/rt//6PAKaGKRjb5
RmlDZREFJ620DbK9U+uiB+ZlAIdAzEp0NVzxq0RaBfs4tdcJA7w7g9n2Xc3Da1+VDiTa2D9VSWvc
WZPmXTrdKE4DRv1FOGXTG03VPYl16bPZa/q2JdDvznezN8J6h5s1n5zE/g7tMyRio39O9PAnmtT8
IkkDIPKQ0VDqL0nwIhWpbNBS5u5TTYrDnvyDehXaRrHN+65GU+oSPBC1/l3a6Ju0LOb9s1LfmYRG
ZyhjuzK2kbAFF80Ivtjy02b4tLZ7hu1IwSeBqMf+ePVzE/Y8owH3NGPdbXFAsR+rw1E71fCkgsg8
uYmXHzOMAC4hJCsxaePOGQqw6iLq5Z3OZtYUV9X1AJ2rytoO0xKTGFS6vLPXBlF+f1mV8caCPVDF
Yw6ZygCNplubMJJU+dAnS28CMzToynrKbRxPofL0v6ye7G4g/wtP6TQMbEROBhOAhT0bCTKQahu3
FdkqNXEHlF1lbJoqw3o+DOV9w8dHPxB3UwBHhPyNrTH5jIuTiYjGXECIaqHLHxm7z7kx/a1B5or/
wcG5ofvN0lLez8qjmovLWtx6n5lwZR31AIzfnermOyKCKJSEQFGmSB/ZjSJ78rvCPxVkDSGc/WFn
iQ3yWsp7D4sik+MJ1ve4LaTS6bwSQcwYF16NQl9ySmc/B+BA545sb1q7KvY2BXNaRJ9yNs2Yi8iN
BTZaHZ4XbClchnW0auA8XhkD9euMmKl9AkM3Qy0HsZSTHeqgf3Xm0UbTMqPC4v7sqvxlbH3jhGE3
YnjZqE3GKr6w6SNeyHtFo1mY/M9qcy9h6bN4tTGw8jidbUrIWwD1wHGckmWUGvleTQm0zEav1l05
ys2ABWIjMiM6m3m15WLzjtZ8iuaI9kFwKVhpPu6jWnaPuba1dXwFA4jMRyYkPxxFz0uorVJUPP3/
OzW68fLn5eVfCjDP5B85P3V1VP0fql49qc246Wy2lZl1In0cVkibOsSwDCSnNoRhyVgNz4jtHsmS
BZo8ouHRqupXQZ11EwTNLKcGypaU+VMUWHtEGeUPAC5E8WKhlf5za8Jvn3ddohRfVAzv87ffCzDm
IQwDac4J9sfOh/ce+8NsEyibRcYMdu1qXDRlPYtkqBSWKmbpNigl5qDi7j7uhpGivQmxteUeeigb
JwkPIEX+4TInkIWZv5NieER2H80/aUGvsfIY6dYszfRU5QMs885B5jSMjLCz+z9/Eca/lOaeQ0uZ
0pzt7+exGqpbadCN5ZsIo/HkWqOx80OGwHgLwsXgufmuzkV9o9miQwOBQ4g5dtehWDlno7FXXuLc
rK6KzwNzwwUxIROzpiR0qVUIXp1ZQbX3ppL2Pgy76YwmfHq0U7ZXrk0cNP/nix6H1oHsFeuQwIC6
axH5YeHhpe2Xf4M1yQ92VtmrUIvUZgqLXw4W7Gutn2sd4mJV5pijhuDoj2Z2jaeaFR5RFFJYTAGu
Yf5gw7yeNM1+lcNzr/JhK6vGXVuaHUOG6Da5HjfbyExI8uubVSsA4TDVzC7EQVqY3hxoorjx4FD1
tFihN1VbIDdqZboNSnCEi7smNPEgoj0okIOSEBV113xyLdj2gUblaGRLq/KMB2epq258MOafqy5v
UYAUxzKbUp6SyEAI6Ez2RJ/kD0MFHIC4K/RkWjYHWIgV8STdt3w2NDGAOCToyFdeDQWo0AR72eKv
kEH0mZCt8Zji2V9kUT4Dyr16NRHLt6S1aB5o/F0nPOgbZEQDRgiDVCRrGt6gxd91vUQcMIYaGRg9
Ew0tVGACnfhJNEA9/3y1fVarOmgT2AM6usmW13U/3jpRVaSVCR1KmHW363P4FIP1rYKJvkyTPKg2
2BP7zehV6dZwkpHxTZe+GDPqqjUxTxYDHeAERMJdIQFE93mfvSVoH3XUSz+DWh5ShIe/NBdyT1yC
vsItxaJ4aMpgJAR4QBbLOrsELKC2TRE9SQzsr4i7hjtGc/JMnrd5k0l5dbIzfJFprzM6Rgky/xhW
7bQXqW/DddFpUcmY5K6GprxH/3UDCqrc5JlN8LZdDay8qX5pqmYipMf3vltydmZOEsQ9WSATF/3e
7X1rX2Djyu900pq+KN68T70sPmaaCkztEJnMg9Tf9zQh+LNYOTywC1U80S/O1prTNStJ14smS94j
zCYBsSi6F6XXHZPqYTq+n8IixJIV3jrzOpjXpp7Pqr52wVU3LhweQVXGpT9XYt8EF8c4e8Y5wHR5
bWyYESxiIUQCCUetmvEBe29jh29aqMFvAoKzkm1d/8JgePAzDxtPmNi01zVx5b9+6yqFdDov+2Vc
McWaD9u4t8IH0c6H+X448iHJHjm68THKHgPtv8dUP/n+YyOehvqpEk95+sxRiKdsfOaI0+daw9sA
iexbrj1zQNS40+qs64lIgmHoQXq4eWGxIcrK+55lqBsxtr3YIg3XWHPaR/Vl28fUP+07HTYZCGZR
y5omuooPzTJDmjQhErTtho1Ack8qOF46iJJ9dhi8vcWHJA6cW9DU0dHHXEbOVHNstCPpXPJA3GBd
npppPgbvZOdneuwcwj37+bnLkRpeXBcj0YVjwijqXUrvUhXXmrJ6ug7vxzRdXX8+yurm+3wN8Phu
LT8bt4C5xCrlM3m04bhAdcsemzYTOzMJjhreKsjLdrULSie8BEWCBl4am8LcaTTk9voMu9tr3d4h
dd6Hlcg1Px8h4STe3k8PHG56SFByExIhDnZFuPgx8I+lPh8W4RT5ychPoLBGSFYYKtMzBzBdMz0r
+9xseuvgJZfKPo/dxUkupX3pu0tO4KR9SdIrR5Re4/5aOPMR9tfMuSbOtc1uHPZwq7ObGOaDfLvW
XJnDLfVu+nCzi/vYu7VGZx484joSZdFjnSWorDaE47lg9xMt7ohFkixIjh5sILokN1NDkRGout/g
sCCv9F7m99b7YeT3HL4DuezedW5cZSj9MJMK5yaSW9rPh57898jl9T9HKq9eRMrM1Xk/h+3Fiq5a
cxEWiWAXHI9ZdEnacxJdovbMEbTsjs9KnFp14lyqU5PMB4YcBFR2fxTvRwqTzDvQHuRI6kNUH8Lo
wJA47/d9vk/7vUc0UPyFLPyzSgY9FKoBg+YfW0nvoz8hC2CH1aFA1mmGxUNYJO6qa/V+NWDieBhH
VZ/9xuPXSeUDE3RiyGbNX90rRfCEIBienoqB4uLw/kfvJwKArJOwDtEoPVLgHeTiUC9IsOumW+i5
zVlTal0ZiLTDETZiCjkGgEgxfg+bemEbifstrhlgcGdG63cj0vznTgaKfmxde8umN/rPf69TWId2
sw9QXq4TwMV3wim7y/spx6Z3iToRbFqzse/G4mWi0jzXVpVeMYDhgUl+2qJKv6mhqXdN9oXw4XP9
PA/Z0YjZFmpmiznNhxW+IfMXsXexkJN8jJPYQzA0rcWMQ4t6tq76CBZmqiv8T/k5zLuGPTw5JyMp
XEM2PJi2fHKlTG7Y3SLJBtdK1EqUSsI6hus1ACi+oMsjtbj44tlkzOvab9Uz7xwxuIGKhIHHpy2u
Sye4UNkA5UeFatNONU/J2nxKsa+shMDGkWSlfSWjBXiyFzxL1OhgOOhtOl3W0ujpCPydY7UdEx9X
m9T7ak4S+HOdYn5+gDICoi0D4AGXgftxGBQ708iOAthRO4IQLmwMLjJwg63S4ebApXHOo6ILR428
6vU8Bl1SjItkZkvDJtFIKnyRVVZvekMJaDMdeQt9dow91Onm6L8Crrm0xfTV/OWzTIePlsYZukEm
CeigPygGmC0FU1Nb2SLWax8vGvhAV5KL0Fgp8XvwNhcMXvudbA95A83NrsaNrAQ60MwZj7mrbWtE
/FhuFDHLPc/FP3+onwUsvD0KE4GEGgX1pyHAhB2agEm4baHyyyfg30Rr9XVMy8DvV6KxkCOz9Tv5
NpGGmMTOZsdkMW5Mxovu+F2PFLBHn55eIWzGu6Aytp506XYO5hc7vM9NSN6pN6sueGy/izA/3F0Z
qVdDDd8zHOcltkKB7DUo85xE1jjTRJ3euc6UrWujNZGjESCFpwoPfweLdDLn9RuZwjx8MpZt2eF7
C4lkrb3RORnCnMcwLggR1aFQCDNDX2XIcs5BRuB2ossR+o52xybLfaaFw4ja8I0HW8TWshsZc5la
5BGFIfO1E7JF+eIr+pfr3kLyj9yQgbVgV/j7L65nJZ1TdHQL+tjdQRWxS9RlS+NVv8si62eMWHiN
LRl/T7eSPr+t+z+EnWdz21bXRX8RZtDLVxGNBSqWJcv+gkmcBL13/Pp3Xdh53tjKxDM7GIp2EpEE
gXvP2WftEnzWf/8S5r9cITQuaqyAcBG9NzqV2LjsUqkEUCP1ZZXQGgj14Wj0IjWlTS6wPSlJs8Wk
bki2HyOhPk6a/IUsiK8pccN/QJq4DMSP3AYZ7uTCDpeKMNRTddR/b8hcecLU1z2IwskdXyT5uibY
lba+Wp7BauPwHl2un63X6pS90mG7Mc3c3jvJRJBixWz7JsolYzuRKQEluSiZfEg75jbgNZ9te5Qf
tVJzPkpdm99pGN+Zks7jj5ZF42XQnOZ8/Kkuj7k3xXf5WGPasmLSExkMD7k25mFCnogbr5r1sKfS
LZHb7tViXEapUlkkzFCjy5QPeGOiRYa0uMlVF2IkcT6YnblhzyWx7r8/EAY+3l+zDXo1MCGofFj6
z2VqaLTTRMGpBX2GGWVPnMjW8f8dj1p9ejI1lq1C5Yw98EzGIFpHoak87+N5dsLVCTl3Rl8lUnwU
WrTAiYNNE2LtBDOVvAa2LYzTtKTtKbg44C4oTxsFZ7LePq/t9Zvk5KppF+NQQcjdfMGViLL4rClC
hnImlGcbGXMLhbtWCVE8hskU2jHFYULhg1ULdo0QpsAcAn0ICG1srIAExR0rDBv5LGTe1VjD7Gs9
A3wkRemMxvQcG+d9PffZxTZAkF7M7qJ3l3m/sD2sbKECTde0vGakK03XJbmV2hVhlP2mbr9prVCz
36r9ZkFnIRcUKkkVIfAkOTS8X3yEx3rgp7uujUOTOy8XNtE//PGLXQ95225QaHFsDuuDA/zlvlMu
Ka4zRsOYqMpppTxRKWd4rbH/GmbNLyZw52mcFTfmTptLbpbkdCVj9pzHf+hpV0XUU6voeCSV5XZN
VIsbeVxczCb7LDG782ySA+am1ih/2DdDczsyWcKOFcVTe2N6sb7DvviJWbnusWms7nEbnC5MMyrC
Vrl0j0miP8kbKG/dEYmh9mQS3DZ8zfN2fxgzSX7EAJHeWU6rf2aQrXTbusQtVLGf2rN9tV1qH/rd
yIsFtQWhsNBDqx5fVLC1EXPYVpRbowUiRjf9qnfgOGBAhLdn/JabDJmqjBi4Gmnkd4dzQ2Gs944t
+/hEJPlfBGo7j3nV41gUxeqGkTtGT2sDkzmw6GFW61B/KmXyrhm9rKWAqNzhZI6FBZPQGUA0wFsY
MlXzGYKEWzYzu1toc/OoVNLruJvV18xuv+L2hR6mxrwlv1o6yu+aDMyY0vbmVmPYjDUcJsh/OF0A
aEl6VSlE75DBJwdJTnxdqHAR6UIMF0N2HkkQAgKUne1NKN7OrXVmiN3OL4xar8NlHy51fBmUC0D2
rr7Oy3Wo2bUyC+mW+W1frkz6opaEs/w2qzd7EOqSaFdvqO2iKRHqMawfmjsuZkLbIU1A5iMrjtTj
6MREJkVVew90S3LuFPAn7X0uRWho7zMFP+L90t63UoT6Q6MUoZmtm0mwkDfwdw4tSoQ24vzSCPOm
nkZmGmm9OJb6LT6O9DiQo8CV6VvzySKn+/Nm5fKpc4bmqSL4i/DpLX8m4lO9A8SnPu5G+6nV4Hhd
a2qZ7W1Kbk57s3iw3wxMxs6NL71k35xDahXJh9ZFfOPnRWhc2K8JDWa0Fvd8v0Q4kBlVZjQW9/kC
tpI04agu7jMzSkywKkJPWBdtIzIPSfm9yLtcTsocqUa0z9F6aDMizeKWHU3ld63WDXVlRA7DaN2w
SKu4pBuhtLlt8RUt8bVUhOL+avdXKyOQFhrCRWPTyF7xUNVcdqD/0rlg3lg7G9OZwKPsEz4VdCxB
w51rLlN+U9hCCOVurQW6FmBb+tUtSmx4frzAabLCbc5i6oE1+88W9VXeZyNXJ3ZypiW5jG2fKWzK
t5xYqkMpXAOC2hjUEjN4QiTMJJXQGgd7TCxA0GhBuggxZC0xZ50FBSQ1Wcgc/b72t87XSL51Tc3X
NR8S1zcNJcghMp/hkwWksFtm0GWhgW2nDYkiroE7Gvi3wizFlCmUtt+FhQ7hIx+Ns5lemMOr9dzx
l10CIqt2sClq5Yxa5QzxuhjP2XhOnDAlopeXgysX7MsYtkq4cUctwyUO0BYHJXc2LUh4IY1QnAYg
4dAg+8bok3ECBS8jGNpHBi+El6X5jM190zQEaOdeyCvaFXoS9uJ8hEGd2r/cs7Cg+5cPjrWmobPb
snBJ/uS/6BRz1iUC6IiBoQJ92mCVkKUNFjRxITwgrXMTPJ2Kmy00M11iBxIupQn8TG+qvAWw9OBt
lUd9Eym6tw6epgsZhywWZrpXSF51qCGaF5DZIVKvJq4NkmdB1JbgM3kk46He8EaDZbg3G0IrP47k
D1C48BbaG5inAUOzW629FBsf2DmSbkk01lzEOh2tw3fNmYuguDn6SXVOnUwPBwj0SYEddSiB6J4I
0Q+SWtcu3FEW6g+1EqmAblx4NRm0BSNuQnvnLRRQ2KaTQLF45NlQxEKb7QGlbXkSqrDtDYcU+h8Z
BhJP+B9sD1GBQdmhxPaYsUfaIdLCcQ+OEKc8+KUkIyI192ZMMLm35Z5D0qzjNlieNrfSXSgs2oa1
xy0bNyO3L3fzmCUDObynCtKOSHU5AaovN8aDT4xZx6FNiARBhnyuibuXrt65YMJx7Oaw3hUXgBGQ
WRUunOXqiUcyC9oP0Z3ZBq9+LfCdD9QJPGJs6btpm8eGqeQT3HiLvMQgS0eIGXcx5s5HxsdtCHWH
6t0bDLDl3mR4wyg07mSGelBYlUMb3TYmezNvtN0s88DyJJqQQrrg6i4DLSt3rN25ZqjCxRQCZdbW
cSaeelkchf9rE8fawgdBorHrsFwviBZ181lokN2OUDVDqJH4I05L1yo8tPGBLuK4INXrF286jiuf
o8pvAuGR30qoP0T5KuNDp4hle0CWUM7fBKVF2Hrmm4qnK55jecrsWWDeZk9WWEExxeotrdB0aM89
23FBSmKBrnW31F19c0k2H0e3JwCa9RufK59uzJTZSTlT/WCYeJJPzvyL6sBhAfzpAq47WH9Mg9lq
KlrqjyvUdmvLCnwuLrVYZYpXl9NnZsPT57jXvHlZqpCMgxTDmS17DJ6wPBkU7U2ynhJsGHHM6qvU
9ieag01gy+V5wToXFHPCMhWSGNb09OH/DyXzECfLenOst2J6qyb+M2978tZNb0ryph0iAwz86UFA
/SSVn0z9ddo/af2rrQvF+qvF4/gFpduLcynTp3x7GcqXcnsBYmvpH9Ew0Dj4mCYf8+SjvT8zBGjU
z9Yh2/qQLkL58kHTn4big6E/NRrpOICO26Yiczkz7edik4jKaOI/czOrX8g9DHv8e49YVLBGTWN+
Kplj/vDft9J/qdhivKKN7jD8qlP7+qmKJM8DYM1YVLxq60FvGeU6DltJ3kxTYvVpFgzO66a+yq1J
ouZoKNeuyz/3DhdoQl40d2GFJCugJQdSm0iWKfK3DfCLa5NQdi4zfCrQzHtVU3wjhnGeNyI9sKnk
p6ncWYo5xbUyVvnpeGrgxzsL5iSprqlDM8Em10TC0WXZmf28ratxN7ILLuP8lYR140po2D8PmeLW
Isx975S7WV1Yh5Jwy6BEculHyf5oT+SmlnPPNQRqmgtWNjSGtnrpcXf/4gS33pc16JkwzUsLHtcA
bbkfT/DVVONC7ndO8M7mPidMmo01bGcCP9HqnCvlvDusT4RYt3xTAvXXYdZJiKULYt0Sl+LIugXp
tjvds3iR5u8rF1yAmeWzckE6uTjHyoXFS16I9QvrlnT9vm6ZY591y3jo27qFpUvDBjgLpzXUWrFo
QaUR5qg9J8fSJU6+L1rE/BsE1qzefFiD0Jqs9HYcGgkDbOx1E/Y6e5MeJkBg0X+fpdb7koRGLVGY
BBmQchiT+fHdLIjWHkFDtmRigSApKaneBqy7t81+nHEEgrprt7es3zHuWnOQEMYCudner8dh6kva
IHmxnDr4bGFvZwtzQvjMhlLVfxtV5dQC/XT1vZkCixYPTU+GGfk+/JGWAov1v6eO5/u+j08N4GTv
+AOCCv9a1Y0wkTzzB6eGuT+R72ETWH2t+diYTd5w6r85AJlPVb6+Okn+tRmM3NvzLX6eFpUEjWyn
22As9iWB8kIL2nycVSwwRS7XL2ot6ddpFnm8fV2/yFhBI/urOVAfazqn+EJm8W/xtFVf1zG+zdTh
X3qcBQdxo63xdEnOboVOpmLzHdUXZVC7J2eo+78MuZPvCh2HQGHAKsdgN3jtWLUf//ujg570fsmH
5QTPrcwnyBb0p89OpsgoEWbfnhZFbSlH6xTKLLV5YChiarydFoDjdiZrP4+lfE+y/aFqJUvVY0gZ
9bTlo6xjetDfF3/FeqUJzYvvOL5dMBAUWI5Popde4NANtD6wN6HSDPJDSxpOhySDFXKIaDQRr70s
odGE2qFhCTEFMlC5N2GzhGsTzuRvL+KYLeHYhMkS6knYYhxsGLoMy4avSgBYZjmUGoG6Bkq7wbCE
5gQnHZ/7UD4Y/Hp9oAE07QNnC9Q+qMzA2ILCDLJDcxqOh/o0tBuhNg3nJWQKZFyoBzCTpzYhA8Xt
Em6NEIWVkvniRijnr/AiklCaQy0JnTlUkhDs14r5LQnnRDxIjADFutCOFbALoNAYQOPdhin2PCjz
ANw9KmwCnYU2goxqf5n8JfWnlL3EL9pC7xEhlBVN7v2y6ViK6vxM2ipLq6znTgXUPGLDlquCEIG8
Gp8V+lc1VNqQdAD72bRyCePNnj3TYyBJYsmq0MBaesk77DeFSnRNT/32C4TA62ACMklHUs82a1ce
0uSzQ6YQWMjtvt3m8UZ5J4nSndtR2zjpm7wsfEApoZTdqIynWAFzN8sQH6Bemg821utLN4zUxZy5
eEns8qv4Z6aSdqKLZD1gNibuqWbHPMkOqNhZv6hGS3QuhaW2koerbP6mCOB1OdrEZCRcCPZ0IzZm
S7TPiSH9wbDB+Dud0selkr6mubF/aAr+XX1qi0fAq9Kv5nTfl/rhKDjcjujPYsk5eiD/qAJZxKOU
9iTzdhbmHE7Gll5GfFagALNnA/qsnG5+1zv7pybJWqo8gB2IUp6xhmcF+UVYizrN1EJcQttrkw4w
eA0IWbMRs5JP58goJNLlRi3+Rfnq/Ygu6FxNZ1KL/T6U+8PP9o/fO+XDbJkQwaCmW6D1tkQ/rRXd
TknruguYQNgua37OM3P+gJXLCZTmhXqg/kQKpPQLrs37AT9s2w7mbZVhIm7rPwO4lGLd9WIpJBiH
zGOUadtEZpt9xQ9g+0ap1YRkQ6nNnLEL85IkUwDgVZBtzGOUAKhFTzrXRJb3VBC4Yu13EFtVmGiD
ec5NI2PrtTufx1J/snun/cUIDMu5d1dhCHNchWUdOK76riQ8JnU51KuWnJY9lrtTAl8T46i0ubbc
KcxpTsA3G2GFWHSVkg+HSWPfmZrELR9/0Bg497IKnATRgr4yW+Zln7UOnFbjuHld1ZBbEwoMYpxN
EwcMZcPDlO1/kGNi+N1gjVdtoVh+PJqU5a1ZhjEwRzKfGjP/hEV2O08NgeNtizEVduO1a+b4Ouoz
AJA4X3yT3GlK/aUD2pV63d3xsJar4SJbPpbpyn5uGmdtgqSVZI8ehkEGUmvcCCyuaY0W1EIGEM/H
c9uWty7jQqm7Cwzx2phMWdAL8+y0V+5zOwbMupmkHaVa+tiB3D4l/UwSB+7qx+O5SW2cB8ZzpeHv
J3JqBlgQLAIx7JEcWfa6sc2VVuF1uhPlesiwHMy2uGNJS6rLvnp5brVPckUisywToJg3A3e2abjv
mei+pprSPcItJ/puJci8dCR/HJUp1ONm/KhopAHOjc10jfFnVlNLKXeQ731WrOHiyNYdE5yaW28z
JSxDmeF/wtDXNIHgHYNEGxuyH+DHWyUJp1zELitmHSPZ9ecq1tiP57S5ShMTfyER9SeokaTdkZQ3
qSpsTYe1iTnkb+ayWO6qUkSe6OqDDeU2WVjyx8Huk8dak9RX3flNN8zqpYJHnWSxFhb6kF4WkFeX
4xGV+O+P2qpzuPrO3beZGKsC6tCNrX1u233x6oERwVEd5yv8hek6AX65VkDJyYbZnYAokTu4f/mX
klkSf3bG7bwXrK4gwH1i2i6q0pyZ2njW6CQOMZghfSsupITI0JahHxPG3P8uOzQ+h82+37Ick05V
j/c2C5Ljp26rdtfuwEqZpTTSpFN0Zk+MUcHRqM93aY+RW4JLMibbR0vGScF82ePoMMlqmjuBQObQ
0NVm+9Sw/Zy1ZrmA6Vsu7Hi/P1KndbnUDicxe1duuLzap3ls9yd7Ur5K+qBfsFZvT9+eLweG4xvn
dvx0PL9Rb7KzkRgTfceHxX53dMrtMWMc5qKo3Mc3k0EI7mxPjmWBPFdouidaF1+KZCaqcZd3EgxK
CL13mXg2O55NCeopFRxbx0S3RSpCsOF7pQsDaeXbYZh3v5YSEGaNMWDMognHuBquWk2KQRVRMJa5
tNEXXYmCbmdrDaDkPXRzNUSOzDaoWeTQGRdej/ppj3XeOFMdBSbcunTd+fhhkv8CXmGc5W3SlTDR
xfJ/UYgeL7fP3ZZWL1Kd+NzI7beesbiuzZZzJdGzZkeZJ51zZSgqn++Op3bAAbfjMGVfusWG0Nzp
c+oeFPFFwOUHeoC1SPJaCKpxpvb7wRY/2g4JN12hL8G07t117Jo/JkFc5cysvYFQSs8U0zlLbxNH
U3UPvQ71m76OGsxZp2MtIWs7kaBWm9iv70azVfDiAFW3Uy05jxgM7uhDtY8ykdFZ2c/3rKT/tIAH
fug04sWBXA63gkywC4SDZ5oUA2Avi2HYGmRXPkgAeTU2xlVq1oHD/zDcVXLXdNLcIqfOMwpzijjP
ZW27w5qV0LhSqFJqCSOP3bRfC4LGLjvpf8BINvyHOZ0M8eg4YLFmVbtpO5Uy65MtZXVIkKgR2VJv
RHqtape6mV9sZdyvkmExaMsm7sSc0X61jgBKe2/IEDfV17aqPnUm5vN0VAvKpzFbsFbHTrqmV60Z
+os8zs1JB3DjwpAjhHSMqXmNNskppEOwdmlkUFCZXDOBonVYs7rOm8aSFPWJka7WSBjqADY3AsTH
7w3DiGqF5TbrdtEqwtpiYnju53Zu7iW9SO4tGs7KiZDzaZdaL6Xq5MfOgNV0mdtzbtEPZXrGClNg
knezrjiErvbfDxM5X3fYNQDcG/tptZNe3CnSMWyq6qsuvgs5QfR3Y9PWIYnAw0NiVORKs7Kgg5Li
70jy361V/5M5Dv3zrJsTKQ1b+tpl57jl09hsa6OpVu7fDlIV99LJqOyTxXfgnCRtTqxsK9KfC3h4
e9NfIVXGu1He4wufDFfXak6Kk3GXF+tvTpamRFQO6WNCAd3JJOPSGkv8AUPGTRnA6irSbPiQltb7
VYDot21fXXsic9ne5XNsdXDW7XU5SYVe+2CmOnezmo0abqxFRV6dlWraKG7OfzoSmzG9zcHnCocF
5pEPipbQd8z1+NIkDCMB3fHWnPmeYiIITdGT7BnmO80kMe1Qp0P8jO3md7nIrd+NpAYanBBdPDvk
+olUE92e7ZsK+dPtVuLW1lT+0o5O88fQ66S3W+lbGc+TF5tMSpaGdlJxePABE3xRVRJDQf87tGTQ
XfPWkCnU56ZnJNrX3dTbZ33VtbOikcLVECoSMNFqX6dMsjip1Q+rgh22ySwctkz2hKw3k7tiyLfw
F7vl991aAkhlCwyDyn75nfeCFCrTHidSmVKsWvdpr4a8pbIrw560s4bGyHTVIPed+HdJTnUYHwDK
UxPnCshA2aIuz78Qijqdutl5bgb1i8w8+C/WwYd74MfarcNCGE6eqWnUZH62y+2AU2IL+9mJVTIF
fqm8N42aky3GmM3e7WXV8/S6wOIKTc76+aqqxEBionGMdXgAgudtlAtO2sxefmcA10up5bpFSXJe
RnoQIMe0clvlQ7IGRKbIsOhZ9FdVQ/xRtup8U/I/YKDBVtCWO2CSmSeP+h+2E4NpnUUdv8tpY6gq
Ru8F7kdp3tJCYSDHYXa7s1IK9e12wvm9hzsTEBQZsiaAa5MHtsmM1zaoAYMGm6e0gZrRALPS+i11
SnrHBmcg0G24WZ45dC9KvH4t200OsQpoFz2Gab5sNRTbBcgBg2rP/31mqO8X8PyGJhdczcRUxxr+
xxJYo+yjzV2jYl8GBS62yi9QbTMmAxO3pkVgaD0ufq37NM11y4VhH+75zjlBqtV0icoyeatWR7nz
vd7M8UfDrT2nZmoFMjDIx8rZXhSdIVkjUciqZ74svZ/KLr1vy876hTnFfNe7tSkEMXzNNLtJiVT/
qQWo1CV898KqT+2q6B9J39y1vzLHqJ5zjdgqq86KqM2kx6n5yrKzuB0HVWEbTZy4EpqLPT9241/F
WjOFNBjRuirkJzETGlOq7zejPDuL6loiLwnMD6NvzCtYTSa7pTYSlbSDbAbpekwQJarymRg1+SN1
ZrYTjBr/vk2Pqc1lRCnJRNqhyz/nFYkuVP5wRpTjX0yCLP4wt4rXbql6Xw3E72jyN7aE1tksqBfu
7pWVZR8hnQZNsz0PVXEbpbm5pGq2vhL87TH1Yr1US/FZMqTHbEjmj8dM3hz/Rdbl8Itai6IYP2/9
bJmhA8vSgVric37Xa7ETPZGIQjwpvQf32tKEnEMZLG76wr1Q1fub7s+SL+v+KvlbFeySrxFEOpKJ
KGSxcSjCClI/jgZvt4OiCGEmVUXILC9SsWj2IdVGArvTgZGeULNCe8d7HZr52bLChNWeFcb5WbJC
lNphVpxzO+SGvrqlzaoirO2wJc5ZpkobTnLI+pBvGLIGCKuhM4TMCklDaDnBVIaOE0iHVDVI42Ce
hZh7mg7NaYCc3VdNH7c0GkYfiNWW+CONXMBv3txt5IWusgMJdXxJk6K67UPrNnPQHaqbAMHL7vhv
mf5wHE1oqbvfFtN6l2YG0bK2PvyxhRaRcb/4yhvv7gY4MyFWmNwSqHwr+k9UrEZLNinZHKCTXaTL
kQbmUBayughzjNNFsSxsMSDDEiXCGVMcaue7YfArYGU9uedR20cdJpjygqktjcY+mvtoww+TRmsv
jDESTPQ0SvXbNN1yzJ7M/E63jcelUAlIksUIEVDbFebY1n6X3ALtuWIFRPksrIBoqy7f3IAsU0z6
G4chcKE/V54xAiqkpAtD4FAJTVWIIVCKhRtwXCB4Ba1F6G1QW1x4QzkLyy6019Bcw90QWtLz2tKS
PKvrWT7kdBfLOFscu4vRXVqb6VicoJcCN96hfLoiGhcl/oKbNF7n5DYmN7MV6pMbRMB2v9WHbPsG
b8gUywyhtYpU+zbjy6misYr6Kuow5VRRs0R1FRWLl5EEs0TZEpUV6RJRipePYMk5sudIKiOH1TGw
YL4MmX4bWI7cmnL5aGs3JWVi49ZPt0QXx5EUeh6XQorFr33TrOuyXQ3e6e3KdBam0flvJyQ2SIQf
EjMkNkjCi/FDJvEZJ+Q3M+TC9ovstL/NkPvfTsh/miH/54QclkArv5shcUJW8KgOJ2RBZbX7nxPy
mxkSJ6RCFF773Qxp/psZst8vzCzjhEQSiSSa8EPihMQdlR9+SKxRXfKDGXLHNWXfjEPZDuItUuwb
mnjbt0D+feBd5y2HsFQdw+NqyjTnf3/HDkrRD4sZvmIWlUWHOiOG15/Bc2DOqxEmXHvqqrQgSshS
n+vKSe/StbWuRLjk97ivO28o0pZrz0rCosrQ8iRC3oFf6Q9YwTUCIluCjDRqeeSnrbCe1vKhdjAS
QDpJfCqkBmdcU/qDYToPW0oe1tgkPeMuXJETh3xrpp71qyWtGCrIuIwcKu5tEWOE25PZlyWgQPLc
NK5ZSenrbjkQCZkF/cW6jo7auxsFqQKCX0YoOAM8tvjzfxRbMSj2XT4OBJ3M7jdt9GVMt068nS3K
W8L+offi1ZN6b2CUfsPTLGQVvnOIIvICy3xjH+DHuk+r0JJ8ylYohglANGBNrSbI6qCeAthiaFOC
ng6AEqiHcidYp6BklFAJaiewudkc6p3AmIKEzbQTgLIq1KBSA/a6wj/v2TXzLgGAA5Q0QZoGrOny
NGD8ukyDzvR3rv0QEXY/G4Xw8iuHusRnB5DIXsnIMf0A2WuY7T0U0x+2oSEKVcQTDkLsGRCZ24ZE
FYydkzgC2kbEuqLG8WBTw56ac39EFC1Jn239Nvc/ggwgfU5jk6T6iuNvBdCuYCmCqQjWPpgPjT0V
kqDvg2UTmrZgOI7MbihGkPfBbgTVFqxGUGziQfa3ko3hDoLbAq0TUrpgy4O9C8B5IEDFs+2j0SZs
zd8Uf6EbP/lN42uTr6VC8LM6y0O54qWo9eLJkxqh/BMJsaODEU6oJ4t4dAnUhtgwdK4yu7Td0W4K
QRxHce/lgP+I/d08ItPQHHvrobGHIOmD3lh739F90kAk3U8NIWZpkoTubZDWQZYEOSfLoW4K6joA
nDAd6uuA+cOFtbkSbFPgKMFaB5IS7JwGaqBPAbmh9qFNpWl6Z9UBcg5JZHTzv+AMOVSb2O/81iQJ
z8d2fp8n/sIKofLz0aeu1EK7NL3M9ArOkkkoO8QgkGW7HCXa8VjA2A5vRA8LrbOry0Il8eKm20Oc
PES+V9Z7meZJi0fSROl4U+6jIad5LdQtvqSSeek7qq86vqX6suOvnCSOP3OecEr0wcS5wdlCxhqX
hwBIPulDXCmbPtCNoN++q90CBGppMYKS04cTZxNKD0lsq7rAWQOVTPEukOkG5sHWBTPnSM6IeTDZ
BHD4XGltButs35wYNPPrBhIjqSdCcurDx0TS5GG3SFrPYd/NaZILEbOC/RtJgxClgl9csd9ZCDG0
MwinW1ykNLYQPzkr8q1apX5jig8k7MUCMnJr04ScdXklLMF0zbErbsfTGe3xb4+wkq7DHfMuH3a1
mU72wIreWJLXbujiaFbJjyxJlX3TxRD6aGa0EgxJP6WShbnErvvzyke9aRaE0XL7kPf6dV+T9P5I
tTLSKaG64dawmC5DklJcHkb7zjClz3ahTo+Tk9fPWilo7vuvWuvvATK2Ygl4No09OjusEn+8YDt9
nJS5ZJHjraYZAHmFW6wWL4FpmC+Z+Ol4SoV1CWUKFfolTa/zfGn0i10JEV+bqedZRAOfrfFslkKW
E9ZTmKghjZgCRp8hZJE8nJ4tOvjtuTXPvsZKLCNtXsjeL+Z+2e0L5eelvKKpvM7TVdaEnOTWdTcr
uTWd0OTcqu42OEJlHWVrlNfRAEm59ZM1ipdIMoWK8j47lFDWmu/j4t4u+pRwc0uCPbaqIGEp7riw
7qT2GifXJBUq9cs0X5b5YlUXp2LLdZ6YSYZPmrlaebbHM/tD0yEuQ6iBfdIJUcexDSGTl5eepVWo
Mc9KdqnMc0WH4tBaXgndnnmB9mWZrgqLm4nSm1DL7HBHafem7ze5u+TAem5VDcjnhtI1QlkdSSKn
9he7hH8xWNhwzCAnccemY/UOi61s9RK3Jenz1LhwIc5SwSKl0h/SeJHcuWm153WQGoZboSuwBHo1
8U3vdrY/xiA5PzREiGgJweal2g4BlcMRBCVczgXSvrcyWfowJeqlNqzhI/XL8eMgcenShvHe3Guu
WBmGYkZJw8bam092V/r5pP859tlrYzrJR9iMPdkjolYUj5RNsj+bap5/r/ErbibkjpURKQFnoLab
dMrvRTmcDZ2L2rio3WMLhO+0z73EHE9X3WXSWruFofcf+ZqarLuX18YaXwiQoL2mUiOm9MmcY9qZ
wNm08X436vaU1bvxmx0396n2CjrDEYme06UrkyfVXqzAUtkTTrVmPG6VtLi9kn0q6t6KmKHEet0z
4dtK+C2s5rpBb2C4YZFf+1S9gP42yQesgDJtDYN9bWp+USWmhZJNe9jkWblOqbw+Hoe8I6iwpdLl
2XpMoEUBenDq62u6bfLz0CmfeH+WyzZXNDwzAy/9oNxwTzyv5iZDjRjAxpq2fqdw6cJO1wsr7VRd
tAWQRTJl/XP/17wB/7XBAD0eB2lL4ot2ypduP02xvl8pkOmfWvPKClh/a8a4vWzGamPsTLIvtHQ+
yW1V3o/p+gCSs+WSusieSkmEFHgoEvLcP9mUHJ+SmApaXHQASdJ4Sk/cJVUyn9Slqe+r2GyY4GCU
sdUb84361Z+KpNVf12a7ENqTgGk2IsdmquK/bwb/skOm9CIYrjL4OJXxwR+vgKM1S2ZlDMQmJJv6
lI34ZOKdwXIbgOdbLStf9x2uVyvlBoNGkvycs3gswSB7hFtIzEc4QWanCcCyJ6RUuDIJQZ8ppFz/
/zCKHxmSpmvP5Hugxdlz2SjWF6VgKLiRSLEel8l5oh3y59LaUWK8OOVrvL1a5WuefEoPdeMnzQRY
LTQsRGcH/8fYmSRJjlxbdisUzsGv6IGSTw4AWO9u7mbe+wTiLfpO0WM3NaxBrYIbq2NB/voZkSWZ
JaQkmeIRbmYwQPXpe/eeW1TPWfUs0pc5fdHV52F66X78V04v7GY5i+TYVkd7qORda7q3f3zdgJz/
rtanzEfyiecZICLU7Z8v3NgQl2vO2C4HodxIKx7Ws1iszWCq44sDu5VMbPjK2aDCGJ1yAA02PVB1
2PfprawdeDySCHHVqFaQlKGSdSq8oBmIe5zE77rTRrd1Gml+hMjspu1tUhxLGM9SwFA0TfvK0vTp
xRx1C+qO5tUN1yO20YoTHtmdI1t5dUHHUHFwck21oiNc1fwKccn6iwXbVCE8KVPbo2F1bFN6TV1Z
SX1rhoV6lkV4t3Sp/tRr87ZQSvGhOu+OsMEUO8tMxjX/6KpmvipyyyZbXSt2qUpe15wlD+iJ4wc3
OnVJkXPCIsdby1LfmmR54/aIoUsCVv3B6sFUmNZ4LZKpuGLK7hta8UW053TfFkmzMTO2RuZF1dZw
lOhW5Tn0oCyiCzOwaIOXPeh9vXxURvU6dBAnaet3VHkxnba+bTfy4i0O4qH2ewW9qp/mJfFu8OD7
en61krHCvEAjbULVjZD2Rw3y4x+WqqVeNqKR/LNb5dc7BYwD5jG8NswlSJ+8tBd/cyrkl/f16Mre
N6yp2c6h8mgM43e8AMEk1L6/RhFREbG3yVxr9OseYcYfv4Hf0w8YiVDr8Ra4WdnrfjmWRuRMtiqY
B19PQrwJkbnv7AbjYNeGgDiwHJQmzfy0pixtWLkcewySnjMyRKQmGLUoGAjTRmPirJz+pejwOeao
TQzK7DH6gItZwMWc63O/FNs/fue/a9/xplmSbMozFFf2ryq3GEXmoOL89ylSkapZQISSIvR6R5gc
sfVP1ArztdJjrP7xuv/xMf2P6Ku6/Vf7ov3Hf/LvH1U9yySKu1/+9R/3FWbE4j8vf+f//pmf/8Y/
rpMPWbXVd/eHf2rzVR3fiq/21z/002/m1f/97oK37u2nf1mVXdLNp/4LQuRX2+fdj3fB57j8yf/f
H/7l68dvuZ/rr7//9QMEdnf5bRHA2L/++0eX6DHtEmn3H7/9/f/+4eUD/P2vd3WVfpX//F9/yeQ/
/2deDW03/PN//+7vf7213d//qv4NahXaM9dEi8oadBGDjV+XnyjO36AZXGh2/IeRLbX0X/9SVrKL
//5XS/wNjRrRKUggNMGMg7/VVv3lR4bLj3TLcQ2oDSQq8Qv/643+9IX+9xf8F7LObyv4XS2f7FLZ
/6ZtZRB/4lL3g/PiCGQzFvr5oWzVrrPcDsAT0MrdFMQ+VJ4SLBUelc3iO2vsP08m0Yq4U96y8XFE
fRMof9I7Uy824t+9CT7TZXkwDN29/Pw3K0OeuBMxaryJfgXeLkAfMkSbUfcWX/cTYOBEK3JvA8HR
/qRV9Sux418f/zev/MuaZESjUeHWVD0ZOBvNbwl7zLecSVdEMQedz2e9Zz5qFB5nW8M+aRhH0DYE
1p/MVv6fF8AQjGqxy1/izX6+AE5ipEmpmJgN4kAxDeyP+p8sIb8Mb6B7YMr+EYmB3sNkCfzliBfV
Im70lCjrUiOi+Fqp7PpeGgNEzBQAZLeDcU9PvJ9EC4hkBEJ4MDJldvw2IgDvWaqDwPKIRqbZKNxI
1bVQREouQ47i4082ip8HlLxT7kIV/ZAJ7YUH5Ed38Td3w6j1A1nQGPrrXl5leFYmOtSWzjDJyf7k
pX6+7v96KVTD5kXN6KAO/eXrVwy1jUWuqJ4biweb2dbBna3kTy795Zf89939Xy8CMc8CcI+H45cX
WfLSgq4Xa4jk50AB9jIm6oPh9B+/WYP+/Wj/9lH+eZO4vAw+/ctKQp6zyWryy5PsDoNErkinqrbb
9bCUeM8RjCxJEVg8z06GpwGqwh+/5u+/KlundSAu/2CF+1UNrCtFM+Dk0L10cAOa396StmjTKq/E
y/PHL/VLbO2Pz8dnw+VFn53//UGb+M1tQZmlpuS0GOTIumRSHvP+Vp0OA5xdQIdh+DBVV2FxpYo/
gyBA8/7RvP/5K0RIAWwNgLrFXfK7W5Jwoqgupe5JrXWKlUp9EwduIWW3vlBahcdZM6mZatZKtlYT
txV8C2Xzgc4gpDSV4/A6JiJ5N4CNVKthaGDHphipTBBpUf4+qOP41lkTdrWs0e0PZ6rdoFD7DE+j
nEasnKPeK4S6VOajS8VBbrZuzO9AhvB1RhN4WD+D8W37jhrTfZOlJtct0QhZEJkJ1jCBEqnAqmBh
QyjmOLwzoemCQehLCH1jxrutsol6phmBqdpWr9wRGj8cgZGTiGyOLlkviTmQjUUdWXjD4ODYh95Q
3Dnq7EpMWxOxMoUaKoTCw3y/16NFUzYOkIYusIQGocMsFWB4c51EaAPGmvSSqpDT+wAtWuLVEAnj
XNGB7a8cI9LWSd9pxlFj6p2cWRin+iaeneKlDqW9n6EPrxtXfKItvlhE+5CpJqpedQahqvWzhrk3
D71KaV+KtpcrMaVRYFlEcg0SHQipBX2aBl3SwAFt3KFcWRFCE290TfyjjWVQDCdFQ4ARbq7bMLOJ
AKxM2w1XRSMHqkKYEBHfhLaNwxY62FgUhtcIoO5XQAnlsFPDdrJA6zoqw0i+C9NDX6poga5A1xXU
tthW5t76MPX8LnakfhqM1r1TCpyblpOVG6NfxHOTa9GprJNho0bhOicnxBeAjKw8i6ztBU1T0PQn
lcNfTMaFdUJ0PUmvkN/cWrR7xI8uvJtl2GIfGzGitqBD0zC/7yJTX8XVkhFLhkMg8TituDhGDZp8
vtOX5m7WDAa7TR+/daLKB+bvFdFAde7ktN1DzijA5wkvnDXI3fjlJyTVZjfkJ7R11nPS1OFnPYMv
mOuSDKwOj2yrKGkGUkMm+L+ETv8feiouc51+OSEBNOsqTgDXLYiuo4wjbFXA1kjN7OyvLg+f8BPw
KADcoNVBojDFltySXuiILSDnEul5BeEdYXFpMwnWs0J8QkRCSy7Duj0isjVjRkShwG/LY73sFadt
VjyrOS5ZOn61kUerwhKy8RykfIs/W1184Nu8AYWcQtJuwNVXSe9lM7BsreSMKWhxZCrjWgRhZpQ8
FAvay9KS4V7NZntmJ9GdndFrgYm6qhLGpyZIh2pQL1Xtc20jfnSa+ElzyztQm3CMG3KXMqzhSxmQ
0BR6moYJOko763sciRsXdn6LxZVuclt6Uz+EQV4jfHYme2AEXsM3i60Gb5GF4JpEAgLES4GNgX1+
pONIoFezQe1sYobqaGYsuKHUadIe1ZKoBgZa4YSVb6kR+RKijBQZHu5zmKaDr6S9ip0vAUNRqL4o
YdHlPerTEkCeHJbZr5yUIXqYeoiLy1KpPG1wIP1Mzeyr0RytpAgJX6zvufeJR68gJYI9JZODUmqI
LtlanYywWmCNdhwMY8kcMPUcvdi9KNRHGXut7IoHTZfuru56QqIZp9lZwwS0aifAwlE/BvVcADhX
l2lvRVYZxK0wfDUp9NM024YX6hIjYssjaSq6+Q2qXH/WMzV9GAC573jou52i0MnLw6+iIp9Ar9AB
MYnluG6bn0mkZWfDBGksm/hqpPXGmctPF8az7cxZ+w6KqlcZ4FzjtZnkXq+/KKnbkaytMZ+HoWBP
66LON5mK0i4vPeC0XqMzEphCe6fb+Z0L5maww42qfVc5sUx6DyZAQUaY7I14ZlPb1NSdEYiD2Lip
4/NYws2KGdnE7dMUaZ+181iq6tWcq7mf6rEvp+gFkUXSHkdnq/CYsLQeYlRyRcGHs22/VFKP3Kdd
jl98zBEWu9+ondv4El24dsJniXPODGPfqQlLnZZXUruKTeM8aeLNKvYt3HxNt1cO65eqFSdtsRG5
pbt4aINcS055gjvBlv2K48RtPY+Op/UGxkBzeurlo7SfiQkhNwxbqrFyaS8bVe7JcNnN4RiMQnwu
yUtvYPFXZoTkkVWdyEH2iDA6941yJYT5FcPKafrhmBXfvWP7mt4FIZyHxYg9vc7WLVNMu3hRan2T
6hliXQVAXfEwYtX0Qh7oUNMhB1fvET1kK13g+nDPIvPG2l7iNtGsuxTerDTVYACvi2PsRZYLztq1
Go03znyuEMTD72zKJ7k4xGF/RjntGG6H1BWjbwwgY6pP7kfzvplb0x/1GdGrkwD/y8tw5eYLVgIE
0DR7c91vUvNddTKSV8LcXSOeD9Ru9EeSDwfUzaGz0RNUgssGLxgwzpJZQvcGM6m6GXuijjEGmbg4
lTAFcM/E2x7jl2Uqi/uEAXZyGZO70aqG7wE3GyVxRyxCs5Lck6HZcTdoXlhP+3JOb5RLR9nI7Nyz
tP6qnaMBhpFW+S3FPoubSV+dCJJATo16qIdRblUwdFrbiyDCzVEB2TYg0tM9DhmZt9m7OxmBYk24
z7gfbXcBGJyBC9KMjS7QjpN8Ot0bihsIsBPDoEPIR2a/7ZfyMXcGLN9TQr5JEjIyYLErEokDv2SJ
xLEp8ZLIqH8Sob2pTJenvnfJoukwc1idxaSV9r43uZCeEkQz9qtDRhGdHK8tqOvhYpAKs+piPB1R
SMN9bOKPwh7XF6no2OlvFp5jj1YQw4QBG8co+ByIMBxfN7VPmXTMgJcWaJDLzUId7WjKHZrP1Oa7
RyPK2gOOYyo68zBHPRlVZQK0xd0UqXGaExs2NP63i/qb51sdPBKRd8XAaDCKo23LxMMU1D1OgdSq
m7rF10wYdUY3Nh8yHHkEJgJrFYvs6kqVT3kDU2+RZrdthhYRInYItVdOizp1TCRIcDQVH3JtHUNO
dTjTRsBMTARXM5p+sjdfC/zyHhnuujdPJMh1mUsYxryvBPdy0b5DYNyXyFpHB0V1/RDCdhoaZHtM
2TsMv56uN6dBiX3XuKPwwtg/eUV6jhV5invM8LRhKxgscW5/YJW+tpJvlbwHOybQKxuuW1X6bZxv
BVWE5twPXJUZlIZR7nVV3+cTVzdU/MSO7vsxDlS3eS2Ghp7uWbemd3U2uCo1h3Py561Sf8mV+rbW
yqOdMK/LXtyF/DDnJlU/iEBjonvmKOQ1TOumkFSbdHkoxf20ZL4b0m3EoqSYyGvZop+HCz+OPGjR
fOVoJg2ReEn4RCTJSmU0HANHNoUkEa1di3qfzEA8uNmHAXto23hRs+7KcCvMM/ODZzOc+QhcQVVf
CTy1ptqeZVKpNK/mo0odGVkM5rMLXAKLd4dXXkJHU+b4Jjfmk64AoK+jwG6NY010SxnN66KcrlBo
n0b4NnKRQQEUxcHPij40H/OT3vA7TS6K4cp1mD33bYSYguTUpru2tPq6BhajDIz2w9BrUX4vI0VF
FOgdl4Yhq+PWW9J8TjJVrtyyuCrLFOXFJqbEjOfqHMOhRhj9RYS664/a8FpecobtPH6x65J51XVK
+OLULh9mKUm2CGMCVxQgLlVK0iUhWTVEWRBXpym6BJ8sJdo2RfXxmVBScdoZz5PidD4l34PVsC+O
rfmMI2A9gbd3Fv3R1uaVgyUNN0gScWOBPvU4KKGWMDb9UvvS1QisL09A5a6Kjlq26hgWjepVNdrA
86IfV9yKybrK9U+TPB7fdXi6jKNtjNk6ldXbpcoAt84K3d/X6L/1gi0BFTzALQO+NSNQ5aXIsnNk
hE+LiM8S+hFDfY30QajgltgNdGNzeSpNcWPH6gPRI0AQagQg4cE2820HdElpuG4spKEAERXx+xVF
bnNj8athIHbdDObsHd7F3umdh3lJr7UUlrnbDo5XZs24j5z+llifB1pUW5zMGydm4XfdlaVYIS0b
dByZXDikqfV7DGm4ds9QGLBfeJBlmXxXByu9G/LF8hz3aGDDxA640oSytxHehkS41UDD6HqE9Yet
JY9jXT8Vce5c9oSjMzZP4HXJvaynK05AeygEnF/028XWHytH2+nIvCDsGQ9D1zwtzMWxrnlsgLui
SiAjMvpQpdZ5LVb2iNCFuS33U9TD9mZsZQ0rQzeCBNyOobDVTeMDR1wK6U7GDG9qcoqmRfLAO/fM
bm7tUH3ER8C2CKiJl7bt8oaG9ssiyI0vlpOhpQc5pd/mLG5Uk6zvBGSVGe9DS8DpGfDJh0catOu6
an2H9IwQwKceZZRBoVcWThPg2YDq0Fszej3rkBGAKHLMAq79ImOqfyPfTyrLKr9zVUd9uVYV+Ddt
11Vemtc93xUzaBTT+x5FtAhvBT9IcBu4inandM8YyY+CYExnSm4mcTHEo24LFaQWcel4CtinrDEw
Dpp+67hXQ5hv4JUlfjSKF6tXdxTsN65i95zCLUmdvfD07msr3LS4aLzGiF/6qMC/Y/Unt1NCP+2K
9zAb72MHThUpqlAAHNIM8DYmiUocmJbdiIWgybQPovpsZeapT1vj4qM61Oa5K0t/tKrDkouHCS8j
UROesqgBviGK2aTyRFMrOMKMYIKTOUY0EFU1CybKNRHvRly5RLFwMAlFz04TB3qjrU1DPyGsjkoC
sxIAWZyoeqwfXhHXexlBiZ01QQj7hIKqphSepiCSCfMp3bfbnrM63ls3ZBuMAOU6aEysKTBj+VZD
ITaWUUNrRfmUGpgaaI+sOPOFtnmlEm0Iwn3OIq9AZFyoew3WRRoDpufo5WkN8Coep7FH6ZZGBwHt
oF7ymzzDOpuVV91MnlQBCUVo17VaBSIJtzH0gIkKAa6gutjXpM1s5lx7q9PplajS7byMcELLF8is
1EskDKWRr7JN5L3D/iLJNmr8FjDNUC33XRO+tGbvqdZ8y8jns68uT20YPyIS2JRh/dg1032hWoGi
WcdkEkdhKmogY+uFLg5IY8f9UvoRoSvIeS1Rai8EXzLj1zU5mFV5RKiNcNP7UavSAPCR45eliBCX
D9pNZ2PpS0RkM0ok881F9gGZCf21kyI/y5oSfy5cqEStyBlRRlwtFk/30Gg7tyg3zbRYPiliW8t8
LaO4XCVdfs1gbxtXaAq0mTtspGyErePAtXTE7pL0Sv/EX/IGwotDkyGKrf7AFLP16jbvYRINr3Ge
3dUJRcTUTq+8l4m2dCU2uCyIFi7aelWER8vChJh9gabWlVvFiTYEhu45+frT3Jm+kU0HnIyrKUs4
RXPE2CnCHALSDtP7CUHq1qhZCapq2ThRe6105rU06KnJ4mAbX1Wje9ikvSx7WDif5Uu+Y0/xDA5H
ZGv5Q9nj06CTx0fvqMBcqhxbfsct5294j0idYrdZu0u4srLlEdg/O7d9tfTNtRp+NznRMbScGvs2
n/Bsd9jB9IFw6r1i32Ml9HGuS+1LJ6El0sEhUtg65K2j99GmyY+Qi1UYhrsmP0xJvLZhtBnYF+mV
rBN7DuLp2bZrkjnZlqwWLd8n2W9eX73Ume0bLZxssm7crA/G+LME9A7pG847u+VAeMNDOcU+/ZyA
JEfUucMqwT5aX5aw0dMnNLFpv7fs0kML5qWG3KcF6+fYXrma9JacS7bQOlfem/6FFG0NG6blWNjk
3wtRPKNjW3cmAJ22HFVvCfVb+AZ+wqEHPoaX06bQgYMVCyrl3NmErRl5lT7flCUQv5gl3F78LHaf
4c4j22IDG2j0xgBcqnhVWdE10X1+6HyK/l0jULs4hPSTRjTBYWHdYr47DClp9lP0im239xTN/JaJ
uXFKCt6sxuiWNE12U8xT92CnroIhGQFnVXlmWu3VKvahNgBji+gLOsSXf0cLvQgQF85DSLIH9a+e
INup6auzb0RBp9R3ZaZEHkIynk9HpAS8qNdKxH6yuIAGIZhzoJEOw2ZTeZNxTvfu0uNqXiure8SZ
twSWM6+72J353Rci6uijv/paRtukqevS+snjJ1ct3u0sClQrrXyrQrTq2LvBJiRpJAW3V31idK1v
i83Hl6UVr0M7eY91Q17B5MWNo6FZJpq5SlhSa42dmVYrMSIaAlpMMprEPtTP1l4ZLUz/l2pRWZ6N
JZ885unnrKzQ7talaXkRqe7QhudpG2IVh6pXwWxCkUDo0qku7I6NqDbOQokjVFfZWLV8HJFpBzWd
E5AodeSO69FwkjfZTN0jaUntDLSoR89qGolAaetajMFglEXhprSax5xpVqAMasjbD5MbJZXNq2s7
gzhUlcSNw/kOWbQ92D2HoLJJKmXT8/hR9it6TBMwRBP/Mveus7bVhDi5uRpx60Kuc8JYvAiXFiY0
AmWtpuYUrSl2H3oRZ6u8TpogUzUESkudH0c34eymgNM+LnMvL0keTuO1MVz1MofnF9GR85q4bRxv
Hm2yBUwrZxhCqjyWjLqOFa/VxNPFk3lqF6ll/kiK50rHZO/rsu3Qr1QGhq8k7fbt6NZvjlSJP1fK
nEg8egb3SVKlb1Im9iYuHOVtmZdsFSp6Ba6QQjjCfItmCsfrRqfLrtKUVY1zoizRAUu488r4Yrkr
XVLbwyVVH5Ua7VabLoqnWVa9n6qiPC6c5elm6BnUCPZEWiLz9JDq2rxTFbQzMBFj+262nYycmDne
iX5C0z5WkpZdU6HVTx9ibcLg3Vg61l1YK4TRmUYuvF4AqIhpoN5kCsQx9twIoXrc44THxOzFJCIa
a9KZaE1XkZrY4C5VhYh4DJU5GVc893aENLWcovpABU2ViNCOwxJgu/zd6WR2HTcRPRgarAUH7dqB
jT/RWRccZlLFuJZ6p4OHSqqQUitH4J4mlSnAkoLHh/ZA4C3ULnl2+H8N7VdUrcyoI78iE1fRReXP
8bIdWkgBRt0cdTqEB4YjJHTF5qnFOL4AIcjyzCsV8NPSagnWGQ34P65e6L4jw4c6Uzex6lBsGvBO
zOJeLZMArRCDbn0MTKMFTaqb4Dg6w7zrXKEk7MsZVVsby6tGWvan6MIK0HAdvmYzzYWyZK6C5cPc
amgOfEsQbBBN5kR9qCKX7lP4C2aitqjnuxjWb61hwCo6Ynr6+JPw9ShwBvqB/dyknj1An5Usb/Qy
UNwo7IMOyL640K7nJMIUoa97XbM2ZJeNga6K+H2I0nag5pvSGxL1LMUDPG2uciN9XlT92swxR7KC
FlwLcd22CZ3MwqXtNHfqu0XYu/B1K4IfDQVHOdShflO6nfZZ1r1Gvd3HclibqXCSD6wwdIm1FIeu
U+voYW3Bdq2xpnGYaiRRHj3+3pVLlPV+mi8zqq6rieqkuIm3OdX2uoZmQO6N3T8AcOBUb6DGX6L+
2ZTADKx5vodNHp7FwBaoN1X80Nb1w2AXB57RO7tqDm4xvM/GcEsCDddJkes8S7ej7LeJY25MtKxV
2d2XS3WtQivpYvOgtnn+OLPo+KzwwFrFzMAC7uhC8s9Roax/TGMlfXOalNaXTWj81WDQCBpCIsYq
4e7mtIXNN0p0wRFhi5Voc5rdrA8FwFG99aRq7JSSM7SbmccSgNjI4lPYLdlX5l3fLLuua2out343
5tqrUuecoZ0dJvfIT1qZ8SDSqOz1w2jVg2/J9Cnlijgz1t87Q9nAMT/DoG2cexRn0j2TEoBljBx0
paffsyH0lUe7v9M1kj1JAbfJvC/KrU6P1yhe8Tv5nf3WR7RGhOc48FPHU9nRlT0aCdyb/ZjcCpca
iqPlTUS7vAaMp8a+mcG4vFbMBbKGX178GzcD+ZXp86SeGDnY45WT3CZ0DAmt6LjthBM4eUkIGGPu
HrwOvaYvs8AaKjjI5ewF+TlJCGXuLHY1CGkQO1xQNda6dl8EY7mCqjB6S527qPhI60/MUk11UQSj
g3NU+slOMCHsHOlaueExT9hPanFg4uJPEKmZIa7CAkE3tu6mC18EJu7qWqcXmyXPLhYQ9togE1bl
6WbuD0xKFrbaqdz2zns1XU6E12k30QEIZMvOu6ReM0AjM8/Er3jqqG2gmXlKQeP55GS5V+j7afzo
p6Co1lFyLi4nOxNT+U2VH/AzG8VbV3xrc0LnbqPGEaNQUl+rJ/RrO1NCn0C0jIq6seHDXVEsmPrb
EBeecN/Mnh5Yeu/Wp7RAhXxxeLTOFiM3KXjg1RXJrCEwxiehcqs/auldlvZrq302Qjbn8t6xqEkY
SLrzXS5OjEm9uMe9xNmfZN4Mf0oM1w7DwwgP/b2an9Ly1NpvoXlHewPif7FwVnGPU3wD40KpCWaB
1WvVp2xkk41R2JvOzpLMAGpq4Yr02HDX6/Jo9Hj89O2gvl3q0xLEi/OSQt81rNtmeHAZRA3pQxg3
LaXdUHAhrrFJH+tCezUi6WuFvSXXyI/k1xJNBH9MXp6aHnFDr6zbKbVZmvv6bN4ldvoduiXgm7a7
ZsfQmuhsWE8JuYGztnHhvDEWYZ6NrYmVSOPkiq+Qrrv62HfvZpz6evtNZzZPn6bsIeluiuzOMQP5
o49/ENpW6RcyAdKV2mv01KDfo5U27+sEcvpiwSZmqzGg8x4uoyTdZKKPStFSP+v+uylpzHPoTwXM
nVKso/5hyl6VhKOR+ugyaOV8Pk0sCFXPalEhmSWFdh1hJEtuZA2jooL+eL/oe6tHirLIY2NtM/MG
gTzT0lXaQAcmrkydHpAn7drk2Rx2F6EBiQslYRZJkazxw3TTNxRbGa7d8lsRZyGObngPj/kSLC+s
ETYk3GzlKnGflzndKobm6eKkmCncrcpzwienvOjVm0PcMVoPvWLA3yeToNDjXUnXKO23k90QpeGA
9DnR7r1W0+ewN1Be9nuNSkAa3WqCoK2OE6BH19ea1zbEUhQjzYhwRvRezsg2cSaavJQW0TrXt/C6
2/4ljd7G4cUOI38oTrO7gQISuPYnL0OnmmOS0p4G/aaYcgAYD1UODP1+Bt2O8m22FR/EtY11UZJ5
4ej0XOSbkhMyoY48t1+52nqOcq2w4qR0KMb2NdOeBD3RgtIymjG19a/lMATaWHuC+RQc4RVNSU/g
mm/1aNMoXy1GQ5PWlzUju5iRIDDnP4wuSQ9pLj4kvZUlPbrdG4s5HsAnpYEq6V7Z81bF8BKh6nW1
fqP1N1AGqWHgOui4F7DrMDi4QUbgsTqtBpXqL86Dqn7Vi2dhnOPmBckLhvTXEkW+at4s4TMH70rZ
5nwd3W3Lodfp/THLVoqr+11+h19vSNqgKQXnMHviPFBzfZlhwRXXpkBxiZ2FLsrpNLFaEq+Y2075
rjGLVdvZpG2MOmYnWaw5uN9lDtCt/LnmA3AoPMB43KnOp5LSnA7D5sotFJzM+MYjVNniTrULmmM6
Le80Ja0donuf9iliZqsDxDjct7r9hFGVhm7FJE8Rx9FINiS33hozVBzXplulO8e0o3M+5axfWr6v
5EjGh6X6TVVzq7CvF8oubAQTv/qAig4CQLV29QttFWOIPdFIrb2hLdfA31aQue4w/V/VjClQMfBo
aiELuTOpHtjF06g/jwgdPRvQdhx+xE3HYXnoPC3PzuOkvw6j/Zo4jle0xPNGM7EhqhqIpTqT3EtU
QH6KU55JtG9xYawbkt67oTuOnBqQyvuJzsyTwvU4LB0GPM0D+/qYUrLQ5XX2ul1zS9AYpV0WLD2j
/yH126y9kiEAbrQwTdJkXlHQBqO4TCnxVeOmHwzY0DhSXnuLAPTZHZmHmSD0ZytfmyOylArXBr0L
/bOfeuoEeQabfJtZbABlzLBvBKg2KVCUYqa7+TXgNiBXLbQzU1uWQ2WyeMHkZFysyE3j5q9yqY+Y
YwLsPuGVGUllI5H4bNKsQ1aROUc1b4g1ich7g4be4q7xOLIcxOwc2Kg5IFOjmRPz6q65s8L4IFWS
abLwOPIZlXHh1F3sijj07LE9Eg34eYEGIhda9aAMpvmhIUaYlRpQ5tCL5NqN5+VWs3J5trDYe4WG
BiQkKVvQ3kRGMJmbZdTz+yYi/ndoyYM1hqMRL/tIc696e0Y74XbVKYvELXF/Jl+NeoawdR93cot0
/86VQBmCtCZ5l/75uEIhZPipSstWasTPEKJ3WIyUj7pwFMgydwqEGDXsDlG8bu0aMJygwR8I5H9X
ui7ei2ogqeOW+N/bivLL7akfw8taW5H2mYdZ7qOdeFPtcdOI16VxSBEwQT6xdBkfrqac+6FaOZzm
bf0Ma6ID+ExmOyvRa6htYBrTEa/oinZH13iX7bUAeqhaMHOI/1x3PGFd09BIOSfWSbMKhGdMiXPJ
ijyE3qSbD7ORPXc2qlnk/t4yfpV0dceYgo/YKv5XiNswzPwk/W5omHC/eO70NKjxSiPNAECvoA1K
9LfHuPPgWjltRKId0qtG+0KqSzlmwSgiUo2L0kkgXvZ3kpIETByl5S8ufKzAtilo8XJPN012OzWn
SZ33UXXOezAR9IZdkg141xO23bDBtOspuJSQ0SXLNTbBumJKCLDk/3B0HsuNI1sQ/SJEwJstAXpK
pCgzam0QskDBFbypr38HbzvT0S2RMLduZp70X1Pr0yHsNkoqy0h36xVxKRYDe43z5yT/UjE/NsUE
HQNDW4qTY0KPGc69dtFkzu1wLgfiY023y+XNx4m2TvxVg1jdkWDjBydwFfLKgRyo5NaR/8gzZsxv
zXRFQYwG9ZQkDxZeUcKWfICTk2DOe4KbodHXWnwrhFel4s3COZYIOekVABaVpHH3Uad6xniM9dNo
X5b5a5JbF3xM87cUX5AXw1JHa1af8Pl7akYMKgzeOw7QwQuDijM9Wrg75iTE38pRC4yBidvHdzlw
2GFt6OHsUfhR7LT5W6A2wuyE9t9XFtLPQJtxjkR/M4sskjqpMftgDAY321eH2t+qN0nM2PY5zK/A
oa03XxZ1tChvkmupYBfm4kP09ErrZHPQaSsM38L/y7oGl5i+MSm6ZpXZvlcDq8v8aPTw7vm5mMw7
96ZbjNH0prn2bfL3gHNYR8Dhbia21TkA3nHaetWHpx/M9KePn9PR5Cx1CwiCEzg2NHYrWNzyY8fG
VJmPrV1ayO7lEfl72zQtWsTOi1OUujws4MAXKUMLR8LOAICb5ZBN+jOrpN1AgYNZuIfZVCFDTMLW
Lk5fkCjqSWzc/ATDYxs7xWXU92P/ADg0HM0/YR6AjtI4sCFxAzV6lyX5BUZESIV04X6V01PvI+hd
A0b5QhzsoUagaHHR2dk1doK7X5gRnXu5QhPETkrVIPfG/MGe8yVzG9q2zqxbHqb6s2+CRynOhQnO
yXiKRbvvSLA2Iiy7X8k7NhdsgKvksCTHNkCGdz02S1yarG2CFLJ+d3R7cY7jczm/YuADi040XVcR
PK50edT8b7OYQyaQyjQwHhsbw/4es2pbcEcu/M3AArJ+4yzHiaFAJmjke606ZO0xbbwHEAxF7z7T
0hexX/oagmrcmKk/P4wQJjbV3OwF4SWjF+9JYB1YF2MIiu+QOPpt4XmXxcmOdCJ/5r55kCOBnVb3
CNxqznxcRv3JHN0nEVB+Y8p7Z3MQGrVsN4McI2DnBO0PPkrcH5gw+HbF0YVYr/ThXw8nkxdrf49t
zG6VfXRXRNe62BN187y0Pe2d+n9AWPFMoVFUVgLpnYOPC9J4varbFnQrpUclcpX4VL7PODrHX0ok
P1aXHJlgoOMKPs0pUut9GHebUmXRoNeRPZDriWdIp4TQaI+DpkCYOC7JsKnhXlLJ0rLZ3jg4Ns7w
PwrA7/ndXdIxxPLJ2oEPABqFZfH0iI0yNHugf9Y4RT72J0uVv9DFgEXox5V6XBXp8zjOv5Mx3D0A
lOlkrWP7fubPw5fbZo4TadW61UMZs8zHga5fI1l9oe6BAfw4Zy69VYAnszls83TLTimaKGpqZwn8
b90DAvUr+Z2gOxVV+uRoJnYLdeiqnp8sG64xPZFQpbaOFj85/vyHN4tNKW9tx8PqNoeqxZbYW/9a
N/9o3ZWw3T5OmR3GU/AeTzGUUo5CBgGuDs9QUk+Xoo/vQzs9li3HEs7aipZo9OF9inASuzyxh5Jy
p4SUg+bfpY73K2HbDnaZ9sr+bLjNTiS0+giX5a8F9l7EN2OcYVhhZaqMn3xwTl5a3Njy08Am8dSB
FR2xXHjoF7w65iJ4dDrrsa6QioV+ZsFS46IgEd3If3mVl6FdY9kyoQdM5bWvesR7CuAHndFy8vD2
wP9w/Q0+A5QJzE5kywNnfrAl0uPoFe5mdRMEefAPfiZ0P41MeoqVRQzxo4dCt8TeKSZEmiwVthQO
el4c+StL0RjxqdqOcbWF8V/iJE/eWJ+CpP3Wc1istop3CkLHZCdRMdbk5sVTs9S4x5yt4RccLK1I
4bzRUovNtp69lJn8Z+JQcRimx4RcXECjtmxSaBR2NLX1cwIfZI41EvvW2RcdqF75V6SOQ08lPu04
kDOKHex94TzPnjc+NV1yL1sGxkyZUR98a+ZKiMzlsU4lADA3YF3KVizKwb9uTbPOWAy4IX+IdZOL
gsy1ya58m0/OYc6tcRfo8pRo9rZ3cK7O9otlrkY2/9L0Gr4tHZcF9ncM8lX+RufnIVfm2dEChjC5
CmuCS99drC9L51ZQ8988rF9Db2xcR99mMjnYeXddHLFvA+Oh64coSOu93Scwh/VzHeAFb1MAD82d
wP2zZ7YQcDXxXaYdL6qRwGOiIXoMNtK6s7jPY6C9zaROaaw6jdkw/IfiMj0X3WutJfRtJc6VwGj3
lGlVd7EHZBUWrHg9+lvZGivvvsLsC1cmS197Oz/FMTLGIBm0CJcOG/wV+HBAJHGH0HQzXdPa5kkX
nBq3eku8YmuPYieJ348+3KoJo27lfSJBbF1K390W9oPe760+I4IjIhap/4Ff3vawvqUbb9yahhC3
iAwfSV+O2cSzvzzRXLEjyJ2wdOhuWhVkmJwQZllamKYOq7Hc+sWV976MYuW+DWVGDBiwnlUmB5Nq
3EVMT17LS85vvf8WbYyUiRM2tTSaPF1gpel4KDsWZNjcX0ptJoVP2r9eiXHFrqdRwcI213nBgVAV
HfQGPzUmxqJst6nlUPbQs6t6RezBxorRs/SvE+h9WCBYmrqb0JunFHZ4FfesGLPP2NfwUJmbiTkv
HecKDbJ7bUuTC4CNEpuJkvSLrw8PM98CTpsdwVomu2XYFYypyTTuZyjK7AQDjBq2jVeS16bfnanb
jvx5/gZC8oqHZjvNTEZB8p++xBjC4bPZwU6O1qnumcgM9Z9XKfTCckcQ9NF3JRQ6+drZ48XvvU3l
9dhKypcusZ714F2C1whm/6/KjS1Rqq1r2JClStTYQv9hy7udQBYAkeWtDq8Lx81mBGKjlvGzHXBI
OVn50ZSYaADcyqObU5jb1oeA/+2z+CpVvwEotacUBfus3X46TgtIafjVBJsH12WoWdV1z91Vc/5f
iqMUEzQqub/agXLvXGrNrqZiXiF/16PAcMKeQtj3ZCC7I8Cr8p50nSWMTfPGGfjgFyM1gSAfDC6H
oL0SmyId/tiRAbF5PmUutL0xWm+pdBDvMqBoiDSM7dQYxNoE1GJ1UGUuaNI0X+ZCuy4qfstK8Znp
AUVRw0Gf7IdGp47BT9m74WM2uNZCS5r5JinbvdC1Yze2bInNzyx1t5Wr3U2VZKFtThcSGHsfDppo
CuA4cAnwpDM4YgvMUwJAtIAMlfhb1uY/DmE2fYdC8l43og6+VaktJ0PZG16M0cgyIamqgzkELxNb
gsyvXy0bRyw1AdBY7HBJfkeKHNlHUwDWsOVyqCsGO70mTUZTncyMwZpv4uK76UHUxY9OV5BdO3gv
ai5p/Be+hUIq91j34b4iRtuT9m9cxnpTsN+tePAC+bP+hk7baw2ZG+pqcFxuCVcc5ej8VSNVeVpZ
FDudjWVHhinw0zABkZQuJeT7K+TvkLKHKLY50NGxs3E4LeCzRzzlbgrlBBtQkxedRs22ntqNS2VY
lQZUY/f49lZfm/EfKiMb+/JgVy72bW+HrPqrfO0lZpyY1kuAlhF3YQeorwDClEIkUJqYy3yt2taw
WEaVPEk7YFGggfCojlXGjlA2D3kVnw0xvpR6dfQTcPSm9oJ2dHCNHuHa39cFz4FCGRC9OIk4Oke2
8rjgwt4smbxx4f/5sbDJXo/jAZDbieIoIF/WY1poj5ZoXjUNxoe1/KHkrcZdxsbOtz+CIL/6I7Sc
xSVf5XeJe9Pawf3BKxSfHERK/kLOjF5Ka6QPbfNtLEq33vKANbDuNEXzKEpniCDfYhOrxlXTTX3/
te1t9HRbQEKmLepieuNyiDuY1sLvAgX4FkF3o4++eARfwXHKluYmc1xtp4pJXsaisK4t48mru+Ss
Myesc5rO8LTUH0aC12BBvoEBlUZebz3nCI2bniT2dimvpma24kkk/ZuDaY0WUVlcUsylUZYpSTBE
OsYpQ8pFKhtYMvUmpyFejAVEljqz78HssliffNZR9cLKufBgXPVxaf1Uon1x1NIce61HINWInhHJ
SVW+0ZWlIY5P7UtvDd3FGWHY0b4AZFSNwW9akqiYATdDHdKDq2H0VdhqPIXV1A0veWDoWBkA7yOM
A7FuAnme6nY+Nrbef/cmImGslyW9C5n4zxGCp5kFcSYMJBmYzRgkQY2h2ud5OGJMLXD61pQZk7OI
YnaolILp9ETbdEXi/YZLVsjkUvkLvXw0g8nRxxWXt982h9m0TpjAIQyjYFV4hQLsYbT21H1BVfjk
fXUjgTJKMHihdk1aU7I8TQSemuJHZM60AyX6krq+3Cs9047mEusOr6DUSDZEZuYtWF3IxrHFTGAR
RnjEUE3aozE6Xs2YyRALrDhq0qq+VKnwXoKgenUM5infs/VnAo8YS4LpM1sK72S4rRalzZAjpqAp
Qsqet12Nddc0xN4UKTXqiz/+W+ysOA5eUu+t9bJC5p9bygmleOzL8qVNqSkoK6y6tWsPR9nV8bHo
amcT0NFBTsS+6n72pGV0WKWdg9lKKlZHhBxD/BV0LyTDSAFZ3hEbG0YKLXX7wOmiuU5NYQCiyVSk
JJ8n/RqLpM8olheLLzGO2+Xi2VIdylnpoQBKhH3Pb84zDQDbRvOeSCrRmJmP+oX6kuGaVK55hFwo
Tyarx0MuOvsc6++VKPqwG7p7rhf00flzACA+vdEePZ09+BCsDXl6Svff0HqYsQcswkMXvOlefgjY
tweGEBvcB/PBH+I/d9IwQA5A+7C2MFDweRA80CxOzwDAGFlNUWMYabiG3T5i6zPsDDypuxInE0kh
97jYSfXCWB3gIwSPqDl3AmK8ySufR6WzF5p24yvGiN/v/WDGVK3SU6b8Q+Ynr+SU3p1l+eyn6k3y
36zAO1atAKKj1G0FzViTs4nn5TOj3w1LUzhVhDoCZhJpbzH8bkZAJtvAJpCvayQ0uIhpeyHxExQr
Q2XvOexAPOMIeQKaZRNqjX9J+ntDGaGgeczTfXju1JZWtbNvSkwgqjUe/KVZeMDOm3zQTs2g2/gr
dVhi/7U+1yCIfoZH8yHVUV/1lIdX6Xrsud111u2GU1cWIJaG4XNNFY41JbMl9Z9LgCTbsZ9BKl/w
yswxtYoroyzOtvmiGPUNat1xdyXGcHEdVoi1Yew7lP7Ye+BOOGZ2fp7y8liRrEFMn+Y1nbmZClk9
YS6iVaL5zNiqOcDCWgMwkxXgn8h7HWE3fYxpiZy8BfmFQ8rG9kj11imdpzxJk5JpTwskGEPCyu7k
U3Aa8CZOhUXZvB/SQ35ph/ZX9g4ltkv5OVIXTcur70y8a+ygJvoLJJQcwoghRItvqWreJ+NxdIMo
HpKjHTx5mKU50p2rwbyWrHBA7J9xoe1b7Tq6gicXE4SIEXQyFSq4en6ZwuWqnGhqpuHqDQvSga/p
6SG3Zv1h9ogEeLhWosxGt7LM6b8S1pZVyss0dhfy56xA09bdd2iXG8o4ESU65pxysIAzJxYeUMS1
vBksREa+WyIncRQM2Yffzm9trgqc19xeZaM0sqmNDKtBp68SooTnmNehLi993LykdnU3LbZl+TBR
6Nt5kApYw9pWIfDqs26c1mhBzjLQaRrvnskB06HmBGE6qn8ljJSoLjzO9RNzCZidS63j5OPxhD8n
peuvLw1wazlfoHfEInrBUPby/1Ai6+unvpTPisuWvJTxNeKtxkSY5E88WLKniRroyfCbbQ5Tkvf6
1Rf1yfFSBwkpGRAi7WlFBhYQ/fFG9kl5yIb5U3otfcr+ORvFXyKd4tybXVhn1q3i9DCabIebgHkt
Qx9r8QvPHKjn0vyKDfVM2wanJfFsjM5zgGbODs9Ym/wYMYsJuy+UpQskrZZPxeMoXSFuOFXnvxG9
PgsdIc9wjvMC0TdliYHXZKesYrqnxcw2whhgSgqW8RTFaJuE9ZmS2V1nV2st06uJV6/3pukgTDBN
OU4K+iADf3wNhuJNqfHOIxQbuiyJDyfzvZDYqFyf9UcMkD3MdLarWQ3Xy5cJa3xLvpnSo2fCaX8T
Yi6Obe8D02fT1dunIoYBmQqef27WvfmmvNWtX+7sqi941JDmmnCqmhZDH9d2d4p1hhIneSnMGCNM
wZ4a4ndXjWeZaGfLLiRjrXm32+bUzpQZ2um5H612B23rMNfxvwxcPO51XpsJkFCsd3hkjWcndyH7
DMutMRqDhOL4HOAvZbDHM2QPDn6FeXrLnAVzg6cFyVFIHfRXXI4XmU/uWaUw4IopwI46dHZ/tV0K
Fy0b3rLlD6Mb8TRWtP4ZNuv8GrCkNwpQVD1+IGynmZndDESFhpM6gYRERs2k48SJ3x2D1l23kE9y
yV/jOc4fBjn8YqF2P5Z4+EnF8qxmXAzzwsRVTd2zPy40Po5Ej7KB+IRFfZ/GbbtCPcDXt7TQa18G
e6PjtHDULHwDELb69ovkloPXSERy61L1Xz13xG1Jclomd13VU7ozNhU/RPzarl+aO7MWHlAI/A6L
Hr8lssagopZXv1OLk2Xah0oHG2gUxaM9LxzMyrULWlKjBWQyjLWRIgd22W0+wDFbU8okIWyFb1kE
H+iC5C6WighCiYScF096S7KutY3bNKqvnuY9xqjkvjjqb+qqHwd9CPOD85HoDKr0ppT4TUkspB5m
Is0rBSFlA/J37bO4Hio44ZjwDxUnvsTUEDjXKUrZCHkhAC5tJxvhPrRu/MVL84GqyaBgG+13vMMy
59E0Rvudxz1wxJZiZI3nFfZwv+0bZFOnuE86CUVPTuO8s0eCiqaltZhp8Afy3l+g97byIgd8UwTM
vM3EefhT5S4nvLmabkO3aKCGlyXfKOCEn3LB7cKTHOGDGHX+YJUcjYxRLgdXLf255ZnM2VGWke0k
sPzcTvv15rjfKw6vEQ90QpOkN6n5IbHRlDjwuxz9O2/nz8GNicoOyAptbAwn0iJjtAwcSRfHzvAL
jvVhWHSfO9DtXjSQ8sc2z5+LNcyQ+SLeJXIsL2ZcLj52+rYDFivUUhzrgNt/CpIlCGWXlMcObTiu
uHpnTcMBWBpGQnBuSf2HoaEHzWvKmLuJu5Zfg/LDfMzil8DXFwz4qcE2k90qYYguJqCikRfttIzX
l4kM78cOcN6Fquesb7TIrKoT9AS4W8lvZY8nOrV0dM4YZ9k8G+81PecBBP4ONh8RUJLlbS+vLcQ8
nv0Y2POHuprZjRN9m5SCAVYRjqrAiGaPPNN5e/912C0RND32i7S0sWvxtO7BID5RstoteUoRFkd6
CNk41iGn5Ravh/vPGZnlynnTkNlR+JoFGzLPa6KSraMkHECdUkizRhgk766azZ2if7uzYhaZ5cGf
s4/A8l6amE4Ut3kfipg+3IBHsLR8RO3Cf3fj+d77DUgJWb5zy7G51l2GZ9t4LwztucMyBDpD4aRa
C19+APXwJwaeAWJtamtUcyy9hdnRfw4aa+dUw1XExZfTat260WHgT80jAIJ3yh7fUZ9PFl6kwtGP
PTJbZgXHVZ/3e3HMhvJa9iQE9PhctJbOmynWGQgaPEMmVoS7Xy0YaRcl//KlyXceq1UKibP46ial
g52SHJHXMJgj4hdpFmwysFehJ/LXnBIxxn26yjUz5mqWInmkJ66HjpsMkfINntZ2r65KA2itu6nY
LTFX5NDXF0t446Fw6lPKuwD5wTK+VBATZxYuEYwktx+U0i8tOk7CSWetLY7NXyKwZQp+9djpR0kx
I5AObDHwwC/s1nZlWZwSVx3TdAqrRgLCzv6G0vxsuR7SkcSdvpmQLC293QFKJRoTJvkXzfFFdoZl
KtAqF45RvSvbNXa6ZXfhhMSQtKiYcZ50wiJOZY/b1px2DXMVG+Jq53X1z+Bm32UZTfVHZtCg0SEF
u1qEeEO8PizBTDgDz8mxsx9Kjfm8wGUlXiUVZ/Z3Yy1PQ4ovSAfMwovB5C1hynnXYi/JCuafAlTx
uOx0VnFz/7c073H9xAzQon5NTndi5+TrDN928tvg3Mq9eV87SBcBTKyU9ISG/pG89JTM6s0YuagH
ZKuoUhoow65OJX285I4wfeGa08x9tib7SLoWt6LdVeOPm8WgoclyLSyi3Lu5jOHsfrTrqFri/pGP
fYLdk61rq8gY7LAahxwO6kFu6BPBJshthvc2nEoOYSXVWw4elVU3cZDS+uPsI9ej4LL8D4r66kLA
yI6CuBBVnvu0W7scTM4j5659a2f1YnsI4vj+i03e25tZJ0F/zE1OR6RTXGNXBEEIrDRU9nfcd5ia
5BqBW3O5ev222DzrZoObd9+swKr6zdXflPuUTEe4BGFlmceeNyfEwKyGBECxYJVOjwToV62IWJzm
7nHY2qW7D75anLf02R5Tw700bvlpJASQ4jg7D5Jxry9mHJ/ZvTY/Cxdf9lju5fDpe9U/S9O+yZnU
JkeXeRHfsSVPfdDxyctL4ZCzx2wxNRffi/oRzBQ0m0XbMotAz9c5NxHCXLq7pdhsoCxtmBKvo6dv
E4X6afKmIi3ZyiPl0IfeEntXazYB0INA3VvtbnHgcjAWo1IWfh4F+ZOvP82VtWc1tql8jhjgPyv+
wT2LceV/OvjZ5oXjjYa/dGi2JvLGYt5T9yCzNfymcRSlbgkerHPDY4wyBrOffJtiuI2zj9za+uQU
ezxw4ApIK3XpcFqbtXNBmBlNMX7DccMq51VbgI/Q1r7I+j+gikhkPIkdvGyd6LZuYIQu3UYNsoPN
v5GBIBF7vWvuXh9si/IfL+OKou2g+gwqCEjVyK8oCLoZWK8Xmif5kmTxrnP1OYn148086JvhffBq
gVLg4vKcnmZmEBJU+qG044g57TC2CA7xXGK2zS/zWlqkt5HpMSWJ5Gz38a7qT7aMD7PM/iuVvhI0
jiPxblsLDqWOa9lqD4RrvhyqWVKXmJ7AA/jlsTN8kSNSV4nIxH1adil7q6VKvl1gytx4M7dWphsm
cTbke8zu8UvaJtxpK40zYsnMrMixeHrThJwepOJcL+wG/CqkGqIPbfmbtDn4II16KDaKOC7Aa7yw
FdfqHyM4K4O+n0zfVmrBX0vWvxGHdXLs6vysFb8NF08wAa//1bt3DeHfU1fLGg81orWRoL71x7TH
IUdVjOPeumb60hcirthEIL/bWbA1V0yIqgWvrTx4bMlFYJeDetQYYG2uYJDDWBV3PRjv4KRPLdIh
+5nvBV2SZAm8/UTeFJcB94dILnEKUvtfKr8Nm7MMWRcXIg0+C/oM9Hy52+V96pk7Jvm0UMJVK6xy
2Gdr9iti9g9x/jPzeKdsLnRUs0OuHGJWHTjGarZb7Dxkd57ks832Zv1PS/lYFtPf0Ba30cERxCxT
VpfJPUkLAoN67lQw4ZcAUKVpPz5XmOtc9W4+x/Krcb9L7xFE9GbwywspoqNhWpdMk09llROG82mn
55Wc19OH3c63BjvxMLWvTnf3HdatqQo2SVbtgiJ7WQbtt16ABsTNdyIeE8ld6gcnfdF+RZeSJCjX
Il979ZVEGYOGn9WvbjJNIaDvs9U3R7ePI8yDxzhhbd2TON9goWQsdYMd5sFN5+AqNnMAzm0IRehr
5uVZmRpI6E9TXpwU2yrvm08xCxS1Vz/nfaFLtolYi6bykhtLVLB2gTQIECZIIhGPTKeQwJevpu6f
Ss2/eaTRPFzDvebyAY5REuc3Y0ZdcMr5xED9Jgzj6jDOFf2Lw2PH9t/jzn82Au2hWeO6NO2GjW2i
TBhm5PQqf2iMOD/oRvXRp+oJey1PgpLPLffqJo9cwY6QVcs+l5SalSCfDnNL8MCW43wTNu/yssPx
rmr3bZ55+2ZwlcPaJ5/km2auYz/lhGSopZSRmXndK3NRwD2QmG4oFiPtQbvjSoWcUeGQd9gFgTLG
9T8L0B88pZLxt0GG5BIDjfQ8u4l88D05mlGqDfO5x6G07VR81dRaQ1D4lECDEV6RWucWx8nGM+lD
jKf8bZSAQKx5onrWmW9Or3WsbKAqbAZDzLthjgnCu7oa/mPB8VYWFXvpUSRvten+ypoIuprYL6f8
rtk26TE+2yZfuh+XP32gwXEzbBEGOA8URoe0oec9Se8Orpa5bx97YziaiF0z2+DRf846/Z9WZNuq
rrkCBTUPOHSiAcnAEMVpct2FK5uIdmuC0K74K8kohtnMM9bxGP2qSuwnAZd7scmoTAbGt5Ezlw7l
xpMZrB2MdS0zKLR1BvMUz0yz6DdR5P+AQUMP0SofBSDYxymPXgzalT/vGdhCq0p3buOSpcSdjxQB
54yEq7mF0RM6/UPNvMNwy+oEIAzvCPYzZ6SGy9q57D0BZyOs8l96nhMgpcMR21BZEgthr663DGJr
njxKE9RlNkMxzXd1QUv3Z5KtlcvbtKLRE9bnJI/xsKNWQFJkhuGHXC4YKWhRzU03Ig6o5hMQiWy6
WuWJCg8uQjP4Z7mX1Lr73i5x9rJPOAbFYemulhmWZHlyNk+dhqsFsfStKD5qTpTT8q68vT78tL69
1ccN2w5pGJvF/uHnsBe2B8HbgJ/c4OZRCkrb4DJuGJHp70x9W5MDR8vEYzwfAp4p8kE4Ozu4N/M+
fUY0kcY7AU8vHUL5bPUhZdsG/eVtFFDjgQnzzOoMEkpt38w3aZ6s/GAt7+ZJHw9J+mChgHhfnrZH
e+eTiPluPcxWJHy5Y7+T/ENMrBdQdFP50+TMT1L7qV22DRx2XMHH7n3q3WHucU51NpuE+1CP28o4
0qkZCT3Y511Oe6hJ57OHq5+7FoQpeRiyO2Pk+3gCIYqlkckvmiBlrEqOeXNTosaEKdjE2h2xh+La
56jTaq+DyIHVtH7BXobpVuEx4LU7B+w1/fiXaE1AJLR2WCUx3QHjeobccxyG9DZCjRuql1pTuLjV
jiz1DpmTFmnU9Ormm58TQVOrvE36f2Mw4D7udsom5f8Qa4Ce1xE7owHKc7UHeuO5rKy9bcJOKGr5
wXo0x3gYSIMHj7Vzy78qMaLUGRha/rL8n2O+uOl7LB4lzq/OoOjoUsMeATFwWJcNaYk+RcBIG37K
6bNMWGFjHouVx/VYc+Dw9rUG0hzDTOxfVfGQFndbPhXWLkB5yicePvg2s2s23JXV75pU36azhyb/
bzROaxOQduorLouFYNHAauahdabD1M0HTjk0rarIUt27r9QxH/nmGcobVEAMaaGa8Sw7fLV8/xod
zXbmoVj8GYTqCjGHc4MQT+yv6AXXR5ZhIiInT6mRIFST8dLJefkHo/84xygpacP50WbH7W3V4mCy
dzninWXTH9qCkODsRRk2iHVFNoDO6UcTz5W1nZAqdEwwUMhmKnXoFBpoekpgzq2AQFbhybREQ22E
pllsC8c92cH4V4wxxv3VyiWTxxHNImmqM06NqK6PbXpFj4nZJ5m4I/00o6ThInng0aPrte+NpZ1W
c1jXYpTo6fTyWvNoaqR0UwfWQXASVn2JVwyH2W9bBPd1ibYQ+cSfWpAriuGBt93wbGtrbXQ05DWH
oPxasSGTA+aDZjrUHW2XA9ZfmveKcHLqsGAB3h4NK77NVXtR0ClmJjuYvFtJw+kG4xee8RxuGGYy
7I/RmPyMPC/HgIPwGnwK2JnCMbmBXyMmQel0ae+V90S32DK8atbVanVc/6RnqFaefLzzlyHdVRYZ
yWNhfxdVOMtvSRt2Z0MA7LCA09Mh+PzjX99v3meB5lPvAqgzNJnnr4wzY3KTmB51sAymCWBoqzWF
zXjAvKX3c2SW084PkldlNqGc4f7V4snDrNY6ax7OPnUDrL1F6ScApoRPTGJuBf6XW6ep33m0cJ6k
M1ZOYYWgj0+Z1K5Bkr0i0EDh5DNNc2S64VssOS6uyYr0gfigSD8QprYzlie0i8fU5MQcE1dIge/2
1XSn/iABmVrsmz45etpy76RzTu2GVWaQH7KCYxnS30ZU89EHfLuhXu4/rV4Bik52IMr/VRrpDK1L
8hz1TwtWJxZ/nOW90JnLN1l44aLRaVpaHYQbZWyYcNi0GaET451ECSekhM5YkrKJGYAIoW4Jwfxa
TfMEMvwC9qOF0UcQ3U8R1FbPkUGbQPLl2ClkXRPJoiEGrEx893aL3dcvQTZpOBbbufiXj6htM61m
mm7Em7jzHitDx7etCdJgA1icls/UCDhWo7J+pFTBDSZ26rEiqZz9YxMfBQ32fkauMBAavmyCVAXr
ZtedRlhj9j53cUGbk8W2g4J0uL14ZvlNKiT9yF2aUKTxQbJt26SL9eGk7hh2TSFZZhZs0dnvbiZN
vgEB2FpaQ54UboFslQEdQTeIkBBW9T4SXhps+j5aGGflkKPJB+fYJp31P47OY7lxZAuiX4QIoOC3
JEFvRImURG4QMi14X7BfPwezevMiejRqEuZW3syToxO+uRZhRcu4NfzaPiUAko3axJnCZKLvEGB6
jj954QbL2lRv0WwfZ/7VKcOo8dyZxeh1A/OvBjvW1T5tAS5E2gMzB4+liNN9HvD51IkgdBq+C939
6H3/H/9NgGvpyu14PZK1xd0iMtwQpsrdSMMgzAH+Oy3cPS2OBwJK7M1xny6wskDodeelt/x0SJan
0z9IPavGV69laV8jHXNSTrU77py8h+Slk2loYQ6JCSSIZIWW4veCPb9JZ1QZsXC9YDrgLtUMEqFT
AeoMM3Zpvdly3NUtpTiMe6Qw5FtqUuyD37NGNKDl9pJp7mUKDVZe9rkMLm6t3nOMPnbH4zc6TOJd
HeQqmU/V7kooV6sioVVyG63oOF/ygBkkYGQHawp6hHPztYfJfDqsR2Y4Ev5x9xVarzJ6KtNZ2K6H
gBOzpes/22nD+L4dDOq7poWePuas1Lyh0IYVYfMxvDD4aQal0O6+VegM+onErUUy7Hln4gefptey
Xte8QEKNo5ZCFpfzN4YW4t455mpww656TNhEZg7ymfpd8cka29F9C8d3v2NV91lPznoCgTr6hCsJ
1eMJIoa3HMCI2oIhiga/8garcQUb7JwEezt6GhEmbrhjfDguuogtxQYG9bIshdcyXqqahYyRnk37
1gY4Xz4Je3GqwmVePdNE2TIXELv5zY1oJVDm4uEYJLuk2avW55SDKxgo7XuP+HUc82wU+O7fjc45
qJz1u6+BbYzJylTxCUuh+/Ki4K5HZHnpanedJzfHR3JFqOyDXVO8ZPYHtCvPZAXpRyA2eSmjgLq+
sdUhs4+xu6zMVSY3lYZNsg282X3aGV9RvqUjtQ3IoA6TRxGwqvxzp6s7sSGCTxW8BvSiQKjM1CsV
7GwM9wbnwyzYuDUhwS+NiLwV/Bv6AxhYwnw7alS1YUPSMJwYOJNDLP6CeG/3bwM2eoNATPnoXe4J
sLV4w6eyO/SY+xYgnKKh8koYmLazKMNLHT31/pppW+b6YLyAA5vjNBAqQgDHcfeuqBUe7X3t7Iby
I0bomVYaMI1tH4DBoJByP5W0qhR7m6Wte8vZxnQOxqBrnL9Y5VeWYVgmaNeXd6N5id27TQwvsQkK
IckdqvJcPYz8d4DdMSm/3XSUzFLIYTWbPE6GAZuHCkUZElN+cUcIBco+DsJVwCpfZK+4bzrQndE4
LjrM52lvETozcb5t3cBeZQCXxolUhb2u+alYzxYCNNvMbQ7EpbauvbxP8bof1uRMjP7UK0cdJyM2
A1n8Bv1W5Vk9fGgMzAo6cK5eMXeMFazKH2xlCt9fTGPzJz/ZFvhd2OQUGKMlEVm4Xiub5YHA4KUa
oWf7pHCY22sbRCsnM5wWkkxksZtlqTReE9wPxEHhtZLqX1oJ7qX4sYKTQQTAwZTe9hslcs/oqZN5
CYpfEf6UDnAk/6PHMERaghTjXzm+W8GvUnMI25BQWTYoI2gLnCNx/5OFLdYA3VJ45UBGNe4AiExf
Xcy1eeprLAL4XLlQhPmK1771t2ZxaQceicFWwoWs8fLl47FU9mEwNxw36atQOqJCn8Dh/InP8btq
r1wJw/RoA7iyEGrFh8JivJSfKigCMnkyo6+e+yCYPDX1VHXtT+u0hsj5kQ54F0eKY4BrRdty5ge+
UwMDGIa00qWP+dnjUkKEGL9zeQQI0RGFMMfvgCmwpMEzedPD/byW1rUCGiWPR0hgnZeU0QZliCNz
qLBePJO70ypsBV4dLAdcsc0h6Q8AdtRqV0zke3BnknScGJB5VPGuQc6PPUTTpWN58tJEyK/0lBYr
MwMbcjLr8+BcJX7sXHvY360Dv2NTjWe/hYd+gRkIp/Jscd3q4auKh3d0di1vDlCOw4sTw2SEfUsq
fzUFu57RgzVP324nxcvBa8zj6XJwFgQYh5BN+AFqekWTO5qf4U0R/kz27uscvV5bM7ar+jkpUVm/
Cqw+5ivd3WaIuZOcJB/tL5lgAjFojqo4s5wBZqVHXh+fk27VTOegOk78fQY4hbugeq3Y0Ebv2gDz
Eni2zj6RvU1MaitmvArQeeuTrv3EGQOFID+PdcMLbKoqgwUq8WLIc0+SnYcDC48C8S3a0hOAokw+
bgCRqUS46b4dkwbE5k007rIeyI4HS9N8AjUiKrueeRApZeX0gOzHlkZKNkrF2SmWar8CbQY+WhaP
dqYaIy6Seo6puQa41G5I0FZ3KMyUqsZqvNaBGPoftXgRcmERaqSdNo/uEfTpkfX+yqqXHT8aizks
6REtjSCowrfQJFvG2Rbp2t1R5WnqfyI6YvTl4WqFj1g54VGW2DbmdQsfCrumaG1RsoWmpC4t5lsq
BeiLUngTmciqcofvasjezIDGwg1rHAQO310PzbbstqD7OudOJECaP3x7VkVgCVVmXzmbFKM0xDO1
PbmIEyXnQBVWZnMQ6k0VxYnYSJrzht6SlffrfYHuMA7PGTgB4rTOH22/zwrAWA4cmdPA1qpNqLFe
Vrq6S3zCI8E9rA9R8ha7ZNrzg10/9eIWNJfCWqk9nxVx3PE8Sp7STYZ3DHGkO1j2bI7dhepLwctG
N/4K3jxsIvKvIfTCCMwnqj0fi/OS2/dJvWXuW+m+pCHJDL68DuP/Z0oOybCOBhsZSjHqB29q3oqk
/m5Oxe9B7OJrcL+DJvIoxK0gDGUHabzS3VAAERzPUQzbq7mQi5ifSuRePZcuZC1B9AAOqCu3psYA
/D2Gd950bGL2qGqaSVv21o7DbTah1lW/sE30jo4vzKtv3H9tfq6VUzfunRA9plgZzntRHAaIYRay
h3YQ9sGNtq77FZrPMLozBun5V+ogqN5JthLya+irppfb2JJSj+SLW51UcA3OSSuvNkRHHvsN90bK
7yDPlTxmeA7q70mH/soF04pH2f1o9rXn+Ww326guwU4TsCKuLt57yNiIT8qrxZhrkrivnHtXn4AP
CMaKSfN6E5PbLqr+tdq77wDV1H91nCLum52fI8qeG2pAEK/w6DIE2uNOTLsmfKddaSkHopg3pReb
RKkPtv4bTWsDMr9leno9bCqcR6oTfORxTKPlJa32Ai+Bxixq/I/A2+lcPox7+SvPJUPH+sAilDhU
SdLXbWnXHY4sB5c4zPtK4kJeE6dfEB1b685jTP/ktMY/6lWwOTmuyppK9tdJ+yv73yY3lmr5FTV0
a6o4VOvPOPhNRlJhyUktDmnfcfWygucHGCyRUORDw1gL/oBaXmuVS+/m0wtXciPG2ksTvwQG2PDo
NbHjld6EDx5gdgPPLtjo3SlV106x1xvPpMg5oxj5BJp3AZghKF9S6zmIlwTjogZOs2SX6/n5ukDQ
HLHqVacm2TTNPkVdE9dEf4bJUUQbO84XM8aTcBGoy6j6Zayx2LGgJo35HFHOlm3PuxEZUWe+SqBb
jngngUwM7xYLnCT8p4I8NILkUKMqFg6dpxpzBTpzZttcsS0znH22imwdTq+4RygCmDBWWy0QZLDo
9rfb7av+rQlPaOqdf3GR5QAN0C/cHAMdckEA+z4NFmJYNBpQDg4qerKp5bkoV5bPpohY8IsKaiS5
NhUizFWD8JlRPMpJE0d43+4qeWUG21TKobHfNf+Fsrq5U1kt+IsfXbAaVrvPC8dzqco2mEIwgG54
dqaoxT2OsO4tpU46e3U5pU3U69ZP3z052bQgQ4bxbpEQdgg0UGxHTfFEfsTPWubvNZu7kg0EtXQj
jwRznQA+gnyxicQaQnzTPAUqvcoBtXW2JeEbEpXwF9SFwkvOfClZmabfvnXvp1cTfgjGA0e8FfY+
LnkCXpVsrzhrqv9WWvPdwcHkN5ZItsc63DZI7sG3xHhM6MAU2Af99VjxXhYs069a+IEU1uE8LPN/
yjSrblz7zInDkWhV6Vx1ZvDYbHjVaEylSMSmdqqULzXwzMpLO+M78Qn56JhSDNmBn3hCXaogaNcd
gmC5n9zvDn1n5ouX/riwasNLQ6i+HgTCRUVaEAC+hbXkMZi8ir9TVOUeTCPv0yCjKWUXhxp/rgqu
MuZZ3mN6iIycdZ4lj0qbbOwGJGDRveBKBZdq6IfU4dHQSETvJh69mLZ0OYG3k4O66rN+V+W4ytL8
klT1niUC7YUB6Lmg2JstB3hL/NkJPeq57jV9eOzA0KY0WCYD0EWtvweORErmMahLzGc8n8exW+st
D2/dJKhXNBsND3mHowBgGA+FcFgrKB2m2r4CiYE7nO8w4Hx1bfyv8XsqgMWpb/prlyb4I+b0kBtb
iAySTacVdtd41mSj5pIC9sOsCoRy+jKYeYx4ZAB21Z2tGb9J0v6NNcvFXK0/E0SWwG3MddvNFcQF
+Xj8nDw8jH8mq+56Js9AVXu2YKTYpnFR0EmvNiY5TAlhxEe4TnQGZWJZYYKhtDQkCDGoDstWwUQc
Bv05p6jBbgEmup14CqS+RWDrXwmvnciA1KbQ/QJpWAWGmFi0RIgevxFWoiky9xqkjEWtJx9Toq1c
0vjp5H60fXY3dKSAKOjZ5Y/0QIdfI7YZWSXfkDCG6C1EUsEyRQKK94cy9ns7rvAvlrw2Y6YWGFFG
NgKDrogHFuNVH5EqQfcyyaxjuwU3FYBzidBpENoQ/bSBcUzgpVLUY+fGF3uIP0fL2PWqtXWH+DxE
sadEQbdocZbp0nl3C8QvOh3/3FRbKynuIjPGZ8fOJzcFrvP8M1cnut776UZe5wdL+cGlWKmNx2OP
+cDqecRUX2RnsI3o7B59CD4yxO3ODmAqtbcq77lnB6zOXOng4qgTuY78VTMuqJjaIdwaSwvMJqfY
/qwmGUM9D5OgvLO92zZdcxOd8W8Y2JLazcnpBLL38C/z2yvbkVOrAH+pgFE1eFItusTiKFjDDt8x
zntESRaMIQAyvXim3dNwEKKfymdtBLuSovDRKtSFysw3dfIYODNNyPXJbo4/5CpWA/6QgIcZ64AK
Ux2+vllxR+PtOibEacO2FDc3+cmihIXJejaLoo1R5DMulVV0fCamMKAospNu6apnpA3T9iSd+Eg9
DKGK4ES5kxcHIDE67Q926YpX7kXN0Ko6o9yXVfolpoZBQIebSvaOpgc2SQkBZUwgrDbouflu+hQ6
u+gfeAjxp/lgwSoerhAwBtq0iChQ4T0wFUqUIYOktqvG+9wYHaR4wo458vuovnZm9NZZoclqtvpx
KwB1kggw1Ri9gAKsfeZxtaR7adUGDFBJ814o+S5Ko6Vwh71bmRxv0lOkomjP1qEwXqOZ0k3LBmrm
zroY+ILh7kvQRbbxpAFq7yvOtihhg+gFhmnNxlJBqKPUa8vTEp3leh2waXBBbrVacwpbWKp2dtFT
9+Dm41my8MipfgY4RYEQe6lBKSAJ9ztcICQEU/lWjv9Cs2DtzUEKk8rUe/7QrqIyeLN4m9d2sClp
NorYUfpBy1c4rUdUXhs+DBTJJfYYmGY+7hsUVe0Qk8IfnHE1g3YzG36qUn1oasATCh5pDcelNeAH
cHSZ2RGwgyH0ojMSznfjbIPjf9Oi0Gdq7dVd8Ooo7MUGZ1Orgh2ZufErClX4jqk/W2RJDf/JX2Xo
EkMsl12U3sBee4oqVw1znaaMoI3Lo8i5gMMIrpeJabFGFTMCPJ54Hd/y2N8CEl/WRb8BIb7VxuFs
i+lm59alNdKdcFhka8FrQ32XYjovvcCDkkjk6zF8cUGjJD3e5FqJdmEe7sFzMB4lrDrnD4/sj60+
2WtzrjPmjg6PZyn2a7RmPLCtkPvJNxYJNpiBw3BXa9ssJpiQp2twzRy0HWPVOnwaJBVFMe2cUNmX
inIws2ovRXQytHxXQdrzbbmPwUiWDRqQoy+6qvrnuKrnuuGTBf56dGNPH0pv4HxHPHip04xS8P/7
hDtGa1ja2nsaGJAX2xMYyRP9QFwg2lYm+RrJeGt24pZoNSO/8NQpvVslq+sOJCbeMkeRWK9dTxk5
jrnOLoV7oGSYyiGJ1QpHremEJ0www/Qvs4XWdPztBOuo0qpXMx6uQWO/Fc1uVH40AftrE2dvrQo+
+6HBj1S/lGLe0HijtNn90CyV/ti5f0V5mrgDQNXEzzJ5lig5ZfWIE8jf7L6CHyn+GsK4hSfplqjz
TdJetfQ3ZMj3x3cFpUeCVNkn1FekNKb4B0jHcfRTTtD44Nt2DESG+M7RUvws2XTxHhPMuukQNrwS
fuGU5G8aeEFl08GXckX/MhKTLbdQSpZFUO8z7d2FMeZ/uGx1Wx2NtmPqLOlE4V/2UUAKtpf58JEA
D+nOPR9mVd3b/B4lO6gR6y4E0hdwZmdmdtVz6Qce/eChYJM7x6A+TWEfy/xAuduy89lj6r8UNGVq
smSXOMUInyloPmwhYqdFcH8edXs0kBGDeYOOSCgUFzPPauD6MnOXCXRbAGcb2AF2O7veKbZ27ap0
3fcbyAANnETYmjZM9Vjb93LbzNaYOYJrs10Ti7RlwQQV26AxEbJN+5U5K9M/YlZl42yM2X1q1/yw
ZDyyviJVA/SaIEdWQs7wj1VLgv23gp6ZHHPS33ZztJDUwowSixvziDc1WLyIukNsLe+Vsws0fUkg
cKa1QiBzKth8hB8NKAUCpahmZUWuLUrei+y1YXcEhHYVZ/8q89es+GQqjte9J3kIaPIHqgDT7UoU
d12wgBy3syY0G+ongBd7orAYVbulU21Ev8nQ8+AM1MMrRrilg/Lso3RDxBQTCcZ+8gxCA6Jrtykg
LUf7i2l1+5+GWF4KXkMIKpKTTO9utZ7D7MSyICgJnry6ztvEEyLv34KO2lmCEFl3wpJFnedLj89l
ND801nOD4Cvv0T8ANyXfTvlM/TN7c08DflN7LYw0Mf3VymdZHhoeq/4Ha0iKKiy5A+KGlszLv5PZ
AVjASccml7MdkkVMxSH0v4EWx2FQnt3gHNzaWdVJuQtrAsCca8FWYXgB+REsAZDhPo+Sc0riSzoW
BoTXRh8uGmq/YiHS4IvKoMlO40lN7HuS7wqMVcgzyOOBXb3UfbNI2CA0wiTo7e+7Ad1CrG0X5NEe
SglUvWVHJ3iXLPTQq90T51oDaGPqgzsBJ3mFa7yI6xw1hANrl5ICpX1yBtiwHE8IgLgFwYFotuiS
0S/W2uTM+r4Vt146W5DwUCcKzlyxN6YImlnDlkDFpW9x6GXgzycK0fFfERTA+SuSY6fhWNlKXBbj
IFmikz3h7VqW1HeM6rFNPuP8W5bBL9CMZUwmTu+sTaVf1AK0I6RB4vuYSc2CSRZybHwU4XvIk6LM
dkq2Stq1a35qIdsEYmoIiqQbIuT1Vrkr8g275tIeDzmkyEpNV7lhYK1Jl6qC7KKuyE8f2hbxI7PX
iI6XeHw6+ofhXIAcPELFXKW8YNNw36l3s642Ndm1xLhk4k9YXxFAvGp67dyLiWEtiIOPgiHJGh5B
lr44NI4rLIgs3CCic5e0RuMab9iMnkAQ85rfBgMNmv10GJ1XssscA8TBznYu2VjJb2z2nxV3lDAo
mFbHm8NCtopqL9BuUBkMK/SU/Mcvqw3xN4bBElUCu249GhdHBEcwif+QlpwCyM5wi2cIaPJT4Zfm
zukx0qbqsExbvK2jvcon6JA+kJUxmXYmqkOL2UadWANwKK/96SisfCdKsStC5UrworCT3SCiNQCG
TVHj3huMhVkNWzPK1jKL9sRmzOSj4GBKhLXgficEuSzK6WMq2HJYkj0a6RRGGdmzVy9w3aYl7qoz
fdYs4SkoUHX8o2Ij9Ok8tP6my8rFIDhQMvcWw8gXh/LDH2Ezo1a/ec6JPGg4tkTYDzdEt1ZJU7II
drbgCXgZJZwGOT6hnWp4hKT2ETXK3kgfYvxMIhidH1H04tstlY3/8nql8SEKyJQVxS8smddO/hPw
j35wGROUDfIjI2tmOkqY+2DzQQi1e4gKPGpJ7oA5tdlszbQrRl0C2H11ifA9AJTyWswTIhLQXShW
TXmNAj2NMO63DKdsxiSbNg68HsrZznHfqualLvy/sGYl0mCWClvmzn6nkAuoO8KZ0I5YL2Tvln3r
Azams6pPVIU7oui+7eE38Q0vIWljxRvdnmFH8HnnADNxqt82G3DMIJvWOwZtVCWK98TdV24jMADE
4y7GVIeRvOolxRA3E1TzGNXbFu0kdrwyGT3LqteR4iy1UGy63uRqfHNZymc+Cj13H/bVmkvHNmbt
LV5W2aeh3huGmJDCY4vAiGy4DRuipu4CIz41KjcCbbZJzlW18GIwAt6H+I55ThtPk/be1BNwvb20
mLG5iXTc2Oq9C65+czFwKIiPEP9ZUz8U+UDnbH5z3vRm/duSVDOAE/BXEWW79XV9JUOHvNm0ajVO
BNVFk2cDK2Tfe/XcBwmzKrmHdrq14u/JuCkFaPfhpPr/zOKdGw4b9/xJm3zMXha4K41dhz2E29o5
+nwlDbO6ql71f1FZLrTS3M9nnNCPcMzROclqNf/N3Hetgn2W0iWs46XICJRy6JyeZfOWDATS8T8Y
n5p6kXStpnDZ0kNH/xvQryA6pq62MehuNOrfsqO1Rn8iYPQjDLNT4h6M8Gx268Zq9iZ1I7NXOGaD
p3yCTVxW4QdWJXha7yAWOMrDkwQEVNu/YDs0+Rkpxas61MseSx8SZTfnwVldYLBlmDw7FNKEgJ2a
4a1G4o8g0kbTJonObtKsVPuoG58Zm0OKthd5A3UZiH/40xJnTGx1JbTfWRtFV9aJ2zpyEcyeR8ZK
rLBh+w2MYl3qIIDCcJOML9JXFjw5tOalNwSRunDd0fIahZRu1LMwWZKwy1YS1mVb1SfYV+g+a9kf
XLaDrbyE0VegcF7JTom/BUBGYzEGub+RRzN4bF4Gb7qxKxlEfQdHQ02sNNlNbBkz9dy4+5CzC58y
OIplBlvFEOcQCZnmHHaiQvvIrY2d+luJnN5wYKNIact3pGDtntPKOHQnJd5ZLK/GOsUU/nBYkJq+
BXBARV2ywFziSuA3n8u9HPVZZqdM/0C8CxySWigV5fzwFr9gvLXud0j2av/ogM7JZ4scMLLh00gD
l19qTKo+Wbj61QSpWrARFmm0gfRf+E9qv2znq6LaRwGaaA3XBlsuc6wCRjZje0ruAWWGhZGxYP0j
Wx2LjAMWggVS8Tc79G20+SAgCWiDXQaZMY3slYxD0WwF7oxgHo7TY2yeNPHPhOgb6nslp7/i6nYP
BL+tRjerll6GYVrG+aPXP8rpPFILNIMc3QsokIE1sB58QojuIfHxCFeyq6JemviIEV6DoybhP160
lgJXXMh6vG/ZBbV/bvfkVNfVB0PlHAOopSAgSAq2SsqVho7s9lCSXEjxA7ajaddWu8Yal8L80dpz
mv0F/ZoznY6R2n4dxDzgvaUgopATpaF5oMrK7ndEwzQvdnSlp7jgHIoZSAXMWX5Y2jX3H26deInC
km54KtpBUsdIewP+IQISOp+g/UVEfyJnmzKEphL0FL3HGblg9EKdPY053gpimFk/hAszQNwyoS43
PA1RBn8sMP7azEp/muJP09Yl+P3O4cU1XXqwDcWmQ6wGQrhQA07CbA0jIKVIaw1Kp38yas5mGFjy
u2W8GtNjcMHHwi0Zjib+IFQinOM6x3ZubpoiaEDpgBkAo9i67b0vP4vwxQHRUoNxDyUqRbHTQtJG
cYggKJYD8gkMG/+KjQhQ1T0IMAiV3V7Qy8E6xKH6ok3GZccsoYYPfiiPdZJpen8N5drsAublChvo
NrXWiE+BeohYN7s1a27nvabTuOVJ1Oj0ZiBgA6KCyEIIGmpONWXb2fRPf8swrAvxk3YZ7FswEDCk
G2s4K/lfXtRrncDJgLckZVEuvzEUL/3SOTDnFm3kBc2/LL8o5qmAHtCx3EymK60KbvrPwqcWmN95
+IjIyBvz6wEbObDUOtY2SJmQDNwtCyltOiVFvEwB1ra1s6zVm196BaWU1kN0u45z+cDhl7xTD+29
3ePPlGQ7WwwwWh0Q3W4pEADaxJGut34jTMpSOjg6vxUQS27Zmayi+zPlcAvd5iufYxEJnhOueQeI
DMeWJtmb5O9xsXXJMcKSEZS0UEAMgC6mRX+GPDtuuyJ2gbnnyxXl1rLln6U0u17Pgf33HA9A9LFI
jXnm0LCAJhUcmqLCyeWfO40rK3IeyvStyXvhDCsjhyF3Lqli6Zszp7q4+MWXZVSfuXFxyQ7XxDXE
oJDdmd8A4AtCCl/7kqwDeYfefnczH1k03NoJHniAgpCWLPyIQHzUdy1sdrl91kL9ZDm+p1rcCaXM
jhZn/sT96QStdjIFR8QJObGIVFereho/NM5vZmZuBhMOmyFZNcfrfHKXmp5fs/JHWmJhhP8M6GxW
9top4qWdEJva0JMxWjCgZIeFBhssR08PderwAOYAlfY0EGUsbg66/tIyYGD8cWlxTn32J3zfgfNi
sn8UjHs2ixiTlwtB920EEIGA7rGVvCnROppXJWLnztN3ThbrVbNR7D/b/3WSv8gqzomEoJdTH4KP
qEKzNFsYxpW5qNPvUdV3hGeuWYY6FgLOwtsA9Qcol1/cdPln6L9TeCvQdyQ0YaeT94C5Xzg/dmoi
dAlvHD4TDUcpZnSpfYcZWeiyWLetfnRje90z/eaYbCfO8JN8BG219a13XbokDO6aNCyo1vvBAnw3
k/ffVfEWFX+af7PpiEcrzsCFQW17KMmTSoqUb8ZQfnuKC93hn2xeJswC0vhr3aPiwyC40V+5HB1a
UIFmIJU546WNf9Ih3scs18TwdDqOD1i5wmeZxnNxHIYe3CZOcgjExHLgMkGvnGtBXMxwcw9CxWtp
Ure0GHLqZd3Vul/SOMUBNOtQ2cj/U1bdS9r02zi+FEEGIGbAq44AM35a2GHz3Zx2LhmQhr01fCDB
RXwQVYhX4qt2N+b0sNNm7acOJap0amhHyk7nvG+0batVkwN/2hTRyVf/0FL1/gjCtxI6zzgfPzKU
qmRmojCPtRwW2B1grEJVwFmm84WMYm2IByBkNv8xnrV12P2WDWSWiiQUaZlpnUU/6uQFOZRtEq+f
lf+KD9jlDkdNo2lwZRj/dLx5sE4nGrer4opVARXyG1IO24UXegMKTEhV+JnNZRv2tonPEfNGSfZp
vq36fYjgoGdJtoAOsEQKZx5UrKsavM3M1CyM9wnY/ETtNtL4Na0WrLbPDfjCNq7zT7pOsJA9yLFm
f8DJajynKAUNTPVTZXyWpr4wBnxilQK55zayDLJ4LVPO2ZwkLmlD3+vTzu9PvuDreeUQMcs6lryk
9oOaSIz2r7M/EtwUnrfiA9qPRW6FmupA+enkjkmhV150LLdAeBI+cp3ACttdIAf6zFnFTU8Vo0q4
JvJ4sNMlgqHTw7Pussisba+QT8Vgew6OTrU+XGsrsR87TF2uI5el2b3DMOMy2MKD8HkuEajVWeFX
9cOZkK1YxbaTRwfZG07ztVCoIYcN1Bm8PcJFWz+d3uDNs52gCvYJ0/iWVZrWIdq3x1aH168fWmhP
xGyAai2z7lMlcBLORkP8RBMV1+wxVLxzJwuNRWC34NDRXSTZHcV40wix/T9VISY2VxjJRfvW+QXc
oJUPhKu9lwG8nHyjdA9DB3ltPed3Sh38agMuRu0ozIuD87m5U3O10Mybrntp+9EJAjWIZy7OBh3y
g/InkcpK8xG40xrJv7e56lQmmUluDae6Ccq6DHhqIdlWPwfgEaRX2b7Y6tWG1xQ364Y5XK1zz5+V
G7aUJIZFdDGzvya5TXa5tiaFQ++6jWCtz6rDUaoPdKi4T7xGcIzbG92TjWRtvve4HwP/PDKvcSAe
gS5kFOA53RMqHN1lX7RQxq59S+UTJuS/htc79MCNXWIfsreKPLdFviZkXnEySXR3H6ThIZpPKfIv
9sNl4iZ/7XDKyns0Zfdi6iH6mOR5ccdiR2BZ9iWCDiGEpjPF2RUm7qTXLNFX+OtK0KISMHSAas6y
rbkNiFEav6MfPkf+x4IJ2vba2jHKpSU2gfUtOBwXIa7DsTqOmOhhmXg1wKPWSnYhaPG6RuSLX7oY
2gfTkgtUcoh3g2Gu4XSsU87dk7qr+QSs6T3U2kXjR9fWOFPa8WyjbGnNnoiGUXP2VNYupa5ss3zJ
BgFKHaEVTTW9WJsWKoKxbaExhAuF+cqclZLkGCIqaYGzz5x8l5I+4dDPRW8tY+RHsySuDsRQlepZ
o103ZIFdCB9lOdtR9TyLWfdsus1mzgwDsBTKdkKhdQAhzf5czb4VOcmIdm/U8W7EBdkFm578Vzn3
k9YZS6HlnK0MFF6T5GGQcBosL7j5GRXgb4Uwaz+jnr2KIXFaKhiEHho6g3koOaUAXyPnma4ta12n
fxVVOcTDlumslrDSEwIrp3nA7om3KMZH4ROObuP+kCBuBY66sO3zoO5IwWgcuKKOabaoX1334rKa
JqaxmPINnH5iO8lDpyBdwIeba3SH3qAtCai7xSQt+ZervaLxhef5q4HpUffhfHMjARXrs0NYDhg9
zrpNzRZedaU6Fy7Os8t82oCDkPJeAlbAC9j1Ju6oJk42GuJf041fpJberNZHndXWNWf42o1wgmHB
HhkrcsI8w9wrV/AArI+zGQh71TJG+6iUdtUOxBjAe4ktWDIiai3G7KTTAVWSJ7S7L8HBCeYMGdMP
Ybrb3P2QI4cO5YXtpkFJCN57MFTO1B997VBk/3F0XlmtK1EQHVGvpW7lX5xtbAwm/2gBF5Rzamn0
b+sN4AaMrD5dp2rXrUNaxRUlbjS9Q7qlwWLr9helGb65zlgPCyZ5gt6J95LSmzz5nMWD1Bfd3ag8
Wacm6Gf7yWPuzyAoBt2p5CURcXut2P/AxATTG2+GRKENEmfjqBn7dWbf9/ZV2ljD+7Nnb8Pg32Se
KGlfuxDmyaoPILWhT8qBgqAYuEa6y0XBsDZv2+w1RAjmrc48Ne5JS6yoOaZTavmgw4Pdapzy5PC8
N4oSeeJxs21i86dzH1KT2jLSCNa2pOIrDJ+a6ZVwVUXClxpMaZ1S7EsV99/O5QWJeNKe2Glhoo7l
wcKr4ZNgnPEYJ2xDQmPfik+H5zRsUK+jo4wPc3sryofaeqv754qJM8l+PfKk/nSA48DlJDM+Mv52
q3wGu4JzNPD/4YucQlZL7qlod1MPz10jIlh3PYawlj6rkn+g8NgBhw40pmTT/cvVr/L9be/xIo7Y
JLSL1eDeyds92LOsvrXcGxq4cpjfs3PDYsvBhK43UkaPOhZI8wg55woXD3mbHk7gpiOHiGj3By18
g0izbfFC8OEE20gncJ8BAOdvTTMT8B1MLNHf4MXvbC3WHlaRAXCBCcs/KC4B7snGEasSZzwo/pXP
C0NUh2lsWJCj3XopFghoM7Hko/IB6SGKGuvU8zZR51EKRCx6Mi4qrvYetRlDXICCBn7InNBnZIBb
qyImTLADPonlQl0sy1vUMucMdO2iBHqtZgGP6DDw/ZjxYVor3mb7kZtcGcMQAoQC4efgROLaGdwH
aaaJe3tPQ+Oh+f/lwNd5gN5RV/neyNu3wMS64AO82QF0RnoqtzNTsXQZ6gufi5q56pvmyVTUi6Tc
Xpd6jmBoXmYaUhy8I+vQ8sZTHHKpUyUkTyrItmmq9im5Exn+2Es+R/yLdXJO/GE1RFAVnYqHjFmj
BkzHcAnwgRIMxfSV7SIqxmYgCZrzqsGz0BbmqoJhb4kUDOdnhnG/BRMOgXalhPWSNMQQIZyp/9eN
GCKXHu85QmFmBw5wgaU6oX1uszXbEFUzcTDFGlV3AMWaY2y2GwKxUbpH8TIImbU6PjVM5sAxrlXZ
bZvxpeNdT7PC3UJy8WuSeUQQi6YBwUAtnwmKs40xIHC7Dd35rRT6FnXZGqgxnqJsfi8NuSUUvEpM
QfOzXlGOuYnJqrjiuca/RH5g02ias1wNkS2+J9Z1aOdbNRYvScwRaHu4q0iAToSwUqI/VcSMjjc7
VYTDtH+UzBglCHXBDa0ugj9or29K+s/agsBpzAgH7OemZp/z07JQHZbCFI8touK5SUa1b+j9LpMS
ja93V/ROP1livushynLO46yz/0D8vYJBsXGyBz8mgQZPF68W7crelD9bbb6fPOOSTRjA2sY9qzKr
YF5AzacSl1soVLcqK3e+W2/aVDxUVY0hCJd+/U8wmthIoF4xjzfQUdd2xGykqAebpP9LNvBahTjF
1Jw/Nk36BRNgJQy8nqVziYx/qcq2pR19eVrdy2qRuOk7nfnWNO0uSo3XLuHwxzR3VxnxTw4QfWRp
6YaLCOgQK9HbIkpf7QGoCXFDSCjOQ5A5TwL6DQsPdBrMLQ2LmaxHZWHMrbBQNvS4jJV1NJkXhCRo
R1mYEzQ75c3MVP1jF7icy59pj7sVSFWPPbK1unOHH0D77d6dAqiqGNsN4zWR0b5gcxGz9g1b/1Gx
OjaJ7gxNwgMp6lU14ZRlALA1kd3C3onEYEvN7YNJooYJqyHMxjjrEvRpk1K7ltF3ZkszUmIU4+g1
1alWRoxZuiWvC8XRtvYedSaB8o8ih342Ek+xXhPmi44yT4jCbDkcRhPc4/gZTPoj/KTdNCAdChTX
KR/xx6E9NCSjJUGtJEq30aKhzdRY1cXKNJvr0FHaUBUP0UzFtIYJUqJs9/hdwsFe2rg2cY3ZvdY2
vwjyYKVJ3S2O5thZjrfbgmJQk0uLceU8AdH4tiIUUhdKylTAHEqcdhNLEuZplR1Tg050MfD5of3R
S7F2wwymIK4gwtuqdrZpsRRiwi1wU0w0Jj0287gfeusFWuiKbfU5M3Ns1/bBndSPHY9EGSjyJVDp
wS7jueF+ZZDmncbwK2vKr06VqKfeDxiwjT3H56antL3O/5r8Ne9Y9uFNzHl9K6opGR0IP0YxZs1m
r3K9n0bnWnjzs5/WD4k5nfK0f5p0f+qZMQQeo8lkhND5qkCJq0e9UXaz18PI9b9/LJtLE6NOe2G6
I1p7TIYEIjMp0rnma1ptiIS8mV15DCb6vOpwO5aI1tLS577AWGErDgXscUS7s/zbTLNXaMEfZmay
CJ6Q7XvIhAPWY9ddiizUky7e62XJZ/Un4ZrPdSoYxNuVj7Vv4IeVfkvnPB+bUYFK/tfoZLe4PsMG
YhgffyiK1YgQT6X7E90+WC4AMBeMKnHKRR6nlj2KJT0K3X/e2Uw1FARoZRyWEvSqhjbWSSozxQ01
9nWAslBAT3dNYzMQiUQ3gd+kNzHBt5DtlUEhjuFKJm9u/UiDdc1JnH8VUtzlttwUnrnR1dXgfxI2
9WlCfUfXv03IlWVGJQGuR9lzEVUNR79sniytNpqOm77B5EBf9roug11fNBvEqL3hs/Czecxa7zCk
6WvV2ivh85WzSdLnUKsKZXJBpAEMk2tjh3vK6NZNYv1GXFJ6+Iy1znbdwHd1iOenBLbYHW+BnZY2
qYV4myjzkIbNZ6QIqLISFKHYQea6mCp9CzpvRb/EWrj2luviWxgCizAnHv+ajkjEPjTFLaPC1sig
+KfZuewFZlnSDLSzBMnAHbsC4jAA1MZ4MeItzm3XXCt/Xvujc7GgY5u5RKg21/S2UIvC+46OYhbY
UHMoTXCjYpsSxzQz1rFTde8KtDnJizpncjTG/pMbE5xyyEtZNtxjX73YRvRaG80xqisijl6Cj8vH
4tSU346iU5asI9/1EH0hB3fUkAXLjO4F5fTPqssHZRkfLDdOeWmuRFezO4nOQ6gf/D5/5Unf0XW7
p/f7Ll+Cj+xlWS8OZ7vjTRaycrSH6S/pkPJRPbmqa7pz0B5T8jEia8/TYO5tchOTCPg6EclrvehL
ciebYsrxGvaOU/2b4mwjCeL98hVaVcX0FWdcU2l/4DSyTzT9jNRlm0Tgazqdinfbb8mDzO8ijV8y
ZPXKz4e17esD2MarmcwXP+wegEIuzcjIJn7+7qRLEmzQZ7tgekiBTjqE1Kp4aybmY4cTFum8f61R
uSCqPjtO5aycAVNx5vVfOpA78vpvrrDua5drk5H+OhTLVtJ8YAr+19eMmeTSjdaRG7slll0HFF/O
E8NX7hEPc1nLBRkTXNJgxPB6fNNxX1pPbgEtJYGswduXiFBCKxouDQSiOmxvZtMUJ9uclup0ptF5
I3kDRCXpCPwyjVAMvRVOgwxwnmQBiya6jbn8Q97k6QyKF6D9O01aIGzZHM2WKdfaDrnyO0RKmfOZ
W4dK/i5ezdjrfEIEwT4cBW4K23s1iJnXBP+EZ/4IqkqNCtJuk3Y3jPsHBz//mMUQhWMGmigxfkWU
PDb0ALPr59jDClSY87ubpF+zpH3FD8+OCj9kQ8STZ/JCH8W7Cp2SYUH/1cLS3FXTjNAlfy5kO+ZW
tE1y6/A8f1vL+tEysYzy0Yf5SyiW0kIKJ3rbvVLzhxHKtK79EB0bhX449b+O4IobwUC06XhOXEal
0PiY4vgA2Y/ltbqfXbaoVegTgRLnDvIFv0UuY12XQdlJ/sHxJxVkBeeeQpCVi59ucJAcOF/9DjiM
GHZOKe+9INzrZdKNFKKXXXs/6ajRT/Jok4klbRvxErLEkywowoxizHC6AtjiX50i53OjvM0S0Hmq
ReaV76nBgiKkG7DoICRS/K2R71Qpr4JHKfHc+6hH+uVgIUaabmcdnyfyXhHSYOr4dwY9GmlZHp0m
2Ld2QNIf/w0b0rPhTn9Dae8SeknTML3iOV7utmdiOntLA75EH9J0vbgsSp1Q7SZ606uR7OKAcoph
/s5seTk3+XPFm9wliavS8D517XXcgCiS3iEg5BUEA4suomFMIgZGgdpPn9u+WPFDP3aTc+5B8+Sa
g9SpK4B6dEs41B2z8JkSOnf86hqi+Q+aO23eXgeMJyEjaWK4Dy31UYqNHE8ZX/66xRw42zELHOHu
dBWvZ0LxTTgBhgijo8G7Szj6gCPuNk8zaxUTwTOvDkjZ/3xyW/SlY5LEkVlf1UQ9AyxhvslUnxA6
FUF1LHVDvw3XtwKemshu9MUAyek3JTOJScMBVLatN7UX4F1HcLlkl9V8m1KxmR0yJniJzqAsnqcq
P1Iy+1SRSeKDYTMLVC1JinsDBohvRBe8vPy0fUfjULN2cnVgJ0gRUE5AAqt6Y3h7QxUYJa1vy6Qs
eHqxZfdaF94TZin0//QH7PpbarL7I2pi0FgWJBO0rVRyYYyp8+63ouFITGDQLxiotmargw8TK2D4
IMzxg+5hHC0mWIeqBeGJEQ/ZvCXVQGYPI8VUOehJwb3lo+06ur7HT/U5+fx5Fu5mGT7RSbgXwNJh
iexcGGmZoEWevx9CwcaWKfNuDlK1vtFfyOawI/c+i/iYw/2zAI2sBt0+VRjck3ZiOzKuxzk/9d1w
66vmwaTfNE0xkNfqqVPTA21LFbhP7HbEshPT3vh5/x6l8waJZgOXeqUxvTom/COVKNCmauXUEWQI
CnWIO/h9dTcAS52zmQCK5s4/1H+hHF8DheZDw9POBatsM0OkgpJ2M/FWlGZgMsgeHJmdIkRKTJE6
WpWyespx/9o2Pks334dOvmvgxtAsZ0/Ra0qZI8/ER2mxA2oyfZgF8qYqwAz4ltiP8PoGCHKWZV69
TO8XloDHajmtjG3Dvd8uwL/JiIlH3mMNXNsLNIUgN+zjjSkJYSpn3QBsy4rvpo43dTlvh4YJeWr8
+4Qvy1wsSHNuCkM9PRdkFwZHX1HnTkoNMD3cC2c02Zjg5pDlsUeQrfkCYY1I5UwWebepoEsDMMPU
f/IGIO2h/N9Sa6CM1TvNf0cj7w9y9H8qaMmUsrE3nfOneDJXxP347RG5khT6pAlVbtCF5j57mmnr
sWR4Hj3Cp5SjJqrZVAVttDlJqLClmSd5pLt9XU7hn1TTWQist9Q0XnKrob4VATAH+RRG6Bk+x1RK
PD9X82NA5aa0rE+0CFsOXy01y8VYvs1mQbul81A2cj2SvTNdti5F8c+f8arWqIHAIj+hqfBCNN1D
vaS9TToBpuyLl95OkQCP7Rx90QG7VUK8Gx7zsLyMuiNVHJ+KgKQpYadQ8syULCFHNYJwi8TJ0+HF
p+PUsqwXcDoUJ2GDCVkGSRdbTIwZNY2AiY/tr9W5m3j0/sWK91lgE8/BY9hEaMpFgZI9fsjS/JwZ
xo04P2rNK37CJm75b7CyKewruCx7R3Q4tsE+YnH3Y6vw1TPZ6Y+cpCzJp7797lwabAdn3xrVLpM3
L2oOMJZfcjAJ5VgQlhoI6TGLxrV5BKZDU5d7W9byls73dmXuCpwOgtw+8eSNDqBIK3lqqm8zNFYd
LVWT6m4hWXxbcW1N4gc+NwYedFYaJDdVN+1GdlO5sg5MKG9CWCALSn9dB98jgpQUIPwsYZ5NO2J5
Bzkk0re+DdmyuPt6jh9nAOxJ5H3QLnK03PLFxjCYAIEINc60Pn+vZ4hdZJ/Rjth8pQw5M1SNJXOZ
SQwG1j89MSigH3G1KPWvA2R1Re0vaTpTv80dleXJeNV2pddcMsiVIPxHnjlt/dKBRUuiwOI3TxbS
WajSVGGxT8bp343tpiDjhAfwf3fFE061IxOZya5pofxZj6PBQT8X1nss4YHFkJpnH8FoBqgceSwk
BmN8jfv2nb76TcsiuXbk1cR+5vmoujWdij7RbunT/6HAxQUfk2N8IqajN4DJHsdzXOf33ogJZio/
E1ux8bLZyHy2mAyrMLl1vP4MYqWZWrY74QuWm0cXexfxkLXIaUUvixfQ6Ni82D1b43fflacQc6dv
YDchW1x2Ee3ReKaEOsoE4BefqEIxgLB5B+PnpN3xXkEwsrtPU84GeQoyZ30ITmSklkWN45GC17sR
3nk4NI9OF1E86X8kbCpNygoEX1LHhjExmQ0Gv2HVOZiMfO9sec47rJyXsC+O3GFWs5QfY8FrOHFW
TGQjho+Qf8fC31SPtbWanWFn+eFmIWb6hkdaxdyUkfoNsFA2RkaJrQ4/GPzeRzs/DBaHmeULXGt9
uvJikxBAWP9FgnD9GEy8geLio/JJFWXGZwngKCyGazuEhADbR4MY5jqv2R0zPYc47KdTHKM1IWZC
3yk2IxAdUkzr1iDZFF1hzv7Ww3QuxBVG1BE5CRdwsK9odsTSFp4HnQJAwdSdtltMLCtJHCetaAAd
KH4as3HlNumxLAqAs6b7lg9MRZjn47x7KGHbC1FiTUWONPXJKbwW6GX8CSVsM4b8YDC4SroBFR1Q
bebf6xnDCiasgBz0ICiyskp91rz91DCtzSplF1rtGf4Zq+FVlh8ZDOw5Ayw1Xdz0SRnjixVNd3LC
ntH/5HP/zkJwOU2JvHJaFIH5SqXgiSzRJidAU2cn3zOfvYxgD7S/eizRFYLTQPWxRFCfe/OQJ+kp
4GsobE5R2h74KeEopHh5uQlt027PfACj0YUMlc0YFVoIsrsQZjJZbBiO45hH0CnJtcWZQLWadr6F
QTsvz7bEduXCLaLiZV8oasYM9TuXiMQZ7oke4H+h4ktSWwc9I1bAQU83Mly646Yedx3piqronyrK
se2GmKRIxkdhw+zqaFSAyurr7NMd+LlLU92Mzv2FNUf4NgjN+8HySLCGAD2pma79APwQemqaeS92
1f+YvLR4FwAgHcVfOOtdML5Xyn6ffO9iJFIfzZBWC9LcQ9bveAEOa404urKHz84jrtw9x9x2xTDe
J5Z+5Ocio+HUoBRK65nkT7pxuyFjTQExrHcoV0Poki5+O8IIxdIb4ymHQ9TqcM30rLalT0BRcFFM
xh/PiJ9lUdyczGl5SXl7n+D9XBu/jlf/ZoXNr6H5Ta3scU6QZeyUd1pPzS+vsRWZlYdsbD/ixL1r
xiH/f7VTKLgyzghCDkYiC4B5l8t409IXf/CEPA9QD2xIP+GkrfuAdVBnsjJgPmV2BzIU36FPbZKG
PUEricOMvRQQlqvH0KneR8A9eBDkmXbTvemXF8eKHuyuv9hkGtrJ3OZ4dEoLIKxPOgmd2/GIF/Wp
XruEbIsG8nUDqc637tos3ceuD6TFx7RsI126FGAlgceTOGwCJY9p4h2U4Z6mMX+N4UxqYmJB7u0d
jky7jrd6KI6RyHZOY6wjJ3zu8TCkXYOslM8H14sfLM7DlizvU6jA+RHcE1hefMu5jrVkCRaUZPGD
+ovCueVFBoeXID2lP/pFpRZLU1KSdUwVmarmv7ziNdsO7EybRhz9jEidIQ/ERuk98DDIdMewQyIw
xLPhGa+NmVEfm+yH1n5HK6RPMBx2E1+Hqexb0O0ewEUMRqWkdKt+TnLu/LIfGQDBKAUlDXZOfTUF
qzPd3saMRybhXMjZggWD92oScdZqOi5lLficiTTlhy4br12/mDQTb2Mn5nFsyicP0OtKyIjWChiN
uKcYL7zdUNOMe8QDihaUVqXhYk2aeMNNiokFKSUuTxN1kQBdmwqETqY0qmszgZO+89yIMxMBGa2v
gnA38hkd+UM+TH8AKRyJQfbpi+zoyuZRGd1TY+o9EN23HPFtGHuGqz4+O4yJUSsmaIi/HBypMe6Y
cw6qAIPuAoMvmwFUy/LVsnP/vXe8YxokD/wKD7VTARkm5sAKMGbHFhvNNQ6BG9gBBH2ajF7MfCTF
5q7CRces6lvsOKdkWRf7NDc32XaIbPp6q/2M4KczwvAgzhXGHxpXdt0UQuBcnMcTJV58dVGcR1sy
S/iY8iuSYNNPV0ynoe62NOqBLKLnj0pvWS3dWRW+y9T4aUg3KFJxLv7UhJtwDcg+i/PzBHDQipK7
2iUNWahHGYOIGP1DSP0XdU5s80GwR9heCGnHafRQG9VnQZVM3aBQD/YlTRGk2/sqBhoi+qdQ9K8u
clqX0EERiLdCWPhoPIHOZZMUhi00kqIIq8l68gaN+4cj718dmJigQKUD2K/pApn2do959y4cKFjk
xUr6gA+FGEijs+LXnOsRzlfs1+wyHSf+Tlgsdi2hmTRZt5S36VDBl2kfK+AfVZqdONS2Lp5SmRaX
ibVyl4mTiugmZvKY582YGcdZX+TSr4NJVYsWpLNz6wPQUw0ft3aqZ4/K3QY7huTQPkDO5Lp9tHfR
Y/Zokxe0LNZPYZ5shWyRjPzPWMwRRxaeW4+uDTbky0KneHPpMDFSGAQGVQkTRM14oCV0ZNAJPYco
Dbkskb177Quop3enpH3aHCwycu0vPGA8C1O85+L5VBiQnMceMHFfdfupyz6GWW9cyhJXZIuvNQHl
2QLPzHIC9ZcVrM13KDnUFfV1OiTehZKya+oZsZa0XVV+mQP/BTRORIr5asUWnmzMEqAlfTBS5gwX
KXCwn8YLeG5FmRPfxrxXbE3P/fDoFYJVdv4ajeV1OYRSEkNE6hCMxxmJNzFryj0mvDlGDKGknGdu
UfwwhR2yVXNOAq6SCDpq4uMdzkl8NSJ/m3OoCLGo3LshiT97/EgrRNuzPQ+Kj9X9cWvrxkO1qwWS
9OzNF6NIhw37yn2n6wMx/ju7ee5ZT7sZ/KW42mkKJEaekXNHEmmD9JKgWOVI4Hd2q+S0nyijtBrK
nbU8GFGFJ2rctBOX/JFOlvpetw/azs8tooVlbbD3BfapmfEk6FVgtQed2A+BLFc27GRssA7P1ly9
sOsy+P/yNg4yuXGNJXNF0Nzsf1L7POYcxo+2eo2rNzDx+JlyTFxYlszpyooUbyBHKaHnpZQ+ODSz
ta0Bm8nceFEJaBzeEH3dHyufPVQxvQ9gzMBeSoIXg8XF0g/fQmvcdnZKl03/TJCW427caIEnHw0p
b4MNcy5aBSk/9O/wVjLljJQOStplKJr9qOv6KNOfdjbXHP9LRUeWTFtr8Y+yupnDq5BfRXhP+py0
k2bRAB14cKitf+vsyzidY2fXwYlcqPxbPM4DMRRedIP/18KnEdswvB9wRMxGejDF10RGXQUJ5Wbf
Ka4lWB47hWrn4uyDQ7f2DIgaaPPlThvFX07C0k+OMbvbQsuL2yXkIuytIStSnpGxx6j+PHBLTjnm
4xEwm7ha5qugRl2418na+pjJyIjekaD1k68F6leL4FhRTBaCJAY3v/FM9VonFPrUo/PuGBCJ8OiW
NG1R44MwdudS3VIG974Y/4Y0f5dmBBrXxlTVDD+CeIyZx2zCEZJH837Gj8haet2PLHqMZN+woND8
jD4hjtjbLrFtXbBzjMIXQ/6BYiXO4pP0t3ayfSIn5I0OHEJ8ESMPDmbpCoKniN5s7OxtGRxdk+S9
ptSzNp/auNsM1GAFo/+Bv/yQQ4+YPEGCx3lAk91UI/TYcGB9ne1UQ/u3lfV3Dk6wXLp7aUoExO5r
II2SEsGYGk13B9b+6c9QzQqRQkYONGu4Ae9lsnVwGGiw1WrXIZUMHB95Z108KoBK/Rd5XN8V/9/4
AkT2EJQFVWcUfVH+3kdIshVk6WGcNjy8PwF/eTn+yZQCErhQwBe2qZ0+tiayAiOnyVvEiu5d5zCr
58LaWDk9QPuqelHT1qu3Xbor5zOz3jx8JNWvB/HHGL29BuWR+5xs0TrmDRS3xjEmPTQQHUOysxx1
tTw4j3z8hDtF+tsWywJaMY8n7B3P9JVWFkM/7FsU57IzcK4/dwDe5uuQX3yiyLY0DksZEx0znn2Q
hflkDfbK6hdLEa5SGv6CdAbEzpc/AAgK98yO4IglvIhUPuylRVTAr15k0TzktrERJv0cMGjp7GPh
SBqtbfcat1GB12YKY56UdKegBBpzuJIjscYMDm7f/jNIOXnF7xRNu3bg6rUpXMGvhXEoALHLIFnD
cbJT9Q754tWrnzriCkmAfQd/ZBvT+gGlVpW41m3SQvc+N6WZgOoMyadhqVF3F5OznwFjV6odlbOT
61/CATmCqgv6Oddm6W09zEl5KDa9iz14BOWhhfkdDTZb7MQ4tUh5bPk3buJB5I7BTA33udXuHBXc
GkkdOiC4iaijT0sZW+tHNbHomeT70BFD7tmZlAjOKSfW3yzc7lraRBjJt0jTWiWYrF+avMeAz70g
4rluKQaYZibj9oaY9hDPBwdXVRqR87RfveAw9teaRr08ADUS7Vzm6B5TdUvap6Q8tMZzBMIwJhNb
fpYF6JLzUnJc8OLqKKmuWc42ls3HDvDTduHquWsLtt/M29SanzRYW23Waxdrb2F9Z3Oyp3WA8YGC
3DTeGdLfNWwxeiG3iey2QYe0YNEVk9GeDgI0A1CecpnFyjEQZq/fRhUgIYiLS35UKPVWskSo2N2S
w99TW4h73j0YGUUJ3vgxMRxFDG8S3Y69VsTWHrhCFvMrcCiQ57fpkZ0cjXrTQGjLMezzhjVOcE3W
RoUc0vmHbDrQoLqujelOtTwfDLUpEYZunUTFo9bGh5UmJ5PNYNaDoMT7NMW0WZByjhl1HVBR1nTs
R4LMpBl6UvNV/TJRDRp33x1obAN7JtiQlR8FkGHUY+yVpzLtdwH3ryT/HLl91qxkRLem2/dvomDI
VvIuGQkwIXqBXAXMfdeR8YrNb7949op3d2ohCWLsiV9G97HH3jBfbb7A/x9o5UZmMxnGmaDVxJUs
BUU67JHThuiZz5/7DSs38JYA0EpoPwTMcziOC/BrcWHmvXtsl58Qc2rBpiO2pgtD4tqzMH5pzjOb
2dpAiSar6gB0sVTwVsTWzcKtZdXQutv4DL1jJ7mkhpS1Kjw49OrohwiSEMPqXVHHgJW/W/lacaVA
miS2WHO1eC/6bf5pUfmA93KxS9resEqrZ6N8dHyyZxBQcJbxe9FQRjt24TMWPZccNIuaaVWN5CPS
G8WxYC3A4vNZ3bXFQz4WK1pgtkECiYXi33asuApCes+IWg7mQWNTNHq2lS9IJ2R+tiLGQIgU4t7N
9EF1NiMfnYl6Ag7jYxeJ3ZNuv8eUHuh7Hlcgoqm/xaqv3BdidCxj7lh61Oz0qFe1jwzszCe+tynV
OikhZzjrjnEMd1RsE6rD/RLcVV69zqr7svuW8tebP2Pr0IVUjJ0M8xq7e/R3flT9XWHsq9LNEqGZ
7gf60bS9LtMXuvs8G6jS0pu7CsW2sg/KvHVkYixwLyvWl1a4SaiOJR+MaEDVck949tegoy/YM8kL
6O7mZ760gNP+TM8ByxMmTLwXxUXmX171FFToHExM9hHtpTBIMfUD7qpzQ1MjdXXUSu1K88N2sHu2
/T79aYZ93h57j3D5IZHnrNnLfO3a7wZoHpqUYOzm3gPt0jinvIdasTLw/LukRmXz7hvP2FbLwRto
kmh6T+csk943pfKHvv0tAaMU6TUTN4wp+NiOCbTRcpbbqYP7i1m9VpjsvK8xwBpaF//isVkPkI66
bjjM3ocdOVfROQQrJ6Dh1m4oo4PZxqR6bSCwRksBcPNOQNq3oO6Y9XM3Vd85J1ptxUeVesOp9W14
9z3ZC/fIO6euFiRaumScTa1g1mc+uEYDuTiy8QH3O5d3RUqGpApIibr+jPWMLCDoYQN2ZFcgG8CT
0jFme9IM08weoHpDNl6NzbdZj2vbubB3T2ua4F4coPDE4e8sHEgjSE18LlxYZ1ymyw55/srb85A/
ND35VvKudQL/UH2bEPojGucSi3QcjReYeHQF08B56uVfXbBfNTGGP5YsA53yN4OfQMsSEiKcTeMU
KeDeEMeqPqYRhpMHO51lsi6h95NuHcwiu0V8YiLLZ4pQ7Y+eTBVmgU2U2ogF1H8C8+YM9M4aR0BH
bUXvhqdJUL5WiseIXMqsuidn8VQbFTtjRpIiWrqsDw75bBVE5IDdQ+pKlPP7SImLnhEev6e+u+XR
D1ahbYlTDn2R5A1ni79puu5ljACdOTDj9k7Rsj+p83g4VHr04cMVuH1XreF5YPFniSgxOxITSkMA
AKtmNDX1U5JijcVYy4BsO2EMHTTtPdDZxRwceov6UsxXhTLOjXaSr7xi24IlpnyVnrnE53qRPEqz
xfkeJC7OKbrniVR1U+myiCVeQt25VVWPskN8/OkN2l2IJgCQNHTZoxDM+G6OJrwIggA0iP6xEmQz
r2kH7Xb9LJak6Uh1ChPgsjKnX4+uho6nmyJpoHs0NUQZX7icQxYl60XH+Ol8XuUpPi6scnuqJRNc
BTBq6wyoWjC+VY0psbjChkmYOF+sCjATTVwjWRXCiuTeVPjMNyy+xRwRzolLgPWvqox8bUb/02JJ
cuK5Qa9eFxNMjF4L40965MFyrLe2nEaaEemwB5+if+2G3sYdvwjrOehC+VIJmMELU8ZrNo2VkeUI
PAlf2ZuUIFdj9frVkB44nqRiU8yOOUbaLWDvN6H3jnTymQj12I4hIAfHeqwpDl53JqbJLmzZJLbx
sV7usZ0MT4pVmKPFqYgSvqNNRujMy93lymMdu8xkDgrwMUAvKenW6244lxYSHlBDrraXgDXJHUCi
YzyISxqJz6BNqdzsNf54b9pXqOCEN5ZXmp5hunfBpYvUtx6cYzNCZDCx8a7GihyPR8EtVkjshhF6
prTejEYaGPzF2VPpRKAQr0XtGfm21dyARePcMgJkaesTOqkYhSByceH8j6PzWI4ViYLoFxEBhd+q
vZNaLa9NhfQkQQGF918/h1mOfTI0dStv5kkY1aGgeTbmdaO4wZoT/k+ghsAIqF/YNKy3Uz7nPrqI
z02/4Yi+6xvn1Frm1sg5jij0wScMaIPP6KRsYyfKGCcwDtetPdDulIAN8koKvMIFBKT7+NabDd4t
nhHW6D/gP2ayP1jNmgk3lltQepPNTfSY1E2ObqUZuOUAjBx2JXRT/WqHwdGtfJoa7LOhjQploT16
TJ27eZYUbwz9cznlb95kHQYnJC/Yr0J7Vi/xVOZU085nNrqUXpoeU3zP/smXob3y2Z6EgWWvjWZY
MQuuxwpE0cBdI4/HikAL7KYurl1UCDvdt1rLfexCsnB0/IN1A9fAlL0yZzLXsR0PEqdZT4lRfyhS
CmMRPCzO+oK6D5deKmWnv37i7irTIRCma4LVucN+rWRDHULgzYbvxqaMNWOcdKIXFcfvgQWFwrAO
tS/+cendNRUGkFKow5SkIA+WBLnZrCPx7dA+qcQE04pIcUQ0QZHGgh+D45MMUtvykYJ3eEda9tGz
HxbNlvT4Y5bYgBuG7DDiliiX17kI9oWR/ZPD34Shyyv77eT2Bzv57oHZQljyoRkXis/v00wLTo4D
hqDeqQxGRtToXjRE/uaxgybHevYccJ2lNri7SH/4Zpf54g1cQiMeYcR7iqewYXMtW3DLMELmMH2s
dRXCr6fvo6cyhke3weisp/vElGQG7DNPPHYXd009E79rxu2saGh9tCE9dU9ejUfCOdXsuUaXv1sh
WS9OzZ4bCvY5T/s7odhHSPXhUy4Q1q+pMR8VMFiWosZzyYoWb+aIbJjQOIHHZM2LBrlFIEgOGK+H
h2qKvjgH+SmPxWfEwGNV1dY1SyAUnSpgUXF3KrkOuq6JB0v+xC4WK4GZiPXxLW3JFfLJzAlAV2x0
5BQekPhXoqTcCVIE9tE+Fquwpe3P8YBmZGurhaOP20c47ob9yqr07cfM9E6VU6wyP9nUokCm76Ev
sqsRBPFa+kHDiMUXXtCS3Q5vi8AcV9QkbhNY90lX8+JxvouIhLlRQbcKrf6K2edKr/ExBuTF23I6
jiRYCwhumR6+3VYjHbq1DyGlxYvUHdxEHKoiP/KOpeNpKu/9HHJqk7/6XM4zythU3m5sHDhORCax
yXF1s8MDR5Fxsa1SF6cmEdh0Zy4dllNNahRYyyyLfUAaqPOHx0BwTeZ6ayMmRRFskBjPY68uQfYb
QsUCXurL5sQLfutNXJ0JZRKx3k19uC0RcpkD2YONQfwpMF4XdPg5Uf5mZs5J0sy8SWjM8QtgD/on
dPnQw5MCRGDaKZodVrQMOUzFPEFz4W1Fr1+MoYFWWuws4hz4mngltUjMjARSFndS8+7BygEs1GTu
KoBiSqK+1UdIN9/aDvsn2x0oZvijB8RMXnJTk8OCNZzO0a/t4ipyTfbEyJIplo/ZvF9MU37msdnu
33mOdi7rRQmlD7TWyh/pQJ9+RyoNxw50VPBNiR/+jWTXcTjP5fiHVrABlslyC5cr/fRrd7ZGUCMp
WpgFVxax0b+E+WtnUOKu6U5MzJ7jEPN+sRAz5Df7AZp+LeePA9qrPgeje7RGu111SEl+Iv93wXdk
M9sRLb/HaeYoXE5jj94VfQCk2XL/weMAEwxAFygUqf4ZIyUbVtPkXwbiT+h6zdpr8aZk41XGw6dk
H17F34BzbkJmF86ZFxngNupaUT1E3bzPwvgiM2ieSROIq6VqY935PPxZdY7D0j94Ln3WPSbXusgP
wWgB7GnnnZ+qW9ub+2LGL0P8TXfWRxPF2yH3K/oOwOq3TraJKvtREHy3C/N+WFhLPYhIlTVyVbsB
yDHwkg7eH1H08yqnR4WWvZMPWoWwSM9spLHfFIil3lPv2k+mxtAom/2cuQSU570djR+eteRwUDvz
2FzRlsr12AzvCuQmERTDuRLZcGcrrkN9Tc55hpDKCNZDqdFof+VX4PZfQc0xnvOvJLZ8imP7fU7l
bk5Q4iNoJMzwrHVXKTyfITuaOEqJ1ktQZog3Ow/c6KTtjxgDaO3eR9Gvx3bE7J4wRG51TMcWKb+o
BsU8YbUB8xc0TKDh9CCs38ZlXgi5jMT1LnYonwz+Oba3ad1gHcXqT/e7gYcw5D/IjD+YpHlcIZbO
Nw9CbV6/tDRKN9km71hTLyOBkB/8HPaaE8cDlKwXcsjAjt/paRV2pejWSdNxYcaGnDnNKWsQEF36
aAGJDkN1IM63DWuP1vbXdKCkQE8dKEpUBz7848XO8GwX0sCE6rZ3ZUH+TETpMyOwsfIrVs1TF9DR
UlIdKBrFEcLCMRujfdQLSEMNyeu8wCJbWn9BFDXQU6Cj2GRqwbMYW+VZ3yUIk3WoWkbuNmB/NbPq
6Qy0mkYDG17Gxq4U245rl8cGiChSkO5T3j8N29Z93Zp702mPnU94Jy7s11EvPBejovylRUwCSN6x
d6Mpm65irjgscHcJJmv6rbGrCraGlR+SLhG2Pox98KuAFXLpArHAdpZtPm9PYjbDJo4Ygbqsfxt0
djG5TpK9hO7G9fSlaX6SCjfxWO1AdjwxutKwEH9gbj/SGb12CviJDkYsDY7aUdW1w1S67tHZGhWw
OosePPHlMqyEESRnFeO6WPzPHTEIsAq4mLbO9KoJejW824nwm0kIDMABu0S1G4BJGAL7oX8leNgz
WOsKTHTVEnE6m9SK1k24RdVecb3Z5t5NhdRi1jExLWLxsDv68om5i1XDBLNNQr8lyZ/3J2vM/+hQ
22r9M1mfC1oubtpPc6SRhAGfit47b+EeQDkFZK9Ez8j2j8mS7i74Bx3+Qi4HCkCM0K9t5m3S6MGS
wNNcclTUnnXtnXSmdW586fpbDNPdQHnXUF6DYNrCYeWiX6CX+8O9XHgwA/6KEX+80xH3pJ1n+Fj8
OMLhI1VvcJatKaaxrFuI30GwOHWjZt9xD60YlBy+DKSAlQbvDe+tAqrYmwtzYuu4bz4W3Wo4RNZu
Uh/RdHPdmBoZ4Ops0tDM2cWsUteGWUK0TxwWBl8wvMaYYEt+25+qvsIrIT5HO9nSNKhwyDxI+t6H
Rx/O70ABj4DWF0lsZreRrIs/9Iwu6C3xRnfZdYTPGNLDqtl4WMa2l9tIvdFcNDPT2wl2paXUjZhR
DiUBtGOX/9k9BMkRaClb4aj7CrPPphA31qHbaVZ7zqO1tgIInMlnmXzZZX1MAuDzUSffqfm1ud+V
IxydFhZVwBXX9sDiN+WvNuXa1MTm8hm0QQ/tCnW6teE7As1kwxrrZ1APd4qLPZ3C3m3ynzL+lVmD
4MOsS9F38yPqpwkfXYV4kVfeboHXYcZAFXpx53ZXL48dNj7g9isP7TdRBbYp/TCY+c2z3P3cW0RS
5LZeTqKWaiZ/Wrs4/pdxdPSjx3xiVxgOJ4BDT6Rzt65vwpwim821ylX+WeE54afJyqk+t7JZucZv
HjI3/Ulysamk0asyNhM/D99/mowv25pOwotf/UGeJ6nWOfEmBhLWLC+VM/4OFBdNpL7H8cNsYPT4
mFQXPBl0Xcju+NsisLhYU7EtdNYpzwEy8gDhvrL751B8pEWwchODnP3fIkh6o9y1qLBjnpzr7ssN
Nwk7mNTlTamAuuAl0xDdsdm5to3awR3UenUTd2v0JeGo53R+skcMFlGeXHLqeioe2XqKjq00P+fJ
2wk88T32fIeb8Dj+zh4+WlqY56fIk2/u5D/b8YFlj7BpHQ8fpwjHEss3K8EOUPYSfnZ+BWf3MPQM
ZfQa9mT9K3XvW82hpZ1jzI7Ahu48p79VGKVyY7j6C/0Tbd2jxsqtum1SzLi8aXSLr5k+RdV7LU6A
94HmUNxC+0dsgXNM632BcBJ5/8bpqQ2ebDQ0I67wzOyT6d3pT7Z3pOxs7t9KSZKwXpGz1xEjKpcC
cilr26NmMH9wfLGxtYdixdsI5zh+FZ52JuCQ87SrGgLtcC742MSpcV+wJ5qrdj3LWzFlWNQfLAdP
brY3Z3mUkc+muIKx3f/EOCjasttBODuokO2ErJ8FixQ2j+6dCTog84anPjDTrYMBxXTLd4jj64Ir
kyYjmbk52iFUkHwg0KjorU0sDh+bEDIA8o9gkWtGpcJVm5dvhpz++Q5afS3Cf2lB+3BSHHw45api
UrZ1g0Pa+55r+1YH8prz4VV1/uoaYIpwpNYe1ROmwXBIkIYfAiYwXRPqGuc1lpWHYZJPpqQZEM+E
43PNmmFCl5OBUNjv0xEIiKNY4iNj2HZAZNXCM4H9OuaCnVh0tHMjovVKGSvT9H/6mS6EEQ5KqcGT
mAgwkxHcgpIpmXtpT8glxl9bhsNjFCNBIP1WtXObGxB2Kav2AMqB3zrXvoZu6IEVizGq6tDmIdMS
j5zxkbj1WxWS23b64qcZCWfa/Il5CT2/tO8B/r8HxvTBQWWtIoCxQsTvjZw9Bpxi1czGv6Ypqlcq
haFKY7VbL92l8KDtfhsbao8n5ez5+pqFpJDMKeTUjm5uUrFzpwJIt7NxSUv08wAbL+Uz3iF0oUqw
CB5Iz7VdQbu6+1GnCKmt2oAGvmV+RsmmdPcOEDfD6T8IS71MzdBe68TkZpc7MFOKrzwLFvT4+KVb
nPT8xd5SMcTcoX+PEQZX+HJCUBDm00CVJBHerYxch5Sii4bcs9JjS7vDTf8Q2V6wVTjqh4I0vwMf
zel5BbMzhECjyY2JGN/YnZdbEz0kda6upo4qoJ1m7pwdDynr7BPaBcCFb+TXlJ01r2PZNMPONudJ
bUM/gjAHIDD+a22NkanGUnoxepMFjWS3PgUpex8qjwtvPPVt95uEPyxYMi8ZG4TPwZB3ukR0o4+v
scND0dNUcExUxtofRlBJf0SRcylpEqRakNzhSxlGD32cPddKZRo3e8+kCFa4hIJF4V+Adv3NU4ec
4fu2Nk+lH4hkX6kirfa4vppg3wsCNZTDUdNNkrHgqErmPvHukY09tS1s9Og9aVCTnVKWptmDmUOq
Kam0ABoU6hkLQijIk5lRbjwbpfTdu8Kc3Q/qTjS3kqbX+qFXIb52x/XqX7SQ5p9VhCNzEelFCtJ5
lTJYQOhQ3P96Qnl+VNbhMeM2euPAJirB3nx4HuTYPNdOG+MFduTX1MncWvvOomKOftt+WWKK6yOd
nyq7VKpnKPYkU/M2LzvziKVQxZsJAFFcoEN6yyjWZPPANqn7Mirj0XSjx5kH1V1KqQ0teLESMU/M
u9RhoXAP+KYq7pN2C3JgTO/76Fb2l0KBCOKkPA1UdJWPQGRC9zEItmbyBL2C2DWLi4oVGPU6GyIN
28zFkkUCSbWCRYwi2pyJbU3tPIDva+I8uXF8M0pMID2uVA58rNpZlpxKI/yqBrbRoj3B6vwLKFaz
PNQLuwyw1ofNDpEfM5oFE09N8dqZmdV6eKmTzIx/SQ9UZ2H7iyxOH6KSG305GO2W5TTJvAiFtWuZ
7YMEvEanmmM88+uq4E4LO2oYkBoq3fAbKRCvuYrerPGF+ffQk/Lw5hwXePTCi+jFSSbWLO5NlXCs
croHvGB+kJTBUnuxcRoL30P5JixjGY0oB6+n9Ni4GclySH38donUAuoe4ulkQTBEn0JcaW3ziViA
2I/5+NDi0aJ0kZkwE+optzheC/e+EUO/zdKIOOFi8ocKsplxlNECTVz+I/PgalP306bPNmey4Rtr
ncj7WHd3CxHbprLLSMA2ITcKn+ZY8kIBdH/mulWQBRs9qx2TJhd8bmuSRR6eRing/IXIZKns7iOr
JIFltOYGnXopibCu+dycK5u1KtvcAc0iJi8zbqaa7sJipldnZhMA+Cx40uX8WMTB3lCOARYTdGJF
qYLHOzsy+81gEfcMye83xY85yJUyprtyhNLWBntBV5uRoWEZFjNycB6H4ZOV230b2b9UT7OJZyhY
8Ahtee/03qWU+Zvd4UPPfHHxTNb9QhyEdFdx2De05Pq0cI48BD5/dmZ4K7yWHzoVB0P7D6VrbFxQ
nXuyVFTMxcPFTFIbmgX2pYpjKzF2RVVeEl/s/abGd0MOqmCXpu16R6/UprLsSwLC1vDjBx6Is2dE
L0Qe3iIfyi4J2VWucZuYJispyCSww8Sflv2w13SnmCo55050P9AhZHDrsKl/T+bmd2jm3yFJXuM5
5NfXm0Qg801PSZHJyAIESYNI5RjFXeutaLQeWSTSd1oSd7bEZ5WTQSQ4BLVFXG2okk7aHBIPObep
iJiXDDj4vKEsTnX8WTkQ//sjOJJNiZtzgNzV5NOOHC8SWB4dvQrzLF/O/dSF3+ggm8GctjEksr6b
1kXsXmMcFl2qvkD+nlRswj6pz5aa4EqJ7GDO5aVtOWOYz0qzQA/mcg+Qr6xx3jJ66Bg+nEM3SBQz
YDqy3/lhCHoIfG8S0bcLgdn34ocusyArunABDHpkLOvaKJ+llfJePaQAzAl/TmHtEZs/2TLAPOyh
NySLA7S5n1T3GvtAotFFLo1X3HDH+LspU+4qhMaz1iid4KzM7zY3uBeoLWQUuCLa22fB8JtnZB18
D8nWdUDe1POfkULz8RxkaYL7bEMShAYGJzgJ9Z1Myg3zzxEAqO7HY1u0b0Mek4JPbzH8NSQOB2kG
53U4OajvvfVh5mR36Le5FrgrtRciGzhLrpq2mAEYnwi/LTILW79u90EMnyya1WufkF/AwmPEi3PJ
72tu8rAYcYyq9fKNuo29nqcaZ4neGHX/HgzMVdThxJlLMgOUfzHuy3A8xixvLMPAQQc/uFTDecyk
Il4UkpgO0OcYJRwwvwNGKkAPhzqzd5z9exEWHy7gYMIZvDGAqtf+jHCdPCaUSOkpeBjN6X204eUG
aTXtoy56wR14tKzq6ufmjTXlqZzrFwVE02Tc2mA/3IXCs1dJ0j/2I47RLMt3Le9GEeIvUT2GpHrD
fnU89iHUzMwmOD0npQ1d3L22bviGefo9CpYah6H5CS37Npr1Ofe+Sle9LpPBnax5dKAsUuLl6aeq
nE/pDIiqw8BGDwG17J3NJyxgsZ+S7ZMpgaTlTixcG/O6W9HNGn8OSf6vXziEqRr24Awnsvu8/egj
harqepfInZatHmjPqU3jg2OahynskiWc+ojr+4qg9zq4CSlWL6HbtHhuBeiXGL3RaU16EIvy0Qny
R89R3HRielGKAGS24yB2RYWgjQWGaVeRMARh4vmoSjKguCrwwpOMuC35dZ1QRlPx8e6p95q9kvpY
6T6k3tTtLYNof4Yrlj5DqtBVJadjE8bRijksWmch/8u5pglL2iB+5rbCoq/koSyy4VaM3gTfnJQD
8WxitJQ6cY6Mj5nd3udKAZuz1k6WLiSPd6GSH20xhEcO9tDEtoBpZT9EAjaimj8iS+wssqRS46BU
5rmcyM1D/N34sYERsy0cgjVcmNJuzqiVaSG598rp7rUZ8K2EcFDauCK8jmi7MzJkBks54T+Z5e0t
1U6ApjH9DNJs78I6GO/asry3bD4bsqTTiCAK8Yyo5k4x9/deQy4AdxtZuYk2oS4Ki105zhDYIgL+
WgAHdIKUoagJsFyMmPL9vMT+DC16NuRTPxRPTA3xyuoDmJRqfo30+FKlTCCJVz4NHkBIInPH3qS6
DZV7sSVJ1ZBYnCDWgX4cipY3IFkh30s/pyzbYK4qoTdZUPYQRRo9VQ9dA3GJiBYUdDMhDBgNAIQ0
TtWy0a85jlxWr6xZfDC7YfE3oLPvhhYVO2yePRNO0QS1XARfKYM1Cy0alh3ADeMk1hFerIAtqD3j
CbBo12j6egk/9Zgfgxf4fhfPxUOYlz3PtddevFluAn+2Hg0Lq65RWq8p8+KA1Umb7Y5J+kyQ55TT
BlMGbr6PTYBUJt6EBngL9u1n7otPc62fa2rrKel6KVB/Omf6tKhJKno+ZOVyGekuc0SELsGXAwzr
2gkGHTeEOe/PNoQq08nPeVvB9C9yTVQXVBoZvurdkRQVVL6+iJxb/aSy/pS24l74wSe/ruKBxyZc
xRWmobjQziGoO86qHiKhSbaZWL0FToifZHYsYuhaupTP6eBiu0D/HlnJjPEDJXC2OijIlM6I0MBO
GCzJ2gE7BRnzK+imQ+HEO3giryUtwEw/GJ+mfV5T5p2XqALilOFEFAkTVSuO+RBeFj53PSJ/BnW5
t3N50Q4Z1GF6LHxu6y5UZ7D5BdE5NazJ0Z3MOsKhYpx1MdxZSb83jPiBY3Dje6h24jELrpIUTs0i
2GHcn1KoSwnkA76xEWO3jM+I/Iz9dfsxVeZDmQWPKn3ufMKgeEQKZqie1d4ocRrxXpWhQmkN11yj
79T8h5doXTAlj0P34Bpw2YhhK2qSEQ7C+lN18rSA0+zYe7RCeg3p+eZEdCRpD1SAqBxPBYqyruqH
LFYbq4l3MymrrCB9s4QjNPa6rn+LF+S+AQ4MA2AzHq0OwHJLyww7IxRmrJKfbsd9nuF27LapT+ma
no3sLp1mUAg8HOxRPSfYDLhbB8I+DgtB0Vm0kl61WBHeGO1/GL8Y+9s91wliSkyAmFCX/nRBRwMd
A2mz4irmAGWsrnax8XITlxO9HBh/DeshJrQRs/rCX4iM6+zGlp6Jhudmxi9ZLhgnMllegCjT/eB2
OhTSPGkNhg2SN/7ittvE3XbkjU3newGOvABP/1QRI8KxH+pzS1BMVbyxcBng9dbe0WhvbXnOfFZR
TbEFaMNlbF1ZMW7Ak2TaUlghM/6rGWWlWjw2B8KipaTxl5n0YOtdA81fXnKsFvE+8YnCsrSQySe1
TYiwNazxdq0hdPAHKP0YcRlwL70gd3NR8nsufnHN8dARLcK90hytYVjX6nUGsFmAg6JsCZ5tSSvP
Oe4vsbmR84dLV7kaz3a7E8ZJNuCBdbpvAirqZzK5pCl4f4WXhqCduS4odVv2Ml2bk4qYILfsEl5R
eOu7DWi8qtoxmFbZxSDTTuxCMJwh81lHWePepxLXeMN023CExkc65h3nGo2f0Xji15OwuS72cllY
wPCzKCKqnwLWZ0nZ/FPNhbYGJ41OMngW7QZ+JovCaD7DvCycQzSspmIfNWsnpj5CoUV2PCT4wTHh
k0tvsNhf85qjpb/kGkDstUSwzxb0zCUn/SCLN5MPivVM/Lr0QYWggrBBFuGhXno4w93YwadiPn+r
GnD/aCkOIENVvkbsqZtjmewa41zUoEJRJe8owCEEfkHAV9DSnD/doSK5CLcEsan9pEb5W2CmH89A
FWkQ1jzLRAzlc1Gse0BZ4kD20QrgEGNPWCn5OdYsxogx7QGkZBpzeb4xxL+KOyKnSXlxl4Xq+Ijy
HSgD+BkScXSV/NV8IxxqAzFzXnLjQKyUp139Qz0vk2vg/Wsdg6QoOXT5kdoATcqT7T8P00mO7znH
f5ZstHOsDIR3tXLGcxwTMaNZvvEeLHCB+HJVgFkVvcf4bHtqzMj8NUiZvGwEKf9l1SVwbjHhe+Ou
mYv1sv1cfO92D9I5pTpp/jbHk49PoXF/yDko9SaosZVkexYFxboLXYRTIpIuJotZ/DD5GcQUtXS3
Lp9OH8Jwyjfb8InW/vAeS/dFLlwj77mM9kt7XUo0hGx7zvhhFvUqX2L+zsUnwhNcauvR5GI5+Bx4
Swxg4jI0xh8NtCGP+vgpqaNtb41vXPS+MvYN5dbn1T00f7Yf0HbzNXrdGUt/wDXF8i5kfADxguTM
gvsKhPC2cnl3DIQw7AxlR8u1HDHjB5OVgJUkYakZxYdjQepBF3jx/uSIq9irIP+waUjEe2LfvPla
mxb7CB6Dwvguo/GiOuMcu8/E/RHipk3Or2iB5FjV+GHAUMzsi9fjtjg7wauLRcGMf/oIlINLwavN
uAZ8t3uUdJqoQ9OqxwRRJWmxyvTEUWrnXxwMV4ahbeKyCEQx24zt36I5FuYpUb+SbFGRYzLxIu2t
OaXwl5EXaQuRrAMCWLZjwa/gOIv9N0donHIx2/yxZj/icl3pIKhn5gxeTmJa6NsZHh8KBt3QR8OD
BJdm76lR4Rtw2k/hwsPsZ6rC22kVG+Zn1/oHbGCPXb78A4poQyenPcepdn6b3ccyJgxwcZzqn+eE
Wx/XS+aylu6qLCZBLieubD77yvZRC/saE29OK4z9WMaDtIfIpPCYs7IlLc3bRwHkExTLIegRQ1XN
M6Qh7y6tsNaGVcrazgnpAY3iJ3+y2Qmx7ZyKf+HQcnjTiDQ0zU0G0cdYU3BozdwX0pqBL6IrnOu0
y/JSjauW/ph+ZLnlFhVBvRl9uzHzPdvqdeD/xNybalDo9aw/Zcd6K298VKE0oGSsg/AtYHonmq+p
bAfABMMzU7OBSkcONrv2OC9oO9jKeFnPq+PcsJuq4htu7NVgxhdfNxur7CGr2BFXqPFLZBzhGvaU
07WbLMfXpdO3pHT2Jn60nPWQGxXI1CCuqcY5muMExCTpXlIKQxDL+wcSPV/gMK9TUx9FNv3OLQUt
BMVBIgFoCwdUsgwcqkU/28iIy1I6fEtt8zV0NfeGsrlQGo1oZ6IF2c1r2I6raVLuLR3FNSRpBJvW
odY1jt8qyDt5LW6VO5ziLrtPe76UtOmrnUv63R5s7Cw+Pq+ZLc2mc/jOjHFjsNVOCzBlFIteJ4up
mjYwvLtY3pYwrBefAir3diK3gbaQ5znWVd/SF5yviK9etFySD0393to8yWwVU/qdkxuOOtyYnues
ZeY/QDT5EJITrGW5qghC71Dkb46juUTp8cdv818vZOh0IgzlddIdhPB37uA80NenQXzkJwjml7TK
L7AOvubJpxbGeaccVm8ajbcGCLTKxcb3GQ0t6fu8nawAgy4IXYbzG40+ZzP2N9FoIXcQeq6zHdQv
6zTFfLqQ4AEuqIuYQroaBw6fiVW9WeE+8TVe2Gy+TkTFViFBwtmcjFXLAikWEWCOlECHS6/Wnel3
7/7s7D2qyPs5eoyga6wFVjcqJ05T3XiEQ2iZILs3pOFb7KrFseIddaerLdyPkyvDqzJG8it8rEny
2DT1zLuJMDHl2A8WYdI07Eh4zsM2sL2K3RKlQ13kPns+/k5+WFair43xAkaMRAremSAgoUoIilaH
gQm522BiXa6/3WGoAuKV9dbK/F1Xok/PhPKd0j4r4VyImR11U0BNUO3RT3/zlsB/FdbnUOC4zk2A
7TllkoEUHEkSNAWJAJnEexkYX4OmI6NL97aqbmXb+VBPM3yTgv1lOHkUTTnea1ZO5lpKO9p5xDcK
VlNewTsWi6yyJLmBYGML531Kym2Hoh3hC7kDpbHRlK4Rk7/rgRMqN6ckUX3YOCyUMzaHIIb2jgif
ScaZxMiiPy2mZE/h67RDbo6urRO1exgR5k9Ym/mOnWPwntMV8ZpIw3stZxuWNuzE/HsaVcN0Nnf7
aTY+ydrH8Mur/BBDgKDDoOsU7Phg4HYVjxFVtWUuSFmbcY/ldYK3llA9PawsDWo2zt1T1fXBNRyD
qxHSqCVTr9sl3LxdZ7lhYsJh6iBqEfq2fbTakK4s26YSIeqCCbBwDWaB8Y66KKMIAcuPhXEDqR3c
wzO1LqOngM7XsIW6wZXfUvRReSSsxDNCWJxANu+eO0WW+hKwbvmowsr8awIVraTnc/Er/XZDn0IK
jI7sr2iaaG2RXMDaRQDgUQ2N/d2lxvRAGcy3bad8Gui0HKj1Ww7yezxuJx18WOIsdDfe6dG5rxwj
WQ9cJHVF2WZeHLJaYxSAJwTCMgvX9VCfRBad58TZGn71mmpgAmURlW9llw5nL6HxrC4z65DHjeZ6
ZK4nB7tlL1KmRGhS1s7w6PhsXVYM3phBdBooJwtlkrM1omrcEz1EW1MxswdKbXWJk1UsyiAdF3yF
tvczK0oKmOxkcrVrLPuFb3uP8GySHSESmiJm6HcwzZOixkEbVBK6Tuie68r2/lw7pMwwCfp+M0s5
XGlQgPdpwxeqgv6v42cNpNuTxw4zHOljB1bC7Hqo9SWhcg1RsMDepGqolCtjriIa/1yRgRRRUpzt
MAFzzsfsiy3Ea9t1BYbcmEwKh5bz0pXlUqsGBObZk8nwjD9DXhHxQzwYpfFEBE2ACkrFN4MG+6Ac
jHnhzv5HHTQAIKuBTwReZqhPq6Yq5SqetHXyUxCk7sCEE4a48KxowJWgiqlnTk1n+5b3tiZYgb/4
Lqlh0UfuUlIRoxqH5o+0l4HGt6niomwuTABxADqg4DDEnG2FiP3BvVrYd24BGcmrolNtU4sl7X0I
WJ8NxZJoLPu9CHKXux5uaybENJzfuiY4YcDnPOZmUPtHMVKW7Oj81HaLAXZ4psiXKzcJj5il3xLK
fg8H7okdujQk2E1v0chN0OA+7oOJjBfaaWxl59lhwxh5cIo7wyTENTTiK/Tqw0BPQErqbOjezYZZ
kaSB7ypr65URYVystGY7P8DKBqCX5xinR+szWPoa7azLyBbP67mIWHB6J6obQN2iTUfem/Y7kpGh
+zy4I6uodsITJy2+kmoizzmSc5MqGJZMIm4NXDZDnj04S/dh5F8zE9ylMZPYGQhmFlZ7FDlVXP9P
XNW4/GCK8DYP5e/sUlPRemSGu6HF9DLZZ9L9wI8MalvHjP70koWmPy+3XluO/5F2Zr1xI2mX/iuN
vv6ICTJIBjmYby4ymZuU2jfLN4Qtydz3nb9+HtZg0FbKkGBMdXV1dbvaIZLBYMT7nvMcUvIovZO3
Sw+ietAc40hvaKtr8mBlYpOUZPGQ3NSM86PqUC0nEVQCMgUQs5rWvg4TIHyaEf8S+USrE9faGRGO
znlfz2+N3T/LvLhxLXZkGX4DvHV+Xz7Honlp0JbI+sXxv3VDfux9GZPcxyLfGNWxxIio1QlT5fto
kIHAbo1WMmfdBz29DgKYJ/MPQ2n7vph/mEqxZ47Q+cqe/JbIyd46CnxGetuHlA04KAvLJGKLnVde
RDiu6nZr5v6CQLKNjV821IpR9GJC08GaYhcwBW0HOvy7dL5oIyRzpZPf0c4NMJ+jakP7E6KjrKZ+
q2zUXnbBXOIcPOJ+Te3HgG4Mu34QZecT9T/iVumFkH2lE84NmUNAz7An+I8wWDQL3goFClYY5Prl
3qqjpyIeruZeI5FJQ/KGZZ9MZo5vRbOW5LD1LumtCJKo44iFMOuSgQXVzrTEZU7a6UQCMJ3DueYz
QP+igyTu06Ly+29RPRxlVR3zINzTwjmCjqMk4e7goByiynqRueO1Q3HA0sQ6lWExpcYDgGFkj68t
r5qA2GNGXiqFl2XNbuR9xkVCjsbRRCKTIYEfRXlWFfBxAU16LXCvfHaoJZN1HqVXzYgeaKoeazV6
Ub7k0vqEhPurGjWBD+dDgNJZJwoDO822ZFMH1htGpuEMKzWn2sK2i4u2cEDDUZBGnrCuzQbljo9M
tl4j6boohPMYuTCycxQ4eautwnzcy9CS28jicA0dmeVQxw5L6hHQD83H53DR6r8matdlAfWk8z3q
A6izz/WhgHOE+mJicxy21cOgs/I7jzaixDCo1xnnYWmrPa2GA9qYXVs6h8StdjOXlqKVdSvryP7p
rHOdXZrIy9p0wM00T1oTvxoB21I7D2+LAJhfj3CaIsOmkfgIE+OsIeuvdjJuGp4ZHOZz1tzao8tR
+6m1AfZKqoJlyfElFUvVKAtvoqo5rxu8JbiwRe/fSvodSUruwVTbOAy4P1m/rVqd2px5DaUM/Hcf
f6fBu2t0IRBy0juOG5ZTm36vF8xL6l8cnadSvpDv8oJf4ODAsnSAN1UzQn+zkhe5PwTE6TjQ2fQk
OigfPGDSXY1pxeutUc4kwn4aTLy+ZYda86xtuz2y5OnMAQvd+q9NSGiNk1fPidP+0pEdYt3CB4gq
TTOqc2Sbwaz/SMviekgKiKvldTdQEa0GbLY6cn/k8tCAv5eDXQMrq3eBjitX087YcW2D2T0Ireo3
2iLidWY+o9Jx0TK48TnoS8RwJkrbBn/jgAJdK7ILPbdf2LMRzBCCKKltOGrzFhwukmWQGAMY7LVT
xwYCX/972Qbo9v1l5e2MoybgZ0zZPJ8hoS/hZQFL6vV2M4wILJ0KGVlNgEwaybes+9X5FKiIZMJd
VKBrMNVwbaTyLW9ebcDCVhHO11pZg7wk1yhUg3nIo3Tf2MNW5mHumUE3bJR8jcHbgf++AY+D6Sih
xKV5DeJKMYyIZ+yLNpkeYyv9RrIRcSIUZ9qIqtZ3a7wnJoEgWgNHZogVZ4RXH5BjiMBgykwiJRVV
clpimP1C6PJNcj5IjZiK6owO6F5gsKjKb70b7Zj62w4Ze+4uaI3oHJpQeJyUeA5qNKHREpwX3tv8
ZiSncjSLLwZQaBxI3I01oNcdY2rMw2M+xVfOmBxhbYo7tvRgz2dk713YM0XJAp9UtnTU3W3XXeat
f+ba4NOa+dxs1E2qj6FXS/RaTkDzzIKl6OoBkg3kyunkfw9MNssOzQO9vnC4NUZjX2Yyv55Dyt6a
jTMgMa+7ybhvjFcJXFEbxOVoBgF6QayPiIoXS0GACLxl4TPpJKIvYUgqJNkPyiGQQkevEP6mI+NG
DMWZPo5X2Le3PZ+MSEPULKkKF1VLljc7gFXpuNBncyIJygHeU9+Myisl9JhsIJ960rDJ+NTwUKw8
Rio/G8yl5UuRM1/qyfgiNwPM/4ngXh+mbyPgeAb5zaQHezlWW1R665mvt11fA5E5qsqJPZfGQ9Lg
BJOEFUc8roju+2VZUHLqCuN1hDu2GWf3x2wqtoJdBRIm2rnwU+p0PCuhRKBhuSnTgfoeTQKWZ8Ll
ZM5iX5ENUuMnoh97o/rKXVb/QwdUqOk6rImRnl+KwZ2QIUqq2rAByevpHUhUwjwQDH5UMec81xg4
+gzJMS1/9VP3qkU4h2OO82VVXI+lm62xB/wwhf1ijfQbUzG95LiwI9QpU9kSbedM6KrqY2KgKK7b
oyJE9Wq2cK9HbkLJH4P7QxqykVK4c2u19ONSLFWQmSbK8l1lPudRqI65K/SrKEb2FiX2wZfl47Ao
DCZR1TQ7AoJ7e3WHqhv1jqXv3YTXNoQQxDelDVBCQ4KbyQAZxOtoGLs07xX1zmjeKB8lXQj4TKY4
iGfWBgr5zpmtB3i04Jqs/gmcQZVGNMCl7RiU9Mq1T2SWqymPMwQhAuRwoQcDLbPcfAdMPxKwW8pE
GB37wN7Gg05YZ983iKbNF2MqX9PZRcmXEKUyFIjCBd0A/CmP0JoBG1rsf7oCwB7FGuVFesDjjgz+
EWbQOJJFPFL7g2/NibiGAysei+mFQBm9nS5w/4CAxuOGkk3hsx04WLvWd3RrRG8DXgN6hqaaug4U
HHc1wybwM30EX5N/BxD2s0inLWKolSsukDayZ4XViXecuBlxcGcE7yMzdtUhD2JSIV2iUqbRHSvS
HDU3uYjaL58opTTeKpNKB2VIOaaXYqYIHe6XwLuIdmhMfqFoeKz2ZRffmC3aBsReHeS1TrsQPSqD
H3poeGH2hn94penTtqVum2XpLpHWfigeYjB2AWAGVd4UFOHK8RYBzbZhCz5SK9Is/ZGwZTCmaXBf
VcjCE6c7oj+jV5eeuRpUHaKtCA/wteRuHNjx6WdBsK3ARGuAlOetEM1xIUZMCNTQk1I9eCKfG7Bq
TrW4REvj2EvTjLyyVY4xRTeufIqrrSAnJluQ3W1yZku1NRvjAmcZGCkb7b92p9RZF2QbiG/Lh7Zv
Cc7gNLpkrRKlhJd30xYXAERb2rS2y3vj/uLrvAlDd6dlPqCN4spqYIuO2gMN4Ye0x66EtHak4CcI
swuDfO+gRujib2O1lAhJfffXbvBQsD/rEcGW5LHG07UxN9naH+iqlnYrPQwEt8IntU501I0t1bPR
0rX5u0VTCmqdBihilduEyhroyQ1wHH3XoSxonWMDZGgna5xlWkMTwRwa9C0U+CGfdT1+NqqXM1Vv
TuP03NS6E9AhQtZVtrQkJjaY9LAbxRtamfVVZOT5WYcaNu5yKrcDLMBYlzRS+r2LCbQL91PPR8Ne
sKH0/9L6UtBUgAMMDsQ8dgVy5pEdqB8728Gab40MORPTBacrnRfafs043ZQJO1aq6HcNEiso7xJZ
dkTDcHhCkUAWsHHMfR9eyR5F+Vkf/gDru3IpuBJNoT0pIGVaTP+czB0rca6mGVuAJu7mxtLwYaU0
a2kw1pIIiO7QafiE9Hm4SKg89Gy3Ro6RhhZuRq6wlN06GJHD+1mLEHtiWeBUhhuQPKQpMQEGatdd
8hJHD0VhbeuFRV+098SD7BatUg0Hy7b7jQq4nRafkaHqL8tgW8PlzOd6Oy9hdMiqISYTtpAk9VvR
LanwckaAjOUzZnbm5DAmqMep0Dy4w3cgspuhh7cmmtWENQXg7/nYqvu6JoDivrJGr0dnHwc9+coO
KcTmjnf3sjfQMfLuEey1RAHsqvR2rO3XRt2VAzEs0MOsDNWMSdZ694RXd185eNwGtPww3dezTH6l
E1bisr4ssvnRGIHsCHbXJlRYPA4BUrp6Lc23YnrU4TRWY4UB1QVHTfckMYbtjPNUlOrNdG1z1dI8
qfmMZ5V+1gpKkY17LKn6sx3zlFu+drXpEXuOIgK9Ws5KQhThaizNhDAI46YwNbBsWFWy6iIfgEUP
M8QFDaRQyVdrN08ttQ9yZ3oOtpXq9z5NhXu+V8kZ5Au119x6PMRt4gKnCjZOYzo73W7Rr5Ir8TyY
wjP0DrANOdQTpk0sGVtBNaXDEdDNLloBl/ZyOcgd+5HRy4vhppATXRjafqpDQNhrdAyMImYq4FhL
bP/eolU+kNu682FQ8gFp1nNPbEFeamcEZHCmYqWPFE3Eyrrro18FgewoXYhAtn2AsyFZISuKWupi
nJFqZhLqf2fyvpESJjwLHfxualiBeLkBW02lvtIKyu5j1UH+qQQ+tLxPDBgdEi+lHaD5ddBxek1T
/UrDnrI1KlP3Z+eQ/iXcAmGS38P7wtyBRsNwKuojOWXFJZpPUQwJ0n7r0sBcF5keP5C/Ml4nshu/
VaQIckYvg55jDyQQo0fh28tYf8maztxpAkjPFPsxKl+RbkGHw20Y0TH5izw+VlpY4tJJ0ttyORM5
boD0rEHTqze1g9UmzHfThMg9mHL8raOTam+FSAjeZpmgvZ8Z3UErnH4TcqRAagE/z67VsAGUVSNN
Medj083TVkTWAEKaqjC5DUgQfCN0C08pBEUUtROwDjG/WywJSAuSFjVXb+nggUrDmC/mYRhfm8R6
miuDeIHiLAeCsc4CxFNTGhJWPd46QGS3QxoYV3oG172wDXed9hH+8JYWZ93QndP2GadedELuMUo7
pFwVeq8+dVI2lwZoJRcX6D3YNutKJAQuuXIKr6C5IU5howLy5eBG2ZUPBzBUza5xxTU8lONEA2dV
NNWhXD70Sezi/0xraJu03YzuTbJAw5Dg4ZllecYuC4lBHG2UnvPD9s8k5aG/IQFk30HSWwF8WCjF
2Qu1ge/lPAAHUvjEcy9vE3KHAu0pC2JMYNCI36oyRwqRQopK4WWgBRknVt/BvNYl0qAW7QxOp3Hn
aIO/0xH70UZ5HjoqETbAmh/kEihspEjYBcYLJWIASDUNjaqaDwZdrdAIzzMMHzuIyJDaR8Lu/aw7
Tihcg4lvtFwO8xT+SjLcq5DernMRtPm3IlXnYcCegi9tL0gmzX2biK3+Io466vKltsH10u5NJ9gg
JqeagC26S6bqUkebPTom6im/0rbK6EK0VAOfgkyaGD7p/+ZmRGNi4gPQpTxJFyJv5HzrEzXgNKOk
qUcUmpQPrDibLJ0jsF/w0Q5Csppmt4CK6ubNWWqE4NRsMJ6GhzbLQYxJUPBo8G3BgOOO3jj540WT
soY6mp1ed1mESk0lBAuleUlMT0zXtrey4cIFJqpPZnsYNat84KM83c81k9J31fhDxxg945SZTVKM
U+q9VoF3VEsTYqa7prgzpI+HLaJXOPYxRFV20ewirpSgMlnaId+4TDrA76abuiRFSCNYiiVmYo8f
u+ZP9U9XbEhJHXBo6w8IvGn3DN2udkmaSLQ+OzTkXHl1n9+hOTC9qMMgLAPjjdKAvG5rFihHzIhX
UDEYJZ9CPScIJm5E5xUYLjZWBstQH9gEpVCxIH1DvY1bK16j6fuWKkS39einnlbRa68DBVqtIIEF
qAopEToJJqnjsEDr6a2yR8J98Zt4uYBjbk6osVUbwSIrfgRlywaBA/ZdUjFXHZ3djomYd8MzYmcJ
2ETkmbyG3J7+lKWR3M6jf6P7khpTPTagbcvFqRfanE6TyZsmlmOKqf2uDmfj4MwOqUU6yYU1TVgs
RU153waFOCuhFpMmlSEbKxKYbbTkvXax+oaOaW9N0/e3hlH9HFyLbSQtcWLlq3saKNmu1RUkgWFq
aNPK0sqegKPTxhHmL8sqorMaBAhVQeEcRidvtwNpYR7F625rdgWtJGsM7lFaaw+zjqyEDz6xoy1A
EX5GtLSV8eaUc0QBvtV2auBWORZiikLoYOyM5hlhf+VBUcIv6EwgBmidrkJYZtjmWueMuhihiRCh
wqq2rypkKF5Cms02mSzrcnay/rIDAX+MZsT1OdSU9WCGv2wbqps/A3MfQyzZHO7SGlQ5zno7wxaY
qJ5J5bbVPjRa6HLwXTwnz6MbdwkY8CtYq60b2vTXfXE25bDFhjyzIOcBKD6w+QSz5mtkziqYsDox
b1vFdw55O3AgbIA2sjXMMi4/7/WMi2ejRqraQkJYhrU/4t8vbnzE0HSAA5EfpF3iRJusgbC4bjik
imudyJ5ila37B+ozYPbDEFnPkDd7LPtkMzqcOrUG1qOusH3ORjT+qAkgRArSYoXKERiuBqGQmpqI
ulVmkPgQt9q3rkDkAO5JwfHrv9s5gdZVDjuO5hF79IJD2agn9MymQWzTsQElAm/b4yQHkV6yvdMR
GG+m0f4VpBPAw14HD+yw4kQF4XctxGlWMNnjcqGcE7d9cE5rjqSwEO9M0EbRupDjlAIYRdZjTaK/
k05f4bvFEZxGrDB6F4qjnOhgWRZZMQXGsFvLFtovEFvJD1kSOwdeTUK1GkVytFSjLzumXFBBsdx1
zoq348iyiyYOdzRfnpsMNH0WUijMXE64ikCmESJkHMD0AewjTZFRgBbYB+YEe2MnnX1kyBd6VjYy
KOdnO8TjvshbeUATYpA6SSgRFeD+DtSKexeI9jlpAYdhRKCUYQrnskkIDNn0kPQuLVl9k25CcERt
hbdjVYZ3QlryKlkCY6Yyee2o4JsCpQbUNu6RQTF2HtisSfTsq9jS+wM7o/IxDCBKG26ZX0pQfg7y
dklItFlRWsVxe5EBYDkqAHIPFiKW89gqDXvDAV0Dr0j0qst5pG3iH47m3LSldVuxao2u9bNc4kww
Yq1pw7Hdyilq6L1+nKqhosM1H/U+vZLghTRkGZbE/4yv8Y4WOUX/ooZUSe5jD/MkyoP0KlIkO8SS
shDRSTTy5KIwb9uSQ3Wx7xJOzMQi4iOw0ovULodzQ7LZSjLEl5WBDj0Z1THutRu905IDahLK45A2
R6G/BF1/sMJpMwYzpc580+DHNQfDq3oSlXUHikSljVTsAqwm8AsIvYxdCHc8acAXa60HbOT75Gv1
Mbv/uow5uuTEQTd4K7X2qq3dq5AUWvzb5CJR6MbuPt9MWXQTuvImIKlsV0MooXiYIX63y3LXtTZS
fk08RLkqvTQBRCNFdVOHY43pJGm/s3pd2G3E9eNzJOaN00ytIUKLiFSGswVZYWvXrK/IaQBYwKb+
XhtgB8tkh1a9XQfDQLMTjMquzuh2NeayX8nPjIii3xhhBPRNX79wZDlicbM42poaKRgFlAkbaSEt
C4r2HVJE3OfXUzkQL6jT0uqa5M52gZUzrXeDiyg+7AkkC2sZIjOiHBI7zRU8171KyerGfBFum1Z7
SFObQBKfzZDPmd0L4ZkPcXSvkJFrU/umBmItE3M8BErcBZNj3ZVmfatjRrpKpfGWG00OONvis24p
CuOTTZCGw0SuTYN8gep7VSJ9oeSPS6qOaVu4zhM8wuva5jAem/592jkXfBuppUUJ2nEoG2bSzsdY
Asgy5bVvqucQrJwbdjuJblVlMcRsDhXNlD5XZsvEn4a9Nk6/ilzuOnxjQ5+wTpE3wXM/Ih2iHhTw
rdRYvw4BXAWa0CbY/nGN45ZdzeCfL86tSMs3bjksKVIIBdp1iH4zBmqk+SAIw6b5URp1eUWcyZbS
znnjAh0eySC5Cvu5Oqf6ZPP/kOcZCH9qHWFt4FsIsVnqTX4fmHnmDZah9rSyKm/Gt1WgAzeHdJ91
Frll5XHU4ayN0+IfscDkFaQQubuJj4AT+U8mT0L18fkgkHfgyMO4hRoJexQ4aB0Uilu7F7QaLzsp
nwAmy21gZt1TaDYlye14xpvUvWSlPLi68zIS/piwKAd9QMmIV6Z1OE2ZkiW7CecnAgvUpUyHjdWj
3YmKDd3UnUv3p6mRl1FRR2/oCfKDEVR6TfnLjYkOCIP7iPCb0uwf44KkR841az26qarF2VjyyBUv
uLEu03rXSrRquDTPWeHPRZiQS1o9GIWPMlzbhkT7pq4/7OaguG5oi3gRLeQV3h65qXH8QYFQN/H8
TL6Uv5qaRO3cqgP027lP/tzdN0lx7tO1WpaCxymfNrVFzrODmynUdc922/tQaOODabDNMzCWQY40
5MT3EVFxu2AcdPLhrBC6cqyRIdxOfJftCntBPlHP07lVVr9FXV8jOsgQ5Q6cc6aAFzlqgYMZ1kxB
YkCEPIs6g27oDPlzEOKyJ62LTrUyliJxbCMnyoxWPbMLDQkPsTBV8v5XFG4MFFqe9FMDTmuTDjvL
gZZRJMHEMSmDlLDOc80+KuR8x9YsTdCN/vgz7fP0rpISR4ZGeNiL3SbqnhhFzIqdYyWgCXpkRx3d
UU5+bRv754UBOXOrAmLV5oQ6nQs1r9y6uPeeqGNjsA2FIG+6rNmHBHZS8dnCL/B9aJty39RV+WJU
bXdWcYIoLrKyNq9E17WvbmpaPxpVUCMkDSr+FcmOjsSs9WDLa5RTxz5sQKfZwk83RVyOd7ZVTs6q
cIWP86Kpr5qC83JmIUgaB+Veh/OY7FTDLj8xF+J/ndGRzisNGwPG2jAq5fcpV08kURULnUpdi8So
nvpi8FjONpZVtufVuLR/fQQ6KwW1+boTNiVXi5xJk9BAbb7l+KNdTmQyEiogAcyFXYe8StIYua4z
2DyWMxZHa8hg/EdoX5AZ1ttmZMblpvYcDnF4yBo93TW1WjK4WhFKEv+w/3a2WZ/XBG1S62toW9bV
UF4WKQK7Mo1aDwmsfokOK38a4gSBBaCHfT4OCB80VCUpMGVJ/YmPgW57yvfNrUBHhOOpWlYEZW/b
ZnCxsunyZzuxC6AR36PQL7oUTnqnV8TICDENbxLcDP1NF0AI1aK5FGdaVVaSjG7Txxg4sQfieIrm
mZKPNPJDmfYsRiXKHS7QT36UVv7NRDJx58a5Wa44yA3sCAn8wFMscvJamF2SSgl+/IDkQ2/sJpOa
ZVLbLS9n22EuY1onaBIKR8FJp1OGr21qQXpqjRx42/sCuGap283OyWoDhLqUxe6/WuLNSARHp9tE
CexITKE1u4MhCKzVv//1P/73/3oZ/2fwVlzTsAiK/F8QwK4LeIDNf//b/Pe/cP0t/+vh9b//7Ri6
rRxHmcrVbVuR6qrz6y8/btnK8A/r/8XG3TEdYMgwdefz1rW2s2kdPh9CfRzCNXVymiRvq2Oa4v0Q
+Sw41FIqArqhVo6805q3cXgoOXUbl5+P9IeLcU1DEcVmWpYwnJOLmSGeDbwkUCfQozlyuiRG+vbv
h+AUYCzSRcsRjvX+YvoBkVKVMEQorsf61tL2n//+9oeb5QicpdI2hYUt0pDvf/8086dUhCw4HZKV
pabuo7ruCC3Cr/b3I1mmbiAlUA61qpMrUXbvFE5UcMBHSCHKHykK0K7fhcrafT7Qx+fPfTIMdLlk
kCjbPXkqnXJ9vrQT+w3QnLC9V0I/C9vzEc7KNL1+PtbyQ7+fzq6wlGk4huXotlAnF6XRgRC8JHDo
pztL7uG67Eg1/eIZyeUhnI5iC8fm8eiuq0z3/UOi21IMVUStCo/3utnYO7LtPG0Fw2sVbdgLeL4H
CJV/0+lawxn1CKRd46ddwSNZa96w8jfKs7xu/fcXDyvL0k3DVhjmTi5+BEIBtIUfq69Ii8KPSe3r
4vMhpPGnS+fmGobuuDoGzveXjgRZDJpD7b7aLJfee71He2cNoWE1r/5z6WTSceGI+bdYIP+58MTL
14Ap1sCK1qX3+U+lLzf83QNRupBLXpWNMdWyzGUK/raKUd1KfYdOLgabA/UDHQcFeFnyTe+arX7p
77Xs3F51PISHcHX3+tV9Nz68tCfDO++H7/H30mhkeHrHPlW4G0et88P3q2INDFSuqaRFB0K99i/9
GjLAqlxdTqtfwypex1/MgA+vGm8y65IldZOAHBb19z9IwxZJ0YmyYT0XOzJUdqYTIi0fggcbkHoU
qy+mw3Jh7+87S5TFbJMGPE+cC+/H04vMpfA/K5INm8vCB7gm2tumRawz1c6lUcXsk7MvFnn9DxfJ
Cy5AxwjL4S0/efvs1CXtOdQhRQn7bKlQamUCy8n6GdNKHPr0MOGXsGV9qQRc8pwEX48T8nVWJ2s6
EVd5Ne9rbT5O8fzFt0Ffbu+H2+FIy1WCG2L9s278Ng3rhs6KUS+3o/85+MOBLfYZ7FbqD7C/ogy8
9LBN9PxKIg9ouLIvnv6HxU/xNFzaP47Lx9ZwTp6GMloxkSCMRHQ51rdADjrjhkToL5a/Pz7034Y5
me1Om2JjyRnG8nfoMnB13Q/q52je6Thbqyz5/7yqk8ctwJD2Y89wpg1QIEOZpZEuomHN/HwR+bB5
4O7x6ijmA98pHt/7uZwMM7CuFB9khwCxARETQmD/2yFcCb1K0ejhiI8E/f0QgeJMpbWSRmRYfLPk
kFyllC0fPx/k4ywg7ILtFt9127TZCb0fpMxkpbUW0TpaJHY62986757QXnzxGn5c8xjGRfnCjtRW
ulp+/be5Dp3UwMTnUozQH/PhWlToMjEKldYXj/9P4+i65FyuKzZdpx81cArsKnEWEN/WknpQ0zlL
fc70IUoz4+rzW/dxZWGjapg8fF3wn6cvUBQ5foYdnlaMZV4E5Z3dXtHdPEoRbbpQ7T4f7MNzYvPN
JOCaXO6ea5+8Rpqk+5XHtlpVvWscKztBu4Cgax224ovP44fL4mttSLXsKaV0TefkDdIivzOpA1HL
qRHsSBRd1RFd1qY3n00s3X99WYZhEl6su9wl6/Q16qosSwLBYEWMockJNzNv7YC8+a+H4SRhMcF5
X1379CPg4OYyUcGCfMgvo/pxJntr6r94kz5MPfix1LF5RiabV2HK91O8z7MZyRkdsXq67KPn0j1X
6dM8fvv8Sj4sp+xVwSpKwT7SQDx1cjzqWzk5egrJFgdYfSzGbEJQgB0WIbeF/Ra2qaGIi88GnNmf
j/yHecFHxjTZyQlmvb2siL+9wpzKUndUOqAmwxx2lT2BzJoN+Tqoqj7EMDBXluzEF4PyGvHbvvtK
OlwmO3QFfEcwH09ua5XNTU+8pr3yPO/c8y688wv+brv8ud2utofDasV/XGy3W/5udVjt2tVht1vd
7vjL//uDjk/+87Bb7fjlw+qWf/3zz26WX+cv6+XPNX94y1/W65W3vrnZezfe/nzPWN7yF/695s89
v8o/sfy993r+ePN4/npOYiH/7fycP1/Pl/8HP+b5Fy/lx8lFw0VxgFT4Cx3HOrkLZgcwfGyx8ca4
6yQ0jIC+mqhvZvXXs1gCDec94aivHEucfA8S2fsxJD/8wmBAVDDjt5vObWDXKUEVn0+oj0san5vl
nbFNZTLqyTUZgZMmmYuDvfLN6xquptIQP5raF1/qZb16P4GkyYJpCC7J1h25zOvf5q3f4oGcqIOi
zokJaPzZhwkWFtQyUNRRtU7Oi2l8MeQfrsyyeVa2hYCeT9HyNH8bMtQTWco4JGCsp66Vpba7rmmt
HXFx918soB/fSmnZrmsJgKO2xX7u/VBRYwemRWEXAExio5lKnrDSjhs/qsAXdH2J20dRWf7rJ2cx
OZbVThFzcTpJssqxx87vqM/0iE6T9YTiMcm/OC386cp+H+TkJpa606GF6mFCYFi9KTv2KIokVB7h
4hRLinDrELFx//mV/eE9W14xDgwEWnBEORk0S30/NHsG1cMM8DttPw0JVpTWjwuM4O/HcojZsSng
WJyGTvZ3TiHrMJjZqka00HXtrDGOs9xXqNQ+H+dPN/L3cZZD+m+z0c27dux0xiF4ybOi2zh4djNM
cSANm68ONctH4ORl45RvYARly7+U8d6P1dj4zVKdyl0Tlzdz43+LRv+LGf+HIWzBpsHVObOSELW8
fL9dDgFguR+lHOgcLCqrHPslfpHyi7Xp4+EM9/jvo5xMBHiAnQRfp7BqAX3r3nr3zpbUMUhX0K1s
rWGyibofTeNZiIo/f176n6/QYqWnwkqw78kVxl0wUbGmm1Yld61xbZhi6QbjH75O/AOBAba7A1Us
K2JKziZ/Vw2Pn/8Af1gxufb/jH9y7aRcRX60TBjGD1Jsh5dxgtOhgdJ8qxWK5u3D5wP+8YKlbUj2
Zsyd06+b3tuysGsuuKxBeWZD9Uy7aPv5GMtNO5mZts6hzwE3SsXjtPhQGAF2wADTmd+oR+w8ezoX
z2UQfLH0L/fmZBhiMm3JGmKwSzdPXrakhEAkYnwO2aDuTRVchim5Ynn6kgTm+MUk/XhJ7GnxUFAl
t6iVnlbjtcGoUB3xnDpiaarKeZH46wiTev78zn28JIbhzIaeiUVK108uaerDuURixavQ9sdwzDzT
tOE1TxsOx18cE/95Cu9v37JoAKsWFhUJ11xmym8vt2tq+LN7xNNOmhbtowK0kz9V4VzAxWnsUt4g
8GzLK3BMhInIudYvrTJXv8Bkpt9RZBf9IW2qosT9kObT2hzs7uDorX/bFDHBqrT09B1KQ7A/lVEB
gULStzCmZtROW61MsSH2ZmD87M3UGDdJW4qbCCTmldZkdr35/K7+4eEt1XTDRRyk8w09eck6IvfG
JKoc5OxoKkNc2ItknBitz4f5+GotZ1SH4rahmJD6yf4gdn1YongQ6COiA5b5T1KiHj8f4g/zQ1fC
oJTs6JyInZNnFvSEN1SN66xCrHd6C2s02uKScLLqi4XxT9fiSOR3uJ2N5RTyfnLQCUsqGSMfd6tD
irulvv/8Qj5+KE2dAzYFOWYu26mTDakToy5Vebwo4uS6Vxopj/VKH3+6ZbkV5lcT4KvRTm7bbJfW
7KaMRivOa2G2tK/ExnpVieH7q632P5vck/fKEEudh1O2XCoJ729db4W5GNMMUd2qWH3/v9V3edV6
7K42bAV2/Ramipet34ZtRS9s49/NZ+luOIdxt3osPbH69eqs0Zl705nmfX7X//BUaYxQgZTLx1wa
y4vy2ys/Rxpl6KZg+ozIYnSKwfz950N8PEMuvZf/DHHyrrVzPwzEBPN+ZYWL0AnODbCwYe1niLMF
4pc1aQpIsGekjZ+P/M/ieHLjKXrp7NGZs4om3furw6qJptXBPtaHgmq/8ZChcewr7VD5UDRn8yVF
OCFFg98pxHDcro22/GIj/fH9tGlwmlTEHEFRzDrZZ7r1HJOUDYG/yIpnhr6glujFwr6FtvHFcf3j
s+Q6TXvpqXFeZxE/udqkxLfeCRCJ2PKPWURCZjmO3RdfiY9L59JB4XBKkWWp7C9v1m8zpscvW7Dq
AK8b1KZz/g9pZ7obt9G07SMiwH35O5xF0kiyZcmynT+EV+77zqP/rlbwxjMcfkPYj5PIQQK4WN3V
1dW13Dfc44zTSVr+cn3vLg8oYkyDZA7vAS6+mTuIi0yDuxfU3KTJfqlSv03l8jNvA99VgtJjlri6
uS7wcqMsReOiJYXEWSVQOddrarMRzqkYJEn1lbvNpaNpG4QWsPjZiid9e4GemyVpRF3kcchUkeub
bRTXW5VCKRm4x8/M/G18UiKH75/cnfu0YhELwSxgzpZOAsekoousc6UCYjEPoP7AVQ/VljTN4XBP
EWBDCmVl8cTqzFQ6EyRs88Qqek0d4jEEqB86qrdSa0W5FXLpHWTHW4C9NuIf4H43x8+ftw/O7uHd
fnM7CMUP77/rm3taXLYAnOyM3ffNexqTNtS6N58Ou2f35unHj2O84pMuret8XWY7YBCKdkrMuvS0
v27HUAaOmFgOzjxGy62cDh64KIrdyiItrpHN1WaalGTnuZDEk6wGSB82YzIZN2fwqGwOWRLShRjq
2+uylhX8LWvm+SZfgfdCEbIYrZmaZjfRwqLbIcRN+l1hhYfr4i6dAoEBV5tGUoK0izoTVwAhnIUt
WJ48duGZirMNfatHW1Pe/7Ecoijie8ew6ITRZoc0jCTdHyr6duA2IeNZUcS8B8X3upDLqqWo95xI
mYU6dImNY1KaDCqR5zAZj4iTn0P5rin/0cBx9tQBZNmCAel7Z3g0IclpaksgacE0m4AzPBzo0lg5
X5ePQofOH9w6Z1lXLt5opjzWGYB7wC93xrtA0t6BmvKdHDVDyTReO8rniVECUrh/6hMZU1dl1VF0
Li6V6O/8VLetkyRdwCSKkheYkJ31z2pdFVsQfmmWJYXyen3lL8xIyKOzifevCAbtmbsaer1tIqDY
3EzW210cGPZBi2Nzq+ig01wXdbnJyCLyR5ptcl1qMxdAKG3XfQ3BamHuFAVYBRgLxaIGQMSO095P
JOZjIcpMXuBLD6b4ZayeZQgl2l+WdTvmKy/X5c9h1IU6oAyE1fy+m6qRwotuMoNcKwr1njApaA7J
dY959TEPTdc0K/Apjan1QbUvzeSfwSO4OCRaN9QPcebUzbuUGsG0MyTfh3uyaIPSjeswCnatEkUN
7Ohl1K64mYtL05E1Dj1vbpla6UUZOwHxjeniKnJDPwFtzZOeKihSnvyIDn2w+/oVN7MojsQnZ5OM
K8W4c3usYui3W6NEnGXeFFHG/FTumgWVv+/XrUNcV2fXmdBLVMZ47mD+83yFNlG31oIaYlwYwiAX
ZBjAyj5fl7Fg7DhK0dRHuoI+mNnhkrWmLXPgFlxrBMMStBimr+pgJVpbWjHVNhSaTMiL2PMKs6UB
KOiHauSqxTcTDKzuoz+8L/68msB66bwMqTITF+KdzzcmShouN+DMBQySehgrmim8rgQ1IMMyVyJq
RVwm880Rz0SuGp69Fyc3Go0yp8MVnYJefpWZnxIkzXb1U08r52ejSlD0Reakf4XfjPF/OAmewWCd
3vHurK3HnkIXQHS6nHl7o4JhlHGlWHKAypDHF2jvAEIogH/rV07KkkWRmJJxp7JCcWKWCuhC6ssN
Eza4UklA/B9kz99dN6ilvT4VMTsdUg5U+WAhIoBWGqJYCX7kqGKIBnSZ65KWTJeOOkrGioWnfnNm
J9EePbpqMelgy1A+NkxeV1H4K1ZsOA7NABd2XdhFKEMyG5cnakg0ymFo57ZVA+9XQcYOOMQAnNjk
WdJxCvxvujlEG425HWYJnbXyx4KC/6Y5eDvydHxLUJ8oqE0Mm3S6DSW5JSy5ehitBKxlY8WUF3bs
TMws0OBpLGdWxIhE0z8XNrhvwId15rOV3V9fwgXjO5MzW0LFiy0GzpBTRSXgGjApAVn75yJoP+ap
4UDfeHETFIM8mb4ChAe3xU4Pujta61d82dKmOKBBmnQmM35mCUM53ZSO6DxiaMitw1toayF+IQR8
/mM1RDXPJrQkE0oF7FyGocol5OwtPLF98xyMIMa05Civy1jQQ3QR0JSK7yIpMD+nmu7XlUmrORxz
x7yzN+VoHdImWAkpFozLEHUaRZYFhOb83GQFZFxA48QgejDkIjis7AEgn6+RuRKUL1gXgnQSzwQB
uj4vpTWMQctkWmI3AkksBxoKOoz99SW7fMjSK2wQFeFEOI2kdM73xZk8yJvw1gzPRbvR+eDYHw2H
+WooD0IY6BmyPgTFKwBYlXwoU2aOFHll15a0pIucqjmhKW1UszNkgrtghD1IxU5wMKYGyIDVkFTc
AbOLjTTubxHiE04MvAVwW1FrRBTfaciBqAS8s/A+e+2/DV/WuoOXrAMbxDBUSj9kWc5lORNQJUmO
LLsFCzi5V5MI0tvt1K5Y4dKyAb8uKzhucV/Popyksaxet8H4TZrqox8btykEO9eNY+k8iQY6YSAq
xdyZXwCHzse0EVG0IJJ0DGdTQvarv/AMuDbuIaYWeJrMFBmUQQIya4BVJIV3wrDh61sx8oWlokhG
FK0o5IYuotsxUyaoomkrS0HshOaZ4Vp15UG3sFR8v8kznfydiQM63/V67Cfmp1DCiUOoseV9bdJz
XQ8reaclMaKLhY2nR8GcJz3lmvlkclKxm7UW+IF3ZvSNlMv2j7f9rVXm/4TMLViXQZSPEDLSosso
rKsoLzLod38hhfcYbASsF6X18xUr5FQZbVisXeijbiWAKvQp2nvNWgJlIcihMU50I/Dg0C+CHK1S
Pb1pAniCPBkCrkJ2aVq4Cx3S5gaQPDDN/vmhQSCxLkMeJGwunLZXeaNvIdAJx11pfVIDaHjwN3++
emR5eK/RAyHKy+erN1RdxQQEzLOxEh6D0LyrDOlQjOXhupilk0N6kywFU8BwFs5uVGAYU65AuFna
RH6UAQ4y03TlcC6ZtEi96LTti8zTTJPUqkqjkTJG+5hTSafgQxG1L5ZRrYhZ1OREjHDbJ1dACXVP
apiI6Vo/ov5DhwoQ+Xn18S8WjPUixIGij+b8czGZBpqGoiCGxPEtHQAPoVatGNiyJr9FzDQZDUgY
IQpNGK0NO1C2INPIlCBfUUT8KbMrkzr/bykz309dKQwbBymgCzC++QCtbBC/gCS/os3S+RTBLVkp
3BktbecLpmqDY1pDkcBQWIC7S1cKuBRRnt5U9vRFsSEIub5BYgMu9fpPnjV7Lo62Biiglwv8vwgo
EEHMqBjNj8zTf14XtPCYxq8pJAdMkzzOPKwBsafuzQCOFaCajk79NdZ/eCqjkO+TYnKbtZG5t4r3
hV4n4oTVnNi3mdpya5eIA7kcNI4CVHQotsiqpsWXcbxPmZjPQVFZcUOXDUWOuO1+azmzd10pfJlR
vQQEQhnooZvKeTYimDLvfaBO8nqESy7b13/cNj6TOjsCpkf7mp8iVYphWqpBriWOfkgHqISub+Li
WTtRb3YKVOBELCMTq9pqblkHe4AWV0QsGuSJCGFHJxtndD2MOkC/uF1ZFyBtgQGkGj9l39pdV0Uc
pAsDIc/NPCCxMG2353LUvvBy6GUAeDWjz00iycBHqB8oLb3A7XnT+Z8hn4KG6brQReWAaRa9ILSM
zl99nUrTXFs0oDzV/fdhHG8VQWyi69rKe39NzswgDIdseumgHEX3/QQUKczle7P+41YNYXdMK1CS
Ifqix+V8DdPSiexoAK2OMpct0Hh+KrCu//mSEaYwOUCD72XXWFjBTNMEPXRoQEArgXnsIGNO5OHT
X4hhboySj8jIz2dsraKTAqXtCCAiM3vxGJ+HUZt+qVegsv5GFE8hmqwIVoz5SyVMjFj3gpFVK6C3
8TK3pdM7IslwXaMlA+c9ZBIWsTsMJ59vjqQlqaxJUwLwFVSTWZPsfCUuXTk36vex/DgNT0Obw0EE
2Pl1wW8lhPOjRWOtQjJAJf9ITDaTXDpARIJzYAAuBirLCFfJPZz2zhZqjX8GdVI/VmUb3dBMBGi1
YDK1Ogt46MAZD74EuqpZQ4xy/ZMu/Rbfw1LoPEiYgpy/3HqNqGok/UfHwoe+/aI0K5W8y+jg/M+f
Oa0Oeq3IDxR9MzVP/fCpASY58u4TVVlZ2stzfS5nFh2kUWZDFYke0vBT6jyARu9kaW2W77KbxcE2
8U88QoDS0OedF2rddNTqVErlAoZh+DxW30fv1RiYpLQ+lM6X2LvrwTEPP6Shs6LgkmxR6KHPUUwS
k+E/t9rMArOo1CBGlAUzzAfF/DYYB5leE9sKdnpcb53+o635+yZ/jIy1/NLC8iKc5gwx4GPxcDwX
Dp+yaQ8dhps2/g5yN3rqN0XzoihPvv3aag+VHe5lnjJJvreLYwiJQAh56ms6Qm5hADua75MR8OB2
O1itG8C63NukVyDdTPQPcg1tyK9Gp+csfNCNxxGYHym5U4MXJQd7EFR/70HRDrXxEATF1uo2anrr
qV9767kM/smytfzjZTgm/MJvVWcWy2y0Dt0iqlYaMPCCXEhL6IC/txzfnaRnB3Tu60dw4YicCZxv
bJrS99YjsA9hwdCZQ1ccrnb49NR0xYjENs38z6kobRbTxrjXvvARNdCq2EDgrSZ3E6Q5AXBYQPuv
KLZiNPNWAQ38OSZnoLiWA90twfMrVYHfGa4opaqLWlm8CUiniBGXc+P0xtEzAZIG5jwo3B7AZ/VY
ec+6/AoiqKO9V6UblTtLakAgkEcYTg5dFW8aXhA9lZPU/wfgeBdEfNjlKaNAM7HWdaIuOFmW/fcH
iv9/Erl5KTMqNOsb4J5QYEyOOpR15i1wOTvDlDZO/lqArlWD8t3CdBtAfKuDDuZ8ivR7pnlF8Rmc
ZhgiUGAw3xfAXEzVY5Wqbqz6X6/b4kKYjvXT70xXtWaRz5sddOBq5aGuWcuUUx4CyNcBBmPKqYBh
hTYVKqjpe5cdpJ7CDACt16UvGsyJ8NnRU1szTDwH4WqkbmAp31rqcXB+XRcijtPFGTgRMjtusg3M
NZChAjgrsykwTOo7fVTLLfl12q6bxNnkYFsJGKXskKmwhF0Xv7zCpkIPKl3eTH7NVniwqTcYMrBB
E0SVKeCmjfGrML4K8g4wyROaWHyYF5wu3WXN2kj1W7B2ofyJ8NkKd0k2Qc2O8BHaFe1OZRsh0zna
6l0QSlu57reT/sGWj4kH9AYAo5H2SbOkndKDaxuA4pm6jgOVGTMnafkJKPZNCdUuDRl/tUZiHht6
KUbIxIk/OTBTA/GK1QNuxtHZTMatnd4HOmViTktUwmddOG5rD26d3AeAkl0XvmiEbI3ArQHpZX7V
+XZn5l04GcBTAILdWJARpVL3Q2+AoP3fJM02A0D3UVcqJJUNmCDMW5VReJf0a92/awrNDB44/hjq
PsS0judmeemqVGfgS1xZt7dM4qVt/bdw88vFsVuVmFWGbhDIqqlzDbuCLuW9qULy6UOfUXzP7Pdq
+SQrN354LLpHuzuSxtsWzuSCoZxbT4WjUwyxwTTf5eprU9yZ5o0Sv15f9eVASuTdmOCjlDmfTjRz
AQ9HqRu6COfXZH5VgHSzYuk5KVI42rv+dhiKT2Gcf4Vf5WA1DQDw2tqdv5CFwc+efMTMCxhDC8Ao
FbeN2QC6k7Su1f4qg2OWg9Oft4IJu5bfp0Qe15VfsAVqNGJcBv0Vps7PD1ZVwUYA0aowOVB3IunB
g/M9ztqVaveSk0OORcJelFIueofp56BJ2sKT+6HkbMFRh/yK8YWNCXceYHjel0JL5KPV9tCVgxq/
Kcq23pjxtHajLFQtafmn9YY0Bplpez5km2jeGAWgYm+yqv5q1MCT13AiJHBSNrUJFZ586/mAcSvO
XQYdgBd3L5KXPkpauDe6eKV6vrTpZx8ziwOaXImbxhCrr8kbs/ug9E9TB91Gf09lF1xXGWqcF6n8
eH3PF6KPM6nCJk6caRa1TSqFLME0GDc2jO+lrh+ui1g0K1WsM46T2uzcmtukZMoZxQBnNo07P4Z0
uVoLTURwOvMvBnMp/wmZucuMsbZ6yNCjGj/VQEHDVJdXT/V0H9Rbr/+RtB+A1Lmu10KscCZydlxy
M46AiUavWqpxmfIBTDwN5tXw19DSzwvS3FoldXGz8D4qt48lSinnm1VZcWrrIHpvBtu6UdIYfrju
5rpSC+8NerZ+i5itI92BYzIKEUZpbPT2mw7LOXyV+ersx+KGnQiarZ6Wx2XjFFw8cS3i7WNmQfL4
PQno9Cq/+unPvmSWP/kbU/xPqCXPnjgJBLJKk+BYE4eOcvoUCtO5yaRqJYxbtPgTMbN610SSdNQT
dKuMD/R9+sMnsEyv79N1U2DC7NwUihquqUwgvNLKwjOlgHDu03UJa0rMHk557+gRevBwysNDwSCO
HVd35Jl318UIg5ofXBpT6HNgqlF0UJ8r4pfM/dsyW1JX2k7OAWrOH/LgI3QckKtJ5lpddSkQ4W4X
RUIyJYwYCrVPHJ7hVaUG85exacwfeqIcYV3oucHl4UvgvMMJbkae8in9sUF0L8Nn0RofnP4OEuJN
3cIW9KO3v3fUyxiglJV23/kPkvwzZg7Gmv68pmWffak4qidfSq9jlkArjt/sk+noyZCj1UPzTbJ1
CMO9Jvo2TDEd7de3Y+H8nwmdbQdZJKuTc4QGJVxZqtlwF2l+cUPb5rj1GziArstbcKJn8mb+xpQG
yIJhtN0A+5wFpMrAGwVR9iZWfrbgXFreq7TaDbt01eI+BeoZCSsVMKTzldXzQcvMAZszeq78uyix
XbvZ249w0PO6I88yaB8qcw1rYynBeyrWnnkfM24y0+gQOw3Pbf/Fp9CgQMfQRC9TdvQZBlEmetpv
tAJOULD+q5Wuj8WlBhTnLRNCu9Zsa602Vzywi7HwFPI037fybR6Yxr1W+SMgf7RtD/ZQuFah8L4G
I37Fshb8Cdr/Fj/b6c5TrTZq0V4MkY4jnC8yUzzfr5vTW3w+cydnUmZbq4BRAfkuUgDuupEgabLD
L4Dpb2z5y0jbUUY2VpJvQ5N8ImwStf2NETzX00pQrzny+UpYIpb08mtEYVqMbTvzJJcR5b4ZjCx5
EP2Tqp/pTdmWMP6MP5Jurf/t/6P5b1mzG6H1VZNZMpXgIPpntL6E4D8AZf1gKzbY0+a2TGClYlwu
S0GZPtTe0Wr2HdAk3ngER//6LiyqzaARUYosfPvc0uKiVnwJtUFGJb4P4a1oIQR/0Z1varVmV0tR
vOg1/0/azLAmw0tHqULxbqpuLAmykZY82X6qvrQa3Cr6o9zchg2UO4C+sAMbOHVziLuuq7zsU06+
YmZ4TcGbrYn4Cqv67HnDrT3A3Aea9zA9WPFOtp5HYJYjWMf/N7nzTgQQ2IxBYXCY1CTE9cZ9GFX7
sXoiiEr1fZT/CuJvFDP/Sqgjk6YS7TxvL7yTq6mvzHRqG0285j+FgoC8YABmgFL2xbRvDTPcDvYj
LOIrYudmxfwaKD60tXN1q4QLs4ikk3u7LyUb/JnqNh9kRm7qjRF8nLoPeX63ouE8vqKThJlw0c7M
tBMP1VmYIFrruwkMXPfz/tv+9uf777vHZ6g/13ZvHv0IMba4iujsADRk3onnS9D4BVMauq/GhvnP
zeaeicuNu7tZ8/3ze10IopWIh7XBhWc6Qt+THVM9NQHlA143QMIe9p8f/v21BxvsAYgw8fe/cF8C
8kvgfh0ECtgt/1388/Zrt9vsss39vbu9AQDsFxhgx6fXp9cfrzcrSz+/p/hU+lHp4BV/28ysnH9q
WjaGTpNB6IKK6wJdFr7hjrk3a5Vedf4EeRMEjB/DC7gprOpcEOy9aZzC2+EKUDIQ01B6t/mLHaaa
TNacjlFGfS/ebJqTpmUIZXK8OR5fj9uHf/aHT4zUftqtbPFFWuVNnRNJMz9IA7biOQGSjg8PbBvz
yn+xMRQZBTIHjeSU8c/XK8ydPKrDSQjYbj8/7H9uDpiDe7MSEr4NPZ3emkKRUzkzRZQuzYM4R87D
P/98e3l5Icu7eWEYGbw1cJHFzxdE7+537s3zr8J9/vVMtYa/fo2bcROI356ua/5WPr38IiBNHZve
QlzqueYVbRZZIIYRt+K43L4DWA+oOxDxbsC8W1H/4oXyr/q/hYmjfHJUe5CVBqMUwgDxA77vA1h9
qHojYPau6/U2NH+hFzgBDNG8DaDPHqpUc0BTcuA1ENiB/2IGinMvHICA8ntD9VsTuryYJ0JngYrv
xHC9lbSlbCF52fAjZgY93byiLvD+7s/Dp8P7+/f397uVXXwbQrim7ez+aMuOLtoYwbjAfLPfvxy+
uI9rXuVi/O1t+07Um3lay1fUogqFetsHa+PgPt8fMNWPa3ZykaqeC5oZJeWwSpHfBH3e7gFwfFyT
8Jb/vFgwUC0JXmm6ucAC16Ic9kvRQMT2HEHR29S7drfdAwlQ7L5jlcJGbsQxWLl9lz3AieCZB4g1
L00nBcHCQuLN59b9/FqDkt67o9tsBVY64Cz7DxsuSwFG0ABGsDl8SjaD2+wGgMFNoMEzDuh25W56
Qwy8tiKzK8POaE9Q9X83V9yk24f/fuz594cHLktxXMUPfvLrnt/fTtMbiCaLxUFeOcXiwFz5qDns
qVR6ZSuffdTbp+23/97f4ivEtwgwz93bXbr2BZqw6fkXqDIJFUZxFSKZ2bLkuZMYeqViKCzHG96o
gBwVaKKf0P7RvROOcvu0XwtrLuSSqBRQbEyEEa1djJqWcRnYlYNcWcmUTWmFD7IxrqDUvLXanyk3
EzLzx02USTAWa1x7+eYdjMIban5ut/nJv8Hvzk9fxGw79Nyg7uH+vfvh9sPhdre5u3N//Xr6QVx3
uxcn6PXpePO0fXp9PT7dtJtf/rbf/Fhrpb2IkYmLxWIQQjGqdIG7bMQ0A1DaYdhrSsvapVJaMPBF
jNltzNx3tranT9lugoJs5ak7f94TkJsgH4C3xhQzyNwzb2R7UjlOOtMxijrJDEchXPM89ZhMk7ny
1loUBWopyG60/Ovq7NYq5DxRIgh9IP38mlk/HQg/fXulFfQiWfOmDzQu4PQAekmt9/wWDnQaVHQh
pLO+hclDUz4oxk/bfk6dzzUTH0P2aVBcaXpna4+DsmJyl6GcWMwT4RcmR0Um9xAexh6soVDJ9zdZ
9n4E2YIWxPqYFPcpHI6JvyJ4cWVP5M4ivLdwPAcqxoUR0qMzJ9yXTvMAEv6nFZc19xcz/Wb+3Qlr
4AqYFwbKH1KL/L4a0g18xbK9Npy8qBB1J1WgAPIKnu1iOSaN5Nkch2AoXS+4NbV601Wv17VZFMLo
OA36uD+wY85NRSkmKzFLiJKHqthU5bNV7dXxx9/IYBqI9yg9mfJMRgqgEoQIExZh0zWnbQ3YuMfi
y/8mZBaZBVXgTZU5MqlHKTYGVQOCYXiZqTodxkFP1nLNF5mbtzPGVNX/KTULyMpAnYpQh0TeZqYq
0DeevTW8I/xrUfPghLdacis1XyX5wbQeQsOtlJUX0/K+ASul0s3ExOBsTU3Dt8DoRfwUFu4EPxkD
uXu5WynsClueXR/05f+WMl9UtU91qcAE1WRrhu8H+2tr7svMd2XnJnf+R5VmK0rGe2yLEpV6stnx
B2OUNtYaqrJwPtcUEpfyyftEa6Cs9CtkxBB796q0qfMX2nZHsjHXzXHhdj9budnhjfLCq+yMlTP9
9kOQKLtGXcNkWLguz0TMHK0KVWMZt2JzJDakv51o8/JpLXMe23Z/XZs1a5v51lHzK4g9WbYC+KVO
urfSZ281Mbemz8yxlpJpRK2EEED1ps/eL4Ztb6ZvyTf/Nr+NPuCdDgDlbPtvf4qkKU4y0CLMfkOt
LdgsZjaRW1455U4MLbS5Cct93q0lOpeW70TCW/71xOqkPs6HGjRNBj3Bug5Smqrjzej9KZXXTJG3
m/lETJkFTtGUQhHTftYgLR4I9iFm/RyMT9ftYckvUCOmXRrQSWYvZ0e1tCKTcowACC9+NNmLQ0+0
DTlk4bbGMVxD5llcvRNhszM7QWTCwxRhPs2TZRi4kU5fU/0XF+GpSrMD6w2ZmhYDUlpArq3xNYTT
RG5XXNzlu1fYGn1/wGwZAs5gZmtBmKVy33DdghDlDh0EZSEDEZY72QAvqTs7eI6c7qatdo32mDTf
r+/a4kL+Fv6WUzyxD8qTuSnDuu5mabep1J0jfKB5uC5kyfGR+ySAB7SPrPfMNPSahQPEnfHP4aNj
P4bTSn1mSQkiWlGaoYXScGYrWMgeNLsp5UczB6Olfk6g1E3WYCecpXsCdEiQk3gYoMTMGkawk6hZ
I6WWNQiVdWf43JpRcFfU9nSDF0mLjdZCgBvphbefNB5wddAFuzgs6p2jFpJrSm25jZuq3IWO3zzQ
BebtAQTKFdeCD2vTJUAuT7CNwGNJswhJA2jHe09R3UGniTFKgsdeTQENHM0I+ZYHvyq05uVRtj3/
0CVOSdVf9e6hgHL2qT6Mh0KJwHxtTXY3gzUAJPVvlsKcliwT2FlDkh20Pnk19dK8wy7hAW/i+pDH
vQJP5Tg9+iojY47VqTuYqex406k+dM2l0SvHoYFLFHat1j4UTq1t9cAYtjVJPkpSkIs91IBY7ay6
bx/jSSpcI7ZsgAyG+BEikxqYfdWiHU0pbn1FORrmVGzgjpMhGy4LegQBRu2ZE3iv9XQKq0lxRFXT
tU3GUKRE9zdQSSsvQxkSf6hlfoz73Nw5oH89dS3sJFXeTceosASrthLfw/OpAv5qOsNzlsjmfVfJ
7cHJm/62SkMj36SK09x6ih5Wm1LPjKMMOfBaMW3RPjWQEMBf4T05xy9qHTup65p5v6ys7qxMwK0V
R1VeA8tfNNATMbPL0gNNZiwYm3LtwS42eTy4ilZths4+9qm1ktJaU2l25GxaG3W7Q5YGA+UEO2tH
86v35brfWFbIAZaVijMdpDMhfhqONXC5nGsj+tkCjwYuIDT21ft+0ldcyJKLApBY0CCROwbc4/zC
H7tSM4uQLXJ8OHLtnn7RlSaqZQl0ZQoMcEOeG0FRKOLSQpmy8tt9EVm/ksLQV0LMpXgJDwH/ooIk
BjLP1WhLLiyQgHjl87Rq6OZuxxejsbda12y64eUvtgc+OQHQCy7XvBsAuuC2nABjd52+00Qp+jZI
28YNx2AXpf72urCl5XPeMJJAdqBWOgs3Izszon7kLk4Zlc3sRy9diV8WBZAWVnSQRcH9mr2e4gIY
eWBK6GFJZcjtb5Xx43UNlvaGlKIK4BNkFrysz/cGumEHbmXmxlLjqDvxJyeRXd8PXz3D3LVrAI9L
0RjEaAwJYQ5Qbc0MoSzUIAiiiBHjvrllmG0zap/h8NgOyv0kt5tE3V9XbumonsoTq3sSR3SF340V
1FRu7BRfzXbXEyrpnkkv0kq4tCZodlDrzKy6KUCxCUjWTIZuHaYfpYI8fA3lY3G/IJEA49oCtWhu
EORaJj8ZQfmQoBpw+8RynWx8dAbfdHOQCsa2X1FtyafCJ8ajFv8DKtjMQLqunfqmQ2DeAXGZ1exW
On2jbrli6cJtzh+8HCK2iyYTCsWzo+ToSRUqObP16jS4pncfeREtXMxmJbet/KpPj95a+8Hipgn4
MXodoIqZj5noEEgQ/qKZ79nvLfpWev8ubA/Aq62Y4eIhhq4aD0EilfbsczPM9S6w8IHgcyg6Cds8
vPF8gqXrtr64TydCZhmQSLYyNReGUUL3kddfZS17sdI1KYuq4PFAsxfx+ZyxWgIQfJgk/NEotT9j
qX0KxnH7F4qciJgposl5SdMAZ6lVJp4dUXujOnW2Mer0cF3Q4v4Docme0NpEY8j5thiWJqWhhCAr
9VQ3CKZPuZ3cZiZUPrFf/rgubHF7ToTNwqAy1Vrdh4gb12dss+JG57cp/vOlsxj1IGOPfyBJMDO0
ulKnMvWwAWs0iOmZdKw0N1THFVNbWLgzMbMdSsQtP6bgzUw0rUdt58Ke4BYOXI3y5z9eNUAw6Oig
U8XixpjFWmYIGlPX8zjQavvGCIjD1dfSm/5m2UT5lTCVzgN5di3haXI7T8FXIDfg2hC25oDRNtNa
wL3guglK6BUTY+sQMcyUsdNWBsIPD5dZH806vVV3t5azM+VgJWpclIMRaLCPgtX2VnQ5ufVkyax8
WQB5aK0GbHemvSamtEkAQN6EMEOa+lr+X7903ZATCLZTjfwUD7nzg+RbVmnZngjx8+K9XLU3ilP/
xRadiJiTzFW1WoA8hQhenltTv8uaYp8WN9et7aK9kLwU9JH0pNFAC973RV7KMdqmmASeRzRFxxLO
ko9NppbHMdGf1Nivn6So679LXJTbOhh56lbkyD5c/4jF3aMWRh6Jrmku+fPF7OwoK9NexRjNFEt5
SCaOcbkPi3zT+SvvpTVZs4MMO1oZ5kwHApDv78vpY53fa9pBSkyipLWhzjVZs0NW6xbXBsShrhZ7
bm8wYKdFj1O2z8v3+vDr+houOFsq5L/XUBjsyQkYrKY3HRIFbt0Tl6d5+RzE2kMPduWKJ1y2mBNJ
4ktOJBkenfV1pgnorZ95ea9nt5EcMmT+Jcl/lgZI+M2dsdbivuR+CaJNmhoBwQCM7VymbBd1XGas
pJS9SPVNFkn7yg82ofXl+iouFUhJ/MHuCLSYII6ZmWLsD14nhSzjSNTmQn3Y7SQornZeZqWbrgh+
1Ez173Qjk6Gl84NfY+Nlu9zUqsP1D1kyHToPYAWl4s1baOZfrFofOj/Xxd057C2jOOrRIar3thQf
7GEtKnh78s4CUYjG/pM2Tz5C0+U3RWjw5MretXAB2yU91sKjNVq817Xhvgz2hbIdD2b4UkT3nraH
mCx6X2yVaEXvJb+KR6I8LijWmBg73+gshLtiNNHbsOp9VMR3RlKveIAlWxJYnvT7qgD+mjP7dWIv
qKQGWzLlxFHdZFCB3Rmtnv5iSWL4PNGST3+xmScSxRednBjIDWKVCA9PTvNpmXzv2o96/5CSFVBp
ab4ua3EBOSCUPrEcfY7IXg1hLJr8yC1OLX+8s3eatXmPJVcDuxkvCOr2ALAK2z1RpwmiKa8sRBjj
Jyd6YQQyN/+5rsWi+YNQaVD0ViDNme2RYOksTWH+qaa/Z+7kCOnQewumanidHkd9jRR0cdEgvjNB
YNR4rszEyY3fN6mD/U/91B4VRXL2WS59vK7Tot2dCJlZQfdGqtQiJMnqraZ+zUTXhXPb6ytrtygH
OG5q+fDPYQbn21PYg9/JkQnYWCG9kyyHMD9+Vpop3lhy8P26Tov7BDYP3gNb0+YgKJEsR04TOtxw
ukn+2Nz51b7LatfPms/doByuS1vSTICKMr4G2ieUp+eawaI16nbm8d5TY+2xVUcmm5zCOZaho289
v/mLOjE9ZxadYLQeAQsxc0ZmH9hRXkqJ21PUyvTUbdbwrZfW71SCMMyTo6QPUy33ARL8yAx2Wezs
g8E85NAC2UH9zgz9tYB88fY+lTgzdRtigGJIkGj7KTgDr6r8oPe3Wd7vK3s7BR9j8vqZuRKev/EA
zS+YU6kz2y+5t3pJZefsZGuZN5K/Nb53e3PX7PWn6XsNDpDtBm7uyu9zZWs+S0yYmCBHbPwX6x/t
znpKX6SHaBOs2NPi6oPFhp9koIhHyvnqS57TFoBAElWAvy9bu3x4TqYfFRX7FL7D67Yr1nW+AiRd
TPh8SPiQFTmXVctRN2mBcJoGb5Im2hTUioy43F0Xs+TJTsXMwtu6MDK/trhqmOB+oqLyQcumv9EE
DmDG4bijLyCLdSnoC70jRLLyL0qwBwIwX2O0W1ysExGzYyE58I364kGgBYbrgywfZm7c/vyLpToR
Ij7i5OwlfgeJksOOKFOyC3hjNcWK2a+pMbP6kDlnJ4xRI9TyTd6+C7xPq4TdSxsOJQ4gicw4X+Jm
aiN2LXt24lKH+yQpya6ui2Zlx5dkmHR+Mt8jZnzmb0QPeJWJtwzboRX+XdNOqes3SvTx+n4suiay
bG98NeCtz+u6TLlZWduTYwEd80vT+zddZW3koXVrLxdw1e88J92nnbNVQHK5LntJQ0iYoBeCmMeQ
5z0TjJn1FL9S7syp0WEw6oaNlXgrBrfkbk6FzKza8IO+1zL0kzQJhPS9l9z2uDk/lXelv5a1XLor
T4XNrLtJanuMfUr9lVrvw+ab7t0ksUNrVbdiHMJJzh3bqaCZkU/akMGOhlaASAQAm463kSFQpZJ2
Z7efy9Dea0O+k/w1nOnFp9qpYLHcJ+fX1qUGZggEp5SM+8b122TDlPNkP+fZL9v+WhbHlPJ6tgYJ
slDRsWCbpqpHdpsq5WxlyQMGsa4hN1CiG98CNSv37tXomepeZH6Luu1101zeyN/iZusbmYpfqDri
+jb+yBD9FmLmOy+tPkptu7KVi6dAkFpzyGlDnj++9Kg3O70G7BqorW3nHYqq2F9XZvEI8ObSKLyq
EGrMIqognPJWD5FQps8V09O5/kGNMqZqH4a1mGNRFNC+glaD/rH5hStHnt6Boc26ef7/I+26liRH
juQXwQxavCZU6Wo93fMCG9XQSCQ08PXnaNpxqrJwBds97hpJWw4rkCoyMsLD3dbxuku8svUa9hZp
j/cHtbQh5hoOSFt0pG75iuhkliiHo+hm14WTW142nbr0HE4MlaOd0a5sh6U1ujQ2f8zFrgewowwj
A8aKMQV9BmqWR0OFlvH9Ic17mD/Ul1a4yChNJ6bmEqxM2qtgvujJq6D/C+AdHuFz6CVD/QJoDG4k
tQmoOQTjbK1Gk3E4Id7r3IQ9/YuRXFiRr62EagNiGworCXyBoAAOLp7V/vd9I0t77XIo3Lau9A5y
ogWMTMofqjw1yCRClMICUx2Ybv/FIQUSEryTeB8DjsG5vdwoQkjWItWdg9MyNDdZtJbhWxzNhQVu
i424YiFJAwtVI5hgJzH2bKgOcVs7sSSfs+hfQCNndR88sDAcuB7OoUazWl5iIgWdW9MPiERORKvE
Q9h2W1qtsRksbGzYAkkY6MhQSebPKhvEFEL3sCUGIjE7yFZ1gHBllXt/Qyw47bm6htYAZLEgtsOd
nzjRxikxRRT0FOj8UeYbaSoRczQPY8nWAnJ0yt4e13nm0CEDEWMIhnL7Ly0GWZ0UrBio46AtjmBC
dMHggvbj475y9vu97Cfbam4VyvEP3/f423l39sc9NHnRczv/e+eUB4eSr64zqBPjD+KPOmged+YW
zvkv9HEe353vc2fa3NE5d5DO/d1f7dxzS/ffdjD3w0bTILr4DvhXhv6w+S97blZzfdf30S/28NXC
5qKJDW1skk8Ov9y5sQ1/7Os/5u42F324BH//p8Hsq/cNv/r1I+Tg2/iD9vz/8A+khCzsyXptHcVV
zp+va7fi0pYB2hA5YSQ4kOXgDhzK9kmTY5sgWfNNyA7jAIJBY6UraM0Gd+QkXehrpYSNqpYAGENW
UlA2AlM297flwuUxAyf/OxRuWxZ5XWQKxe6fBMsexNfcWmsTuz8QiA1du9tYLRWpmDCQGHcSHQro
qO2ytSTxUjrBBB4YWXr8261erIySI1MqPNwDORAUIvdtDJpdVZ+UgwRWlG9MGcEGSRmjql9MIAJz
xSjQzScB/yh046QWzF1bW/CcYwZwIylzJTSB5MwjJP4GvVTtCciPEXySQibbVU9FYwstLbyAJFZm
hg/B39A6tLVgMc9kUSlu9SbO+2MLmArEV1FDoK6C9KW6ci0vuRVAiICPw9Mb+CjuyqzHIUqh8Ay3
IodOHm6rHqLb6ibT1iiilpbx0hB3axYSg9zibIiizK0rjyZ9BexsZTRrRjivZWo9tVrwmdlyATYR
LGCbkqpZ6TybTw4XyYAcCOJaSIiD/ZZv1JJSDU1hEbKhdJBt0zgYpQzd5rfRetaRHW0+7h+wpTfs
lTkuWi+DTBsaA0neAPhtC7BdWXdr9U8T7CPQ0cnqVkx3Q78SgC71FIJsAhUNC74fW2Oe6Yug0JB6
CkR7k9tMpEdx7Pbt96l4aItiAzbZgzhWpAFLTzg+JWV11EBghK5W//7IF7bm1SdwA28qM0NRBZ8w
ZVWLjtkOrHvTVg3HlqjV9Hbf2OynuEXFYHHdzehK0eDxqIGO2VXzPgcWO3liae5CbgowBkE8RUL6
B4xT28CAsqZqrsR5S2/OS8M805aWS8hjgkcCJMAIZDZA03SPUTHQZDdGRXruAK9OzmLYMdGRGzqh
xpRLoOfpkWx9Q8JjrWNqcR40tN0CmAQCFr6XNAmnuom6AfzIRt9uhVH+rgkK+uvq9CWj8YOW+RMD
K6Y0rHElLxxdwCyAIptBMYA/cEe36FmhjbGY29AxfatLAbIV7amia4mnhUgU7DJzTgYEJwh4OX/X
Kk0lg10hR1qmAs3SjgoUbTqeHLjiqvj7/Mn8nkJxQZKBVBFn1NL1GWr6Xis6Ewyf2vQQJR4FAVF/
7pVTqZ80dAFk4UBE5ZzF267+LpkrG/p2PueUMB7e4EyFe9e5+1/MEihPixnexRHanIZt36HNag0q
dUsAgotx1rFChRvsXCgNXQ9RyKwcNwh2JdhGzuA/eXl5QlyFJvrnkYAFZ7PWRb8wKnSLQwESIGs8
j3h2k8FEN+IASICNxxFpg4oYybeC/bjvC+aPvl43ULpcGOEcjy7i0rUKGAmRfhrLg9qtCajMv3Br
AbG8DmJHMPtxAeCkxz2A8bAgQSuzCVNSGI9mWLtVttLRuTQUBWIbIPWBICCat67XJ5pGrVXEFjQA
g1A+lkwztlGB3q37E7bQ54Qqp2KgxC7Cd6Ln6dqMEaK2Plgwo4+vWil6vR4+JvXgWHr3MeC+N8YA
ggnlKQ31gbDpW6zl2/ufcOu35iYrHTo4kDyEwA93X1V0lMdcZAD71MlplE1PqD7g6ke77NEwEVfT
69Corg5Otft2b/3JtV1uryShoHV6U+GSgnJJqVJHGSRA+IryT1GPP6xkLVBdOgCo+eCOwk0F/8wt
aJ/Ggc6KGnX+7LMP3kp5dMS0sO8PasUID96IezQhRzGMUArvODnQSrLVtYL80tYEGgMpLjQzqCA9
vt4ziZAJAEfgehfQz0ANlGPGtWrrQuyE1bmwwbmnrOnRNzPbsJTJEaWDWB4mBqYboMECDe9RaYfN
qq+NbGFP4BUB4BTONwiY+KqDbJkgDVBpgVanTyhkd4Pla7rd1gdQ77v3V2rBkcwgYgCL4A9Bbsdd
MSX0a0qlKQtbE0NiWI+FDjWNqSZJ8q8MoXaNsADQSz4erAth6NSBFcDmb7rsYCVogRsk0gvv9we0
tGQY0V9D3IGKWNtVAYIBm8bbNDrSblMm3w3BkXOsFwIfITtN7cpbecF5QCoVBS/c1uCr5lM4YhAz
Zg51YVdZZ4vm6OS5afdxQSTjuahLu9Te426lZ2hx5S5scvfzAKZcHep0hW2Cv50pvpQHG0PZQWJt
5TCvDY7zGFrWVbnSV5CD136CqBtQ1odCPNXsVWe9k0aJM45rT/aVsanck532YwnwJcbWTxulkYmR
ll7c/zbZsLIrb59iyPOC90SxEOCgnZu7R8dB7KoukTCJNHaVEQ/l6iAAe5WywWMtZGbKtdTN0tm+
tMgtm6a1MbhJxcIWpNKvhx9CPhMY6F6MNm8hG1bWbtGajOcfChszBzB3vIE1S6K0wviagTpjYZBZ
ZyeGjo4cvhXCms7RjaqKDBAboEoiIn88biVeoXjKA6qacZ7bXvKcH0tk3Db7x73zaTmbfuXexDrd
xECzMTw0kG2BFJnCzeSUNtEktRAJSqukFgEl0kYTelpjVndExOzmviKX4WsBJmLFHuSxqgkri4jt
9brUqR0wikKZCsqPHWjgIW0LZJr8vdBkinpJIEPxZ2xoVjgoZauv/chohBdrwFSnMVCkd3qtysBK
E+mFDvij3DF00St64sZqMFjn1CrQepQisJ12BsMaP4dTluUO2GLz3NXrRKqdJBpa41M2AylwxEQ2
DlJtGoVTKiFt/SynY3IA3kiC/I3CIB2C/yoEG1GPrXFfjVRI3FLsjcHVx0ybfKtmirIVVJb5ZmPR
8og8U6L7mtVNbCuXvYgev8gY66dQY/3kTXWcveLioYKT1AWSTkY70Y+UVRbafYwKLbVZPlHDBWfI
2NgpZdaI1uZW7W2tpDL1VEFJZAe9T5Jha3QwVK9pkqR+EFutarZjIja907Yj/SVXQZoQo9Rlwa7R
yXycRGSxSCwliuTJzBLQWV5Z/UduymBz7Iu27p7EnJrmox5IU+XlcSnJp5wFlXRq9BrK0BCKjnqI
VwVR4MfgMAC1r8Tq2hnx3FdsFHwruoujRi5+mWaVvIl6qhXAU6CBD7CNvnlnudE/xuoIGdsxrtiv
Oo+zP+Y0Cx8ysKTsdbT2CyRNB8VwgEyKfoidKp4hr1YgZSLlhdtg5/yhgWWEewZQyFtBI6Ztauij
xGSiWfwzRsNy4ydZqhRujI4TEcQAcZu6eqpmyjHHkpROmDd6QVSlrSaAlhWxI8HXi6FM5JDEkeRL
g1JBIW7U5A9sTPScWmJVuVZrpuUe0aFqOVTuw8gu5H4ESkoXoNEzKgNk8WSaADDQ4BwAjUyZkhJL
MMvQEQy1b0hbT4Pha2MoxU4EQvrONqyo/Yy6SfqT5p1Urnigm1AQXDOKhtSoPj+W8ZS8jtLEQjYG
CzQqJCwC0tJXFCYJLaUVKzex4GwFashAxcER3MSC4igXbRjAiqi/txDdjsLf98OKr5D16sXFWeAi
wSBSG0YTMMDo/vQr3mRbb9qgEX8r7Mq32P4JdTJbJ6IDT+tFK9HFzSUF0+hAABOSiDQrwDPXUygh
7znR2AC9Tb2v6VuSvghpY5eTm/QdieI1mMbNfc+Z41asamqKjCTuCU19UkUv036ZoVfWhxgaHBBi
FqKVQGZph1wOj5tZOOymHJN5eGzbCA6Q/KSqV1Kuazbm//0iG5mUeQ6kKWzoDWproZeA8L8VPu7v
kaVNiKwQ0p2oAGAbcsGEMQSjUc/r1NOHTMFbtv68b+C2yPC1NH8tcFdeAIIG8KzPw/CNQyXsJiK4
2I8ETdxe7/fusGGO5GqPml3sBQfNHTEZIJtKGlvcgJ4E9JL3P2htxFxomESBHFk1vmdsoJ1YQbon
lv9/JviWo7bsaiOcJ3XETzP9tW8298ewvDXQWiHP6Q009F5vjWCQ9Q7U2JAPTWqSUjcd3mX96b6N
22z4vHDg0wUxsokOXv71A1lzXdC7eeFeZf+9c9I3AK16X/LTbeHXG7YyphuCfJmzxw0KqdBWlEvY
6zzpWXrv3mX7KbWD2pEfDv1BPhgOyrLOyiBnP8S7yMtBcvs/YwDHjTpmsgIXfW2dlGGy69xJtJ2e
Oz3oP6rkva8rQqsn1q8cjcWdiPZRIFlRVgDJ7/UqMkMVgqHCgHGDR9VeH1dwk2u/z528GmgAo8zx
+3Gi2pbWu+Ia9nNektvZ+zsC7iy1ZaqXLIWFKn7tJG8I9+gkBtO9u7JKK3Z4Ev1KbYWkD2EHqV0j
dL7Hj9Oh2wDwbEefxR58sl7ula9sBc34f+zI/w6Pz2XHgRVPQw+z6G8Znx7zT9GOwS4ai/v+4xse
zNtXy8m1Fefxlc26mVQcvbmdEDEIn95oRRCETfNgJ4uwnfZL9kffPLLPxnl5QO/3eI5wEkKnIsmr
uNfXpnp+pt6zPh+Yi1sH8urALAU4EFAWmiKXvoG+F6QrgSv48rc15Phtx9R85i3tK/EMcBkPAqQ5
GvenDGNNDuyTvcl2bmd7fSv5wxN9H3ZQi7TZPhWJtnLub95hsDs3JBgzYwC6b7i7VQq0SqoGjJKi
eV/XnA4iTckbitWQaFgJ8xbHCFJyeFKQvyNby9mq06BrSwFjxCuqdUW3QF3PL/baU0b6w+iZnvXY
bwY/cZMVy0vn/9Iw51BzudOgMw/DRgnoXkKJzFZ6wNYscB5MlNQiwEQjehhesywiYrdG170Yw14O
gnNiggGS2gCoaYJ6CyPyrvTUh4aQ8FCHjk5M8oo2Rv9R2WoPa0dhXhfuJKAxCxgIFZVRAMS4wclD
GWlTBYZGVr9CkMcUncF6u+/YFuYPJuD7Z4wTuL64VAeIolijsgkrJEATpUJJRPynmnS4VZFY1KFJ
h7oL0GGci5b1XrKqAmwYZXAUw+dGe1kZwvyNV9OEKgvUGdFipkGvCd1L1w4DD1mtjigEUPeDY9rh
xjorxPQTJ/AYabx4n7rNPn9U7RDM3409vT30vnbS8fQoSP5Qn+FY9oGrnk6Tj/TnFtJGzuuacObN
NHOfOP/vFz6tRdYjLYsssmXjoVAe42Dlolj6fazeTK0ILhxQnlz/PkQVgZPrCmR1ak/Mnoo1Bfeb
6w/fD4YdcLegpglxEG6K1apBorSD2EkrfwzVt77Z9ZGXTyujuNnvnBVulkIrwFkIgQKToenZBzuw
rgF6t3K73T4HYOUr3oGwhwHQKneqsqmugZ1qIavl6G9oD3DLQ+oqp+8Qh8fVGvrNId51dr4FBv6k
ntmLtc0dXPO+8EJdbXt/795etVAWBSsmYNRANyPTyH0McJnUyos+siuk2l2tdutP6xw/xWAO37N3
/dx99gf6gYjwffSC1ta9+/YXZvzKPOfbsgTNJmIE8+q40bSzqoKrMF15iC/sHYALsCehKzO3ZHJ7
U2laQVMa2KB66NSpl7JzL7xWycrmWTgCl2Z0LvsNfgqZZgPMhEDrtvWuU1cMLM0V0iUK6hUz0wZ/
Y6tpXfRlo0Ro0AGV1TcrR6+8tXJh3l422A+XRubJvHQURd2xXocRYZO/acam7MhASeCzp5eH0fnD
yIMw2kBaVZqnIOrcrDEm3daUuQ/gNqRVQGqRglTLRre6TOKayG7glG4d+iPIAuFfp9/3t+DtK4+z
yO3B0BpqKRtgsRK8+E1AdtkG4n4fHhjiL/WXZtqls2Jyaa9czjK3JRthmoViYbLdFcKxBNzK/gMc
pS2+x4CNjETKHQFN8vetKjcvPRVsa2C4AV8nXChKlNdrmwVVmbS1FtnRi7ZVkI1ATP8Z+OZb/6N6
eEL8ZzO/2RUkthU/tiGBd2DbdhPagR07wkgSUr0lRFh5ot2KrXx9Ffr/wH4+M31yX6UI+tQBKhnZ
aEg5oZpJzJ1xzp8GfEbvJZ+6A7VDuyHpoTh9Km5PTgAnE/OUkx89CX/en6Ild4gp+vsx3PY3q7zW
GmpEUPFIbAiLRo46EsiBH1Q7+tm4YPeE+KtNncCGUjDOxQpuY8FVXZnnNr9ioP9YCWG+q7ZGfDJA
nhmWGjHDFTtfS82FLFeGuD2fpFRm9YRJH11lVk05gRDezV6onT81G2kz+a+drXoZUVxUTk6Wb+3a
TWFbK2u/cAwgaQ1mvjlTOssJXG/Iug4C9PFYuAlr3xIeunhlx9/St2NvodaEzI0ETSj0514bsEYG
EpMJXAnmsdqKx/7Ulc5kksmOatKqdhwi8/tWhys3/O17hzM7j/vCiVYhKDLiBmabX+hIAQIr28b7
0DW30c/pJJ41H33BketaW2ntOl+4I64GfHOYYiazDpZrl4It/l39bP3pXKMvytaOwnd2qGPEEmvv
hKV1vJxm7tRMiqjSUILVuPJo/qDrv+8fy9vfBy4R9V5MKzLpN9FlHPWWUlchgiAUrXdJaJX7DLQK
3n0rC3ffDH+cpftwx8BDcpMHuKueCGDZt5OD4iTb3O1dy8X5R3qKKH7yiR7yY2faIzGc4Vdrt2sg
xQVXeP0B3DzGlp4rASpls6iQhwbEmEgH87M5vP82vXE3OOF+2KufsquiJEOKffqiyiSxxd2pmWwW
IF+8VvZenPiLGeH8UW9EYagkYKxTwIUmqdsAIgf3J/3W4wFCBnIJLC8iGhSGr4+KBi40MOkG4Bhv
DChEx6RFl2kxfQ/Z831Ds0e79ngwZCHVAbQpgO88Vi1lWqJGKgyZtLUeQ6VI9poWJo9Koalg8U07
t52mgLCOraWzliZxDvnBwQYNM3DfXg9RsKjZCQYmsa1iOzAK1xLWGq0WTeBtgncoOpKAybs2ESZM
zwpwSNsAIT2kZfwNxJ0rp2PZhIK2ag3XNMZybSIfLLVvW2Qf8+k4WNsK8Lr7C7R4/OY64P9a4HZ/
lk1l2nawECl276LBDl0SjdP/mAslTe6CWsdLyFv6ggxgaP8WgfJY+YI56uK3CBBcuC9UcDlAj+V6
iKo5CCkQ95ndxbjz56BDPYcP/SpbxMK1JIEc5q8hbqRMTbJMjmFIe84OBppoCMtIuY+3uf1N/iV7
pkWClXP2hYS8NzjuoKV5MWm1Pq8fKV/EHQSQPlrM5x/zHNvoeib5zzU44fyLvEU8KcEGB8wuqqDc
dOZqOaHui37jEBJBpQyGlYfAgHzKQyNt7m+d+ZduLSGkRQgxS1hySSQ5D5OmRz+N3QW7aXLk4jys
AeQXIsMZ8YksBPhbvtqArzeH0TCh7L6Yq78PZ2QSmd95yO90m9AHM07tTK7bOwiS7dxZ88LLtpEl
AzZn3pl8BsvUq0GKzQZUvJukJaA998DFgzNS21FjCzZzrD/AfkzH0BsmUu/bf7N3gLT6X/t88UFM
gDZUB9hv7eDR2OoVnkhAL9jUn7ynye4jR7JX3PVCDIX5vrDJrWk8dEkbqXN9g5JkG5N0Z7wLlPxM
bfZrwOCdyB3c4Ft5XMsZ33oBABEQkYIfTjXgsbmD0hT5pLExTAFQHUCw73eAcZp4gyA+bVMIleHV
8Y+b9mYc7IVJLhovmwFKggpMprq4beXfQGaQ2lgppi+8c6+t8I/OWJaCYoKV8qD8rrzpPd+pW+UI
YmLNVT3AHtuVY7ng0a8s8vsmaWp4OhEWReQMvtPN4CTn8Rg+dZuM5EeQ2dsoeT+KXvwqIajalf59
t7Cwh67tc3uoSKRAjHXYj7bC2XoOUb5lbwB4HcyXMXSnDfRZCpu9yCfkn++bvvVI15bla2+RTSYo
n8QIqj3FW6H+6fvEE6OVBV2zwV36VRD3Sd1jdHEXQfEt/CmoH2airx3+2wjteihzYHDxmBmkKE2D
eXOKfncQk41oJ078Z7QIToJ87p1hJ+9RwXGUl38xhXPaDnSN6EXm327iFHdTpWIKa+lFoJuKvnXj
Py3ezOcO6AELfwP8wftVmYWd0M0mcimkvlik38JiGFaMLC7TXyP8IRhRaUuBJMAmTL9XgROLAynX
WGdu4dPXI+HrtEakocynwIgqHALVqYefKirezGo9kR1ryZ3KX/IaZnttYNweB3mfhcHBJtOE0dO6
UQUJPTNdqR3WqEtug8+rheITBTnkYAaDJhgeO3Xdj3aNzXzt97k9PiaZDCmUGBuhSdHFgdtmjYjq
NhjCCGZhPPSDzV3F82RenCLwD4Qq1TACYyrsBOSmSnQ2wA9mAeahSive5/atc22Miy+pLEVm0cNY
DR0luXID6XtSbIssdQLdZ/laoLe4ES7Gxt2YemuGpVXBXDwds/oIxTzHyn/c9wZLQ4IJC30jMyaa
776tpzbRigA2BLWN8TKwXLEXDDIYicNEyRFqZQcVkfs2l3bFnMlBN51pIhzgLkwWB9ooybA50OLU
D8p3GrYrGbDFg/vXhsq3uYegoUTbWTqjfErHjHs8RZGtUt2IevlYuX1ZomWltv85bTccxqVd7mqE
tFFsxiHsGnH1ppWC19HslJtr3EpLwZQqIWRVoDqJHB+3NXoxwps/gZmJCdCUUyCNjnRYNKFyrYR2
SI1zFQm+OCrO/aVbntcLw1xIxRQI8kg9DMeofr3IjUgP8dgDYTBB+aEQwUErQ0DU7+O22aELKTsO
QiKsFGz+j48A3cN/YK58wl2Kshx1N3wE07GMg921m8T4JTTeWLhCWTlG8TmEK0HX4qZFYVGD3MTc
m8ctrAz9vrQWKaK83DwiAkL7cLESVy1FBKBCgnwvGEJmMZJrX6bFck4hJwroLH0zUz9VfluCm/9j
4Yd5h2Lu0CiJUoXGU5FEsRD0RVkhYaOXuzbUfKEq/s0uAXkLXIqB9p8bzVIjK2PJTBDbqBQco1qA
92k4lfLJUtgfOewVO6g0PM4NwbThUhme6ZK04mSWTogOPUL0nuIjgFS4nswuE3BhVGgnSevczSrj
UQEKXSwaYsTlNuoDR6oTV6DqSli3bBawV1Ts0YVxu4ZB0CRmBkkhEwhNVC73kNl4RJeUW0Bnxsss
E50Z4aZtTff+yVzaPJhpEzgJHX9b3P4sRwoOpRH7c5SH7SgrbhAMJ1p0Xqeu8UKtmeIClLKzsnGc
5qOQTIzQundoWL0NQ+hqq000S3fg5bC4YLxtVC1qethqzB8WxLOM8o2u+ZN5K1ynOWQk3v5O3Xz0
L2KI0oKgZGXBBtobLFQttGkbWA4QF0O/UjJf9FyXprgjXgqRZIxhmYJSiznDAP2x84REQ5gQlp87
FBHkiBjS8/2tsTyH0JoEQyTcCt+HlPRlnHY6xqdPMrJUQW+3unUCp+6KHeUG4QfXgiYk5J2NOS7m
u4azoNUFOYNrUf34G7K/9ltxoEcFULu94I52sLUOg6Mi+YhuKGciwcs7s9XtsItfgnf2W13x2IvD
Vr9I30CGDemJ62Uds1YrRhHutAgMYLzSHbpgiKoNj/dndyEDiFEjC43KL/SEQUxwbYfOiQ2QoCPU
eFSfJI/uQhcUmIMteyhIealT9sRewx0tjW1eSVCmzDUVvo+Elnh/07pJIcLWJcB3ZNDm3cvg9QFo
W2yrtcrbojmkp2EL3TfA3V0PsZWssaZiB3PWMRy2pvUj1fz707h0v0I3AFefpaoAlXFBYdQnEhNn
FXmKpIGUBCTWVt71S24LxZB5jSQT0HPOQyqjng3iLK2OoOo8tiZBMfExqSKiqmssiku3AHKwBs4Q
dsUNVUWUD2ZRDSPCs/KxZz/GyM/lvW76cXeS9cPQftyfu8XluTDHOeRokFpgfaZZvL3wcip6dQpG
DjHe/v/McAcqCeMpzHtMIA17+q4JAQNvRK54A1reVs7ukkvGkcW7BBzGuEe53aA0NULJGiOC9Ns5
b62D0VmPFNTTsZR60BZdedgtT+B/zfEdtiiEJn1UQDx5Qr+ZWR6qIiJatDKmNSPc/gsgpM70EEaE
jHqQ/qgDFZSsw8pQlmbui89jrraAW5ObOTblopImGrxR07xWee9gYBt1oN9zQwLool/Jwiwdqgtz
/Mzp3ZCYaQdzgzXidQ8ZRfkgZPu++Tcu6NIQN3tRC5eHeBY6xukGUZUgIEsm/bi/wVfmTuXOkSXG
0cwAg7nL/8SVr6kR6fQacIaNnq9EAkub4XI43FkyhkHp2tkUGlLV/kcshUQsV87rF56fC2ygcY6b
GDsbrTx8bVZJw4bVuPxBipa1uIo6hX6oqlD/ERStfgLXnHKEMJPUQKUvok+DNKF9OKDJ+FOX01ax
70/ugoOflaxkqJ1CyghlgOs7ZJzEEh3KeBNUgacnKD4axooFE7/AD3d+feM5DKJX66vccxHHVdlU
UaVD4gxPs3rbGlRxUBoPn/EcL2y5x20ZWfQ45cMaW8rS0ID0BPEUiDANNJdfD83IYkuKDbw1LGj/
gknKrpuV18zCMcOtZM1oawQ0NxdwH4C2KosQN44B6F/YN6OJXWa9pGu574US6pxT+GtonuPLOYw0
XeqsIrWVZ0siow+VGaJ+UN86TSjCvdUHy1FXQFMLR0EHhgiCKLMK2Y22B1hFKAhg5/BUOGS6H6u/
c9O7v/fWTMzTezEqDRryQtRgVE2zm/JjEL8qxdN9E9LS7kPSGz0fEi58vDuvbSRBZEj1gHCzBeJO
fB0g9EtUpwPeD4WYg3kWUcUU9o2X+WvN/4ujg/QhOGyQnbjptOzNuDMrBWG3OB1r86AM32N1JXZa
KnJBlfKvDW5f0CJVWwgXzNUKg8Sb0JU/gkPrWT4uygcQvq/s9+Uhgb9sTiIY4Ba7nsycqTG0D+ck
hbQNwl965dPw4/6CoQtu9ue8w5hfRLNKHGJ3nuC4SYYKHM0CCnW9jm57uOBhRDLtN5WfE3YMwnNJ
d5npB2gXGrwm8ZXQpd0xan2hIULv6xmZlFcknIg5EQgIqKNj6vtBe+ipL6snVu+tdgfoIcmtB0vY
ihIUw91APKYNglvSF5sGPV/DVjMKwiyEimC5tI3k3DJ0ov1G2nLMUXCwJ/XYjIcwIFTyGj3aRaqH
9nSnMUHJQdLyYApbGY/WoPK0yk/7HwrbtLUnC35R7upoK+nbpnUC4d2IXBNVV4hEhV5e77T0mMfP
ebrVtYPBHB2ZpukdqZKkOQ4jeAkcMz8owKoOfoU/YP6kEIynst9be4sijUEUbHAaRc4IeULF8hOc
3y7fjrmr9AdNIkMNUWVMKNBTIBApi1OUBUQZoZGFlmMkEe0wS4D0QiPH+CRUftL+MMV92Ce2CnXz
QfwlKjuA5pO0Iy37BZUGp+1ep0TEW+4l7qBXCnUzRXTHcDd2B1U9yfQ33mAEHQBOSKNDDE2NYZ69
UyxsaP296n/J4luQgSA5OyoqCOF/WWA4KPMjU1469t7KmyR8LvE5eSiTsQIpKUgo2W62XwfPuE+g
p7UxoDKvnKLyIOsvgbRL5JjUQu9AC5tkUbudlAcLnL5Z6OaaSPp8X3Z2qOV2MCT2kOyH1m1rkpVu
09qWsFeSw5j9jDpXLfZK+9Zieouots1i30YAO8wq9zKg+75u/unOUfd7il8b5o/CtxAgiRS7TQRF
kaAmEGZBxiJ5rui5ND4Cw23MVyvfS/1vIK7rcKsYW+m7CcikvhPEnVQ5pekPqqMDmPpG0SmBWUgO
rXFoM1ttYkjP78b+Ge9p0uWQfNf2k9HbcXoEjQKpgJaLjtZEikbYmYJboZEVrSl9+2G2jjZ6IUqW
wkPfHJXK6VVHoI+R6HSiP2nuF9UGUm/QanMyCFkCSkmMSCRB7utq5FpGQ0rztWYqCdRdV723pheG
+GntsTAfqTmQ8ajmD33vdCGxrMdOM8Ap64zJOUOXvOFkKtHA+jtlUJ/AufXC6T2MbdAT1J3iZM8W
8PSDJ/6o29dMclnwrMaJXQt+mtdkKH7rQo3DZdfhRmLzckDunoAiU433Ak1Jo/tdeSxGCItiV7ix
vhulj6rYCIB0J6DKaU9y8STl24E5WfIYWycz2HRpSCTk/sWdXJFw9KTMq+iJ9m4WuAFogsCH0fpQ
NcwiJHy+Q/FBAceUurHgX1JHn4HJjpTbYMMfK68pn8eRyAVkvGyhxGH+NNsfKtgVpENRORAiKjKv
i84JOqOqfRcBVp74eeNXdMOagzm+tyMJ49/ISNTlAxN+qdaxELEGXvXRWPtO3YhAyw9PmfaWsacx
xQ28GZpdPDnAuWrBXtRLL+r3yJdOmKVGc1R4LskFksuwnmBM+Cm1bgZYGWTN3xiQk8VGe0e2cyw2
bWnXT/R5qHZx56k59J9IXXkZTq8oO0qD2XIkxR5FG0TsNRyIbVVeIWxzMfWCwO2VJ7MfwFRDpsGL
gGMWd138+j8cncWy41gQRL9IEWLYimyZ6VFvFA/FzPr6OZ5tx0y3LN1bkJWViU4WiI4dVn7Yf7Tt
4izDtjXobzaDtItNPxdvWvw8ZJF5N/SHkF9LtGiYqEurb7QBd3NSEYdm1l5c09WPjceiO4W4F1ov
xiy9OJv5nyZvKyRkrOMcn9nXaRU7w7J4HD2+IgPzRdiMaKHUblITAYePdN5Pih0qOzM+5c21S/am
Zvf8yKJyuuUgVx5VtWSeZ8yVkLaF6alYx8R0mY3bUwsBP7JToriROsL43Uk7XfSU3tYqL8HeUHLy
qrCxMw41O0/8TvP7BdF1n18hFXtZ2nXrezz5DWT6nGfUD6b6DtPOLtVLGnvy4OZah1tKYHDZa45P
74wLohV8idxt0n0hbUzh3Qp/5cZvc18W30dSmx6/ri2/cLfU/8bRL9u9XD30xo6NYCh9eTA4mb+r
tSnj0UeF3u3Hxl66jwX1FKBBnMZui/qWIPQlTvdMfRvWwa6mq4ELeY4DWK0ljqHfLO5KFojdyYAc
mmyW+keSX0bhLJmPaix9feGekhkCMTVsPWnwlTyaxaVcD2HLj/xXmN4kwPE71tKrUdwwP0UqOMo9
Qb1Y+m5EZWZAZWy5ddZBh8DVbtTIUWO/VDlfkV2ML1L8URuveO/ZlXYxhCMmFEcjPgGmGca2W+Dv
r4Jn9W+mwdPLD+jDbmcOR/appvhPio1N2sjg+3u9viuEx3Qb9q60yjT2u6rsPMAyNyPTzLq6jbRr
PHUwj06zzAKQ4SX5dulPwxpU01+tdiSchNz4g8zPXP8TwmMh7fFUZ2/YS8gkggios2SukZW2mDZe
LrxnyHWqGvpCyCVwsldd8Qb5yq3oq7d6sZw2OYRQmYuF/s7vhL+6/DEMQkz93XX/dEs/6HPQi465
/pvYbs0/xmzxUvkaFctujDaSAhVtn/HzzatRnsTwLq3fo7WPMAZeRG9ABQp9QUV50bvvcEX4qFQc
pSjdp79bKb33z1XydbtMftd8Ce1j1SXbEv+s6Pr8DyT1viYVOqBuk9d4hG4KSoW8dPJ0n5Vevr5a
8V4mLI9eVuyG/FkL3aIkcQez8oaKkWrQVodm+pRrxKVGNtmRM5IKShFf7zeD5QrqVV9YpylnP6pP
vXlQ08bRck+T/FWWbIGyKt1Vy00zXVV8WNmbrpzLHgLONdG2Q/Iizpeyj+0ILeomqMLCM6Gr9seO
GkUoENu8iIhHreKjothh0sjksdhU02FsXprmnMuqPU3+SF7Jy0OePNU5K2eZ/80Q7nLyejdt1Haf
D7YcP4Q00KfmoBlfmnnkWZMi9CFOswzqCMKRCseO+6Nc+tn0mNKjMOTeVGFzup2794QSUgvPUn9q
M9+Sbgv0IcNLOwZry1HRjk3zytx4U0jCvh4eQlg6MSdPG7adZtxkMMmickXz2OXvZoOZ07uib3Hc
tfV5sntZ88qq85AJbDh0E05wnYngYmObAzrskq9KB8F4X9VTMkp2TlCfatNRjSt1xThvE+l1MPzU
kOxofMzmfRhlqrKPJnRn2W3Gv0z6J6/bdNyG65c1e0r+vZQrbTruFbYk302So7at49c8MZx2kagv
0Pr9UhE9zfOXevkZEPgpVCzY1w+QZHuOPyOgplIlTlePRgpGaW+126XOTmb8pglu3s9uGG6X5jhr
nzoDFs3EuhgnP32lwDroiHotgSXjsP5lkNQS4blnOPIoztx/6MN3W8+2HJV+O+44YrCsfTPz6vIl
E4+L9T6o26FM7VS7VLrfzapTVLdcfivW66q+6cOmH7elsTVHPypoEiiGjQjROWoCKdz2kz+tQVwc
0+rSjGe1xadI+jWY0KyxaTdkW3PMkOUhVkensjh0OOqy72zxa61jFt6amP85tsN1K4lez4b3UGyb
DOWx/bgEc+KpS+quM+/FeIq3jq3pGUUw9H47vZaRh2XsJJyaCZWcNsDRkHFUO2wS84BcSJsdJPF7
lo5rdhvUS4IzRbOJBX/JNq1Y2mXpD/hyNM1v394GWSdvHyLlJEqBLP+Y4R+7xpuaimyJtmZ4UBD3
k1bTG4gC+fhb9LtsJvod13Bj1N+ZQu46W1wpM//ARZQauhEgE2TwGd6IN2Z9rdofafiJ6u+pOkRV
bRvcTmH251T1Od92UVqkf99i71fjr29PCYt4ItQsPAe8aOz2suz0ynBoqoCDMbSyjQo97gE7tNAd
Zai9rLmbjeBrJVuy20ar6E5Olf6O5KdimLYueXP1wf9M8VGjqDpoBgVvby9ZZwvjLlPepDpIhIa8
Cpe1O8/a6mAaaUvmZ17gbRXTNT2/0qzYQiZ7a/hl0fh0OVpouu6YBQvJa+q2Gp1N3jp6/SYO1k5h
P01dj3yyVH2d0p2lXqJn1bHVTT/j9HB98brYhlrqhPXPsDyywnII6XV5rth2nt6WZjPP+0HbyBZU
6vQiWLltrBRTCO8NNhB0biI9Ot4LbNeX4teqL3WtOEVEy1ltS4pR2gJTNV2pDaLsUcefpSpga7VJ
ulOspG7Vb1sxhVazWfPd0zhMbXxJclRaql71m1hDgDmom7c+finn14HTU7Kt35yseGH4UtNIfEw4
V6nlTm1+KtyfzDRFe5Bqr9qrasPt4yt076Lot6qyaWXNSWO40XW0EdegrhJ3Gt25m1j62EuVCOaB
xgWu9WlnEAlgFJwTwROUf1LiTeG3Xn8Wob1OP6JxUXO/DMlsazCK3/XMSiqnMsqpk03ESqGnScTv
+sDTGubWGt/05KtB4k4f6VDQ7YstW1xPPRzNRPibsXZIy3daTkfC3GLSRpo7UoM021F2DaVrat5b
Cc+KYGYXNJudQkPBedjrKwVeQYYa7oJ0aGndzfI3GVTbrL4iNIJa0vyU+Uv9ElIaqdpJAoKWNDQN
rNYWUbcrWKRP2+uYosYsKfYyeYNYbkVmyFV+76Ygs1DaV+k5x19zjGg3X4vw05QnmyVIT8tWT0Pa
SRJ7d1gQTJv48z7zMnnw1pL2e6kZSt/n5HNlSaPl08Lcq8wzrbsdqRtheNfJXjEFmjQRoFa6JL8q
fzM1qBRixE3KRG4fuPlwyvvFkVOeOfox5hMyy3arb/r1krZ3MV89nVBYG5WzSg9d+IskWCAdijBI
Sg/ma13+LaWLEl8uHoXQTgtXTjdmeujReUiPZcXcuAvkzFtVf2Z/WW6xAonPU3YRVS+qX1Bmj7rd
ithfZtya4aM1b+qIPWl8YFKG4uc+TziFzbUiYlT3OOkpS77XlgoZ8FZNb4O4GyoLfOBTNz2FyIxg
IU4k14bt2eXWD5tM+2ckL8N8NOXPhdhriCdDDnSiI/EzUYR9Ou1ywYuRiETsmV4Gt0/wIaw6ZhqN
+7TcVjQal9uU7+rxrUxlR2h30rw3DIPN1Esqf/J0en9aqsiu510+/1T8K5L0lYWXanWn5haBrmjT
34pq8Kxs1fgoL4FYHKbmVVXfeuhtufoiIpRI69LJG4nbOgcsMhUkW+WB8RrCO1ts7k0SeNT7KysA
ff6yWL/adGyXbdy4tVH7WVTvJNnHYCyJb122KWGaG6ab62xEoMZh5HZS7pt1tA3zpRHJXPJvpD6Q
sPRr0dWlF1HbV/Nf3mi82F9Tug7Lt5J8TSLoFTU0HsuTXY3uU7RvSHaF9Im2mV2J22H64fXMuOy0
YnuSen8wPzTzXClwyiYZ9OSmZYEl3VtlwwvM4x/LOrVDIMrUsvcUPcv13xIBS/HbtCwElzqE40PV
r2u0aaW9KB7L8MYfdvp7KcWBZk33aX1oaut0bPtF2V4tLbbFF3qvR6kFUjzZfNGGhlhCWsf0w45O
RvqV5cEOx1+h3vXRJ8AsmJdpC+a5UT/n8kNudxq/Zn0Waz99+k/WKHCQdI8nQvEY9PWxV+8M96mT
fvRwJ5W3DjZ/CL4xGk4ztDaVDKKtE7KqnX5TSMV6Bf5wR9K0AFJsml0kfmjyVwMUtKg7RorLwA5L
+jVRexnxDw6WfbQT5r22vtMbepXZuLG5fdYTkRhofRgUIfuNKco6INON4GYEXupqIX9Xe8MWwo2o
n1I4rWIOErevhpvCel3Z71frE7sWSuMqSFPRzeBWprMOBmC4hoCwNIqWzfzTWPecGz8I7tq45YRQ
qb5vjaDTWYJXvTGcN1m0aahx2/pYx4/JuJrGZVZ+9XkzJu2PVfH5Vsm3VvQ/w1tqXZthuA/KPa2u
5XQzw97Je86oaQ9I+cpoJ4jhRWgPTUclm58axLvGn1SQH7rlCOJfRhHfoXTdEGCiV4X4pBl70MFl
PHV9RQBGSv9s9uylohYV1bSexVYOwxis6U0ZLmp0U4EmK8hbg8nbxZ+l6b7H0BHT2tHbxo9XBtR7
TfaK4mY2p8R6k+VrG1/01LJb+UUFyhpRW8gIyvTaSs0puADHGPLkLPXFIoLp7QRRxCIDFcHUFgc5
pkulY6L90tzCCFTdr2YSR35FwHW7FOATf2b1Dd5XAiBUaMBCb4tnP7RmW1NNb7VAa9SbNqeuQkxL
49o2paMIQjd9I41Q6Claqc4wvjXRzswL28oCQwuf8F9EQ5pjXEgWXxM0Mb4mc5tR2NVnzajpfEBl
86AMPaXhaShO0VIsz6P+SZPmTNUp7AVwlKCxvKd8bEn5H2s9Aii0hnQXkfBvFkHN+vlSAdiZy2ei
xHZjvlfWp4XXlbAe5eYkVX9KOm1k8F69OkrovTZVsomrXZXkrprwGuJdYx2XZ9Uvb/OovuaS5g/6
d/7EmlU+KMnJkK5ih2rcsumVyK3lrVDcZ+ui5EEYrsB2hisn6aVY37RK+mdN3B1F2iRYWqvLW9kW
fqMfm9j4UvrPWJydeE53Sqbbq9DYCAefrOGHLXgvku/LcArHf1pjK7riD5OKk2oJxj4QtIZANd9q
+HHdOO7X6NVU0p3K/VfLNMZM6R0eBcEs/pySqyl9pMPdWFhiAK3q0gxh5c1Y/WbcxXp5M/PPQZbd
aQnGPMip5sbwKSC4GdNz0zZAUbfR5Du8kk/Rs9X5LrOS+inyR8vZXN/z+kJTL3FdxGHA+92V1UvL
krMIfo7BrchqdERzPDBcrChr8vB1RKJC9sYG1vmHxfnoyWTQMfLl0q5ubZ3N9AighMIaVQU3ozWQ
AZtO8yhhqOivLcZX34LY2m15HNvET4WjhbftSoPUvqfWCwzsBEJ7sUeiGp2KAxwqOxEBliUvbr6L
PMjKGxFS67c197nyhWetXvrNHAVTdJ/0/ZpdhYJI2H5lE9y5mbHD4FJlyJqrxQ+VQjBf33r1yYJZ
gIVjO0vXXRcdh9VNIr8BbGPLwjdpMKVmcAoZHur8qsf7qViDTu6dPjtqLDWVJQmj3/SNX/efYuMJ
+e+8/pufV2Z0hkT+qdRsEydUrPUugzqixAGgmCsJryJN8TDJ5J/JqXKiekppl05/S/jP5JwryVtX
71Rqw8yf0CIFs5GBlzuTHxEC7b0tFOFlU/uFWG8MjODbMqCkbJ7/hnbtGMxIYASCCVBCYTo2KBpV
/aEAEG5Wb4w/8nRypWxwG+zcm2RX5qKdp49oIsW11lVO2f/VNd8wEkREF5Bhi6Jv1yFurc5XZeWj
v2XsjEuEAhHB6li/ga1aKHPSfWZysFDnCC0ct1bbjk8b2uEKKVNswsOy7kSenEXmBaeBWKfVBr4r
n4O0uoscDVip2BbVowtvybxtu9tAjs5QJ5q1Q71EgciQBCApeRFw88mnbQ/A1vdB3euuaLW/FkZx
5gyIKRgvIbtfqSieQplBT07r0uQUJwO0Zp1C7CrOpDb48Ang+XPFM7WKDaMhO4Iyrid+lk6+1Ew/
UYIQ9ky6n8ugRmi3SfKL1ERObOT+rPMId8HQL8rwXpvUaNVZVQL0m+1cT1BIRUJWfZPiHjhWPkgU
h2l1ktbxE468J2iqN0wTKXA1dlGMYSDVUjV+RlPjVbIYFP3fiv9WBBo6reqmC7v7AKnOKLDGastN
DgNVzlNfUzCnYu7fSMpGpMvDIsOOtHBXJw+Ohl1qur0YD1XKbI1BYCJE73IR5PllUDUGFkcVCF1n
wmY6opa7wrhNuy9p2rfhDWYaA8q0vsZSg1EysxYhdzOE48OqdXqBlrXeWkZ9iFotYIK6iTPlI1su
IWziXHoYdOvKH2PZSXyo/eToKkMxwJfG05PONaidRyaWaX/WC9FOEEANy3bbl59qfpam4iWCCm5+
CtJ9rC9zcY5BLqaIWQkOvctGBVfvZS/KmOGJrmZ9DssuUtRLZez0VnaSqncMI4isZLta/bHK04Bg
brf0qd0tzF9npffGKRAUko7TmKeq/+LY1RGgi/paS+1WFbdWMn9atAqYHXihAEUz7beM7/e9iGOY
eB3BiATzVE+vjZ7uZulQ1UGZ+UCcPcO2KIs32fKyKre2KjdivsnFl5ztoxZcRCptQkdJaaT+S1mZ
zrVDIX2Iz9dJ6hkuLW1yKNwSTGfX0Ldq+dB31MEGXjcAxOMlMyMnCZnx+XWbHsP+kuQFU7DQKddT
t54m+RyGJ5V6eYK/aBkvS+KupRxY4z0VVGhL91ryppxb2//my4MJdiq89dK9A+1qk2utXkb1N809
JhBK9SKEJykF3QSfaKJzUZ46BByEwsNdSGAHyEDQO7vT/k0j8V/2YWCvVEntgYA1VuBAcbifV0bI
PLkZOpa8pcLQITW3hKSlOgzR6MoNVflDGVVHaK5Cg9NZ/iIV1Oy03cYrvAVSnerMxUOrj2u1k/og
ingi4RAZXgPUrLZvJQWlMH3Ga0ErZFxVghT5O8+2onrixeVNtZUh9i7Sa6ERyb7NxIuWT8bbRntt
lFtSeaOq2AqXVUWEM1RzQoIVGNaL3jKsLUVb1+9pNoEW/0qRih8cR/hrJE2qwnYmR2YUiPU8fOr1
P4kJxxACX6je3Lws8cBLVZ0BarGSHGB4TtJmjegvyYJ5xyyvCDdVCF45CZ5c//VF5wrWo4qPJcUE
gmlAnEuiBTWwQmO+KOOPkKr2c/6dEWEE5g4LvaPcTAE95Qw7QSlyf1KO80X+EJnSUX+R58bIH8me
7dLgMpkE5nSvSaTR8tdxJA0LlpxuEewTryLwGfoOs1RbpkZb+sTtY5B5xp75MG01nZVdvkWp7cP6
JckqIqXsz3J/TweiPCUAME7PxDdLXqNFda2eaQo1ovArC9Nebq+W9gYW6rY0J5XwujwBeSjJ6b+u
0pxmzoNY+17Fg2xupOWrp3oxB3PPcDcyarwiEOEcS0BJ3aunk5pKG1UnbizbjK5XMTqf4OlnItNh
mANGFTlPNREIGQCFIN6ADQg7rHZqOcZkC+m/gupPdkUwI+AgpsyiuG1LpqDcMMgH+AYY3hAdxc6R
zVMinrQOKCOmDbVl4SRnftsFQBf0wQR1a5tPrja/Aa8vwwsNvNI7S3aveg+2UsQUDjON3mVOpz36
S0+RirTbgNgKG+6uZLhMzYv+lljebBFlmCEA7cYa/kmuyWY2fteZL4yMrjZN5WgKPR+wvBPXj9YA
mbk/mQXiSDp0CHC54koWSAfxgxbxRUtcdT8Oz0XopdzzMdpuJxI9MkINN6as/Ur5i8VzLrngmYQE
s/OM/qjiiqahxX4ggYXKu9H687hPULjRX5bBSfoT/Fpl5MRpNs+zrN5CEZWILjcDq9b2n6G4gsDA
iVQepJlNWc9UQJZ8cfGWLzQpJlIXBKFia9AV4bHIjajceTmtf3LuGp/JF00JfJQGmJ2533PQ9GbC
RGl2cX+OimM/2DoIBVB44urNBtoYuODOynzjEbZuiLqGhR2Z01gnlW0vxi6MEEldklffGB3HS5B1
gdk5i8F2s5N8LBHd8zjYo/Y95UzoDF7XRv+AQdHW57A+WsZWhg2DfjVjwNRbTIf2SUc4lL+icqHn
hBSkqtfkb3RhCQI68sUogwlid9X4Ru71HHglO/D2lUOKnh3DJeEfc900fn75tv5JKidmvv47v64g
QYMd/QqIHH0ZMAzwnc6MYEo3Fr2UgTfSFhSoJicNvvBWRMwsaVoY1DtLvoMw0MXHHPyNQlfyhhh8
PPHDHDjkkI6bGlRUdttpr650JHxXN8H+4gUCh246sN7W1g4vYefJP2t0GKUNxxUklBUkXFf18bgi
nS95GJ/YjJUr4PiIany6JcBBRyvsbe6dhL047XCYErkbe6hPYuam0WYmDIn38GeQNpi3mwqkaVBF
QAtXLRR7bbZx+wltwYJE9N79YpqEiTzcIQJGC/ANVa5w46ckjWhjSAxJBY9Q6ARqd1jCfZdtjfaY
yFfS+KK7RQn+R7Rjx2iH84S9mjdWyGDv1+JGt15oQkQxGAcwWbJZucGtRbFO8RulP0NSddory9uA
JckQMe1wW8ph0R/k1yXfMGkXJKcQtsoSrEwU4SGZ8KesZ1s6uxkkH8vIXbHFlcaNi78BVkjKoBCi
kbU1ZL9I/2npMWnfBQEw5H/ftU3SEtQZy6q+qMV+XDZotPhC954an10WrP1G1+EVKX61vluUdIxC
R8OvlW1knUdKnrj4zae/Zy8E8MSlq7G1eHCN6uVflX48jViS/ZqemDAr0p6NXSjX+vpWIE1mfodt
EFbHqfzIpGetexDx7Ommh8YhkRyQVBxnFWZx7T5i8mp6GXkrkZ0UXkU5XPqLUuyn0WuIkbmxLyhe
zHrTWQxHvKwKVDSYBf2Qa/scukeXXfJ4L+Xwoxc62MSvdSzFdPQL1PvE7VgOsbrulPSsjw+CKjG3
GTb1dCiVc0gcXYTAmhWvTJ/fpHQlba9N+O/BbxMcnWc3GVqqUPOS+N4D7SWXsOFbN2j50lWJM6ct
r9DpnFmeyg+RSHu/pE601B6QByhrDBUPV5Ak9Coi70LPk1GNZRvRjG1qUm9qJ5CC1B3qR7h4k0xi
pytZkXkZH1n1G0d/q/irdvRLxinKLvhwg9R8Dv3IlXKTNT9Pw+KmrAs4elJ4lspCbLPeQ+Zro579
siOjL1tdTa9FvkUqD6ea3xr4rI6FYJ1Hf5FgdKiGU2VFUFrI5okacfSnMe9lHyTzoU5f8Mb1IkPa
iGrkNdidjuXZ0FGkEXW7lf4Z2VfUHYx4p5YbTfuSrGBgZWZEYjy1Ptf4VeIJVEGzQ7N20+pj4ZOb
mUu67q1dJ19xZwsSc7qM6avBtbfUu4KtOS5MUYXUcnJbMySp832V3rP+OHYlThZPLmM2verFX9Hf
m/okhJr7bBuK3le1rdA2oD5HjZCTKm9Kdlq6G06tGVXLHO7NbFtQuRfZQ0zfjdormxRVXNyWZyUI
tQrjY/I//doieHms2DVDQfOkA1h3TevG7Tad+DRnK72gp14iRVQv7kyZyBRw1Q5PrkP1vibfYQ3v
pTiX4Z9ZHkPhoAi3WUttRi5o0pbaLRpOivYj9kEzHXpRcTUa1XbaYoPkw+fApiS1ZyDUsAOUrCBy
8ICjBJUBnCrv9ksh2616NuLRxr9qlW5sXNkm70A+JALb87TODa/pDQ08W86JhKa4K7RTup6jaAeB
RJ1gWkIGk4KB2LYGK11qcpFroGR1sS2QyQ4uUcQU+RH2AGXNISLNUORpxVbMtYsKIIiKFiOf8mZ1
/EUVDbL5zR1yje5hhfti+bcSUkf1ZoWHNT80/UdXbmSSAi12/RQR7P0M5kf9sXBJK/kgyzAiUMXP
32vVr6ZNxnCVTkypK4AKkLUBbIapjyJ+xmzuGQ/NOsvxxSSeQzQ0NV/qfqvkp56+9eyiU/akPjQN
ddhWImPwlzhm1iO6CcRHVBOFnxmcWsuPUhLU2laJrxlFPONcd2pBHTuTX7qfDNii4CWq/DeLsoN/
gTMD3RniVct5JlHz5G5jUOB0yuvc3uZk9haosewVuL10nMWdplyxhbK7qdtgkuILADWzDCQyP1IS
bmXiQp26BeBYVr+NgK0r7zGUXhthm0P+6AhH81BDFZttBYwm1yenTQcq8cfSqZ40f1fNdxnlthz+
LdAVFh1kIcLZS2xwBIZUSi/R5EzLImDkwdfyfmvSQ7VQ2JT0VqMubNYoRobj68RQM2VVxhA2WBiX
LL1ZFbjTlGyTKN5McnHWKBLr9XdOD6wm+excuS2gXzuQ6xTzImuqLYOnSW3nErqY8CqwVcHeVZep
1Cw8h2vHZPhQ5rdmeTwre6HAgKRDWDWVPPa+H4ryJ+luPvnmzImfmfQq1A3T6EDraiBb9OmtH8G/
fmc2ySRtJbgHSzeA/+1xN4D7NGPRhzHgio+XAHr9HN59SdJb15yyjP1OQCj4JObABCc/PEGIZgQ6
0uh2irjvNwx4rznAQgi9LCthnULQUrhJpWHAWSgu/Rif1rB6Lagl5tkWO3+s35Jn5fgVP/sLeZ8Y
Kg6nqm+1l1AAdXuKlI27cdpJ4THKfrRUcpTua4JLXRB3lfbLmnqsjuot1gwvUov+6mB5k7hv+l2B
b9S6ABEX90nWd1Oy2uKkM4OdPFXjX+6qTdUlm06Brd09hGK7aqZtMjxeBVAKHU9jdcYLSqHBODXz
Sz/QUDBgkHddA9ooI7arfWdMVWpA7g/GZ7bVn7U+tXtx3FndnxIzovWr8LMS90YNwfWYaF+xlN+Y
P8DY4wBNv81yxKLMX6JxP9Nk6MzHV1hWUKO7svKmqeYbDc6iKE4PmVzls1K+xOzo6Yk7ovHH0H6T
L6ZfGgpZ/yE0gPjk2TVj1BgOfPx6JwMDmXXsmySBST2WKnWD+tJ3+UYHD+h01ZuK1tUBmK30JDWY
a1qUwwd9ZKvhyZKO4A/Etd3HUF7k947YlYbvlVJ8WgIsuOzRmsj09y/S6KekrCk55KjXGXA3V2D0
qVahhfBXyyptUMUlMUHEDLcE+VjRddAWN+6fHR7XrK4NT5KTPWO2xJJ/57hwGwC7KobK8+yXtZu5
umPduGmBlvcXEwVT+lw18mBibBOz3j75GCOBrY1I3hI38vn4OAsXNIfNk2dJkBAQ5cwrJt1dd86i
66x+hjHmUrBtYWnR0Le+WP2ZVMSCsQXw1uNfDdJibPyztOZUMnd+Ci/Pi3ikVG7be5wzJ4J2O8/9
T5GEqS1NGGfEw4T4op5qthEuit9R1ddok+bx6hGk3GHdreC2unrNopj4x4Idy1wTh5GhupYO7kS3
2/Si31POttJnuHyUiN/k13AUn+QpCzKcqP3OBWi3JT+WWDtUqRk8A2hes8zD2J9GTXuMwnzO6GKq
3PAKFcU9hqu68tFM8mwPcQgpT4y+kiYNZo5cOv/H0VlsN44FYfiJdI4YtrYkMyd24o1OqMV8hU8/
n2cz1D1pS75Q9VOdEwVyUiYsBqG5oj2J3W+Wc6lfo5p1OJoVgdddjv7COiegtjnsQNVsYRevZlIt
BiQgRcjiNyNPn2eQRhtotfYz5kwqEwB8aHpz/SHBqzqrcT53dUggNFIA7TwD6ehiMSK2wAmFtGVc
tLq9IYefn/itqf9sG0WFH9b3Wn0PinOq35LqUWs3ZLCFgc03LNFFBLvSCXd2FLp5+nTya08v0Ytw
oxdvKcsoQA/cV0siTZaOvjHJM8jTLbZaqj/hxeU5Sd7yxPCS3nlJitNwuictnaj5l5oX7M2INZdW
4GXgWKCzYfKPFNZDn4S/SiTvmrD2mBWB0hYtwEhHL/+qSQc9sFJedzB89bhsDdKxgX4KvVs29rYJ
q0UnU0KvewqaZidXx4RwOX1HgnakdBtG4THOAGxzmslZr+55pPq9OA7SM8n8mV5w0uKVLv0KzBFB
+atlykOxodkosKuea3NSvoU6uzX9SIeuV0XvrrbpIrLvEnBCwZTEt/F3HsYVfj7QWC43/W2WYm8y
blFSU5CASNgMX2yUmE3VW8AbvV3ayyRMrrOTBKe21ehGJRQmkRUiCG+DkQu96m6jpiIqjS2esaLn
qR0AUMmyPwL9tewymJl2tNE3MTuCxEDolnKo3m1CJhZlodPdttrkiZrRkCgs2Q6NPi4rqNjVgMiV
l1K5I2O3D2ocfEsytIyh9cE+0PC+FL3D2KW8v0plp7tyOQJfmgDXckE+qhzV4pq+hhrUpii33Szr
66lgkxhJHPDpReKOxTiv8RCGvpX2GTtVoW0Kre5HFQH13thTdFSNuEoOeGQ6doSqGzERpIl67yVV
cZmdrUNHabWvj0V/nELwkjFpctcGqVgTLyWBzxl/c5cWLjZ2QllLNVv3UfClThW7E+u8J4kZegiJ
wkJI1l+Bh8olwrm8olIW+ApMoOA6ACU2Y808yhziEFoRUdkldaJmw/Y0dHyQ0N2IOq3+69NevTZV
HG8DK5uXqW3Ky1puy4Ngrqev5PJvrot/UWZ0ftBPAR6Ecvhy0pbfmoTjxa6Q8cqaHH72jsmg9gbE
pWrrWtk2WaU+y0Ce4PFkm5DNfHSrGeODVCQmhiPtWQf0wOFgXka1iLZSVvWuLXSueCPLT6Q0RR55
fM5qmIZra0rDVmvryO+7GcJKyNXFjFXTj2La18RMcKDw10dUWdGiaUZxSSccAkHEiBO0niO+nViZ
fuUYbUrUvfD8OOQq6BS5veStBuLUhFaJc0oZt8JWNG9QqtpzgjjyGcHyZzJscKcKKmSeUN4EGbNo
pWkqfE2vEDtGvQOT93Iz5Lp5g86424My+IFUPCXcPIBVpFBkrcM0zsQ62SWT5rHLMoAhKat1Pyhg
4pkGbMTMs50+DAjH5qD2alXpjim2bbinvl3Z9vjVqke9ku9loo83vRpn5L0c2q/opZfgu0lvicFG
M6DKqRcBGXQZ7FZ76RaVNLsMct3iZqYb0xK7xaiiA0zHabXODWte8EFDX/TVzHlb9zzK+BPEaGG7
Uah7PbWlg8CiE1u7l3dnkmV3dixXqbj20WuEynaQRkrZclf29SIMnxoqCy2C/DCYED/EgEXavFSK
8WhFBRoLWmok1aTnImLv0TxTH3klxXDbbyqciL4iJTFT0KrNIBne3D5FaKGQhPdGnF1pBXpO9DbV
BQ4iYYxCDx5QjVRm9YOonRNsUdm/lBzmMlDvurTLaCsjzDdaKS2HxFqK6VkhnVAxeRdGtWxmMIrx
KjuXtGRqknYaXoYmT4vRVwWxvShAYfNSWaT2p1W/p0izUzvZDLHhCifdibFzy26niAQsAU1PSI5L
mTGuu5m8FtuXnJ6ZEeHGCpTUTDUsHSP5HKBPaKFKkz7xZkvcYsb/BkLzpFE5juZVxU842n8tpame
o3exiGqip5bq36Gj9WyRwk3NcghHVuDD0X+shB+snJtMQH5jXxq3+evs7SCgzZYS+K/m3oHpwCBE
nWhbXjtXK5shzbUN7WGpZ7lgDNb4YN3xpXTIT1LXCHtExTOkW+4yEjcI4Phx+ahNfLTLV4YSA+Pq
2GdaNGlOr8bXPITgr5IsvDn+bkockX3jT5a9ivBOKYqvOSVUg/PSKoplDb48clPP/fg2E+QdcVhW
9BLlnK/IT1vCCPsJ30aW6ww03o+puZ4BlePuzFRbd1KgmHNXFBKS3YeRX5t+8CLGOrSsZCfrvJha
YxzzhTqZHtqc0Ej3RiEtx+5dj2xXHoDf1Xbz0mPGGegWlpjoZUSbbduHaqmW+YBkNak2DNJ+T3C+
5ViXFPBJan16Li28S2H0kLrSM2EoKLMWaRs96rJcV/Y+nRy/SyRPH2rXthkFqmlrQ8+9Pp9vDpWt
YF3WKghDvOuLFZFcC7XuV5ZdLRzjaFNhGbSpGfLcKr01CNOVKnqUUYNHCABHbtdMVPJw2XtqPO3J
ffrUOiCHkNvQQsUtNVe1oykF4LAKbZXGkRfJ9ToGgWzjfcf8y/QtQFxDQNiiGlKIk6MNuCqhJ87V
cdfbt177zIVFbVWv7fTD6ClRxHgKp3wdDoJ7UFmUIENITy6D8RQIxYSNPvXk8FBTutBfroutUTv7
dp78KGwhPCBXDPD80VWoWKZYWXU8a10Frtar7otu0/T2zNS39TQlvq7SQ+WQDj8N6n6j3yjjszTu
8vhLYvJyUkrfEFddfXC+2Oanbm6jrvKnGjce6vHQear2d5L+GzCRzAILY/lbKt3KRK3WjOcQ+kEk
ra9XoNxpfmLNrnQ64Jm9q5GOXqEREUj5hazu0iT1cIGhSFtP46dkf9MYbvT5qRfiij/SHeUWEAEB
TeHqKKpD/TpQzfUcNvNtlJtl/Svx+UGflYJ+NP0XlrDUpEopYmt0f3FOTiWporXyLwnypSoOCayX
me25K7G4rOYJPdmXxcRaObrkOp46HsBZx1Xqq1AhnfXoNfo7TkRO+Ej+Lipm+pjIeb/mVKFqfnO0
PbVfi8lMyq6ddOw6Y6kDPVFUNlglcjC7eeNw8VXiXENUFgJer2d07Q9TzJdJv5/T1C3FKk+shXjR
KCBC/GOZPUWMX5K2NwovIDAChyASuISh21HNtylD/5c/rXySqpuBWN6ob715TeNfMfyUQHJB6hna
YWq2ujgr85dcNYyo1hdFP7nlVC3S7CizzYMOo6pBd00cd+82WEgmECECHXj6n8YCzZruAUr5WSC3
hyKKk2eV9x6Md5de++JKvqM/1vkibEYC4IBOw3HNqPq++7Tkv6YL0DHcm+xYovl+6SXVlclo1mQr
YcdMC2bR6o0L1DkMIPR6gBYYuSxG7RfnN0z4MT8TFJ1mUfqaKu9LTKgmOItwXlX/qoFBUftqEcdk
t3aBH8D2lekpgkjLeTl1eMzx2WlNvuis3A8MeZ+19cZkkXDn+dLwNnR3q11J9aGvSZOgSsE1NDls
kvFdVo9qeyuAbSOIGb5f3IiWtqmN7wxdauXsTLArp/1SGerUWFSVQPX9d8FZNCdvnYkUPnjvKbZr
8EonClmagz9SBPcvLL325zl9lOJzknNf4uVWTbHN02nNf3aNDK+HcU20n6xey5JYRihuplNsroIa
Z+6Ltbgn3bwAVJwjlJbUmb3p6uG/waZxHN7HbtwT3gEvPC7yDFY4kg+l8h2bqRdX2yJA23oa4wQG
wNzkucKSE4ukO1HALEtbRcUTrLTBGyaxbmGw6gHotJSQw+NuoiqxCuFqtP3Yve3qxxruhrhYHYp3
8PUJu3YddT6cOILRnxA3rN3cTM7HafrOrPe6Y+AjEujOdLYyKLsi/zRSv2qQNST1Dc1/pR96DKJO
3gFi3az+c2QDSkaFciuHwLnpzrvaw3nSVkNXMRBXRdePA71ivKThPGaib1WcPtQZE4odLT8WrM+y
dI3+vek3tsWujU5YlQpzr1nNWlF36uxjcO+ni2HQhjVXQ15n+sGAxO/sf4zcQAGIE8yBBITXnX6R
JhkgbkN5y2gZOoKrg7uaMDeQHaRrnKpI5s2ZY8rBGX0fgGTbGs/XM63eLQQcoCd+YN0sTk9awygM
PHW85FgIZfvLVG+OCNGKhl4AAlABoM8fCOXBOFZTdg3VJ+o8HaJRAmuiG+Wb08OPjAxEmvYaRi2X
4H3YExNG8o1SvDVlT6wlSiPl0wjxjtmv4Crb1VDdTIKAxpKuSsj/SHmh2b86xtNQ/4CjqrCmt21f
gP5Q/U71uyjfcqoC3n6rLxJswYDULbZUnkfHEKCZblx4OiQkxMTwHBxPM8udeE37rOz1LHIEQdJu
RlEwRFulBYA3JhrJ0CsQzUnmLm+/K9tFL8FJd5NYCtLgd0W3lculzLwjh+8AtjfT1g70PXqEpHpP
NFQmBi2q/WmqvwpYH7G6tKmI5+JtJq9E65rtpzleqvI3zq+JsRmrf3n+aeUfhfhLqdxaaWMUf3N/
ilXplU5bicAd8DWb9iKmmaF6qBOE9ytpAKVUlyY4X2PuROWb7ZferYZ5Igni1JI6r+BPdQxfJ7tA
iVXXCt8Zd2WhiFP0hyp7wCtOv9bLH5PmIYTh6dGgblUsPOXEuQbfL2sHxVwmrSuyL0eBoAItr5On
lX1ayXm0aq/t/8ae4xC1fFMcnXaXy/ixUOMX40KKT68RFX1aoVL50+j2BJqGrD9VxV2pz1RSRnXP
mK2cudCwZNVKytahUIbFRAAYG4mnDPcU3YXRXFJBTESzNEjwrQT2wbOC+6L9CgwSJWavUnZWvhIF
ATU/kQ4MTziD3XAcfNbTe5jcBZT6a9aBvc1SfNdEPLQnYrg2WstSwuY++R2mrzrYyv06pe/S9Ztp
kP5QfHXJ0wx/8MAM/EOBfQWfm02uQYgaK4ZF2okUJpVOZ7rlxUaMWHTaj7AtXQkpYlmzAC1u58hP
ye2mfEtl5F0Yndevu+KbgIeX5T1zDYH9a2HCeoL6oMZbzQcHMgYtOWZFDmAcsMMC60/z0yrvhb6A
o5SHXYfKoO6L5RDvWv2YDxvcNBMcdrPMkXEkK7M6xLiWnAUsKKZUwjx6xePtENDQvpf9ZjQOcv4N
2jh/BxPCzNIlUoAaFUKYdk4z1KVlbBTt3lhbUE6ndWvLQzE61Bukt43+zmgQjrEKyocpZ2JlmVgK
ZVRsXFHBKabam6HLpnVZeK/CU37awxu+U8X6VueVpPlydbclXFG3Mb0U7aU3nyiLJ1XxMJK0yQ/g
SCYfJU4TfkCtoP+9GBAAxRYJPNbsyDho9qp4pT8g/hU7Cx3UAIVnjNHegG6xOcMK8S1PZ7jW2bnZ
PXIOIlLEwREICLvvCuAGEqFioYINOfMPXNOiHN+U5DBgKxgDJI++bb9n1EaaBXBi380m8aSY9BTb
k+1VqfG1k+cwTvuko//R6W0JODEn1e9AMU1cFrK6J4NwndSPdsyXMjIWCX1jFvKakdaOtDVCe1MA
uzXQ5G6q0M1IR3moKUsWPfEZWLg8iySN3O55uIhGFV0+fWCYI5qD5dKMjybYxeXFLN5lmTdFy9kq
u1zliJE5UOW7Riy0Tqke1d8gm/YseGC0veD9xbxs025bkw9dwGJ19vOViGublzZpv/LCj2kwZYnf
CNNh4QnhX5lGzizjRW1+/x8Zsqb9fInEHBRfL3/aAOnFh0TsvtCjVYmgqzIeMaaP6oVFO9uA1DbQ
z/Yyve4FLG5liWTZDZpmG3QJhNy96/1KUnZxUC4UBWnIS8DKazRfTACOcLcHUTfUGuJj72TbPmV0
d4C+2iRsSyCZfSS0otFbFH5Rd6rylxWs+oiWnRM5rXpPOPEKebQXI7XJza8+BcPmxm7DXY56Lm08
Nfk2kWA38bqnYHj5DcdhO5iHXPtLULdDYqbW4MsKZFUzLiqEPVkk1oN27IZbF3lJvWk0X3GQb4Lp
oNMjGEXSbnkUbzKVASu/eW7TZugwP/sefAiTSR57eTMgsPpSjZ1mHCdBh46q8bWhgLnFQRTXJvm1
6mcfoXfJ2HCMZyRWYD4CxJXadp42gUxFjH2tUWj/0DP2GF0dP8P0j5xIj127sBFsw29w5gTxmyh+
m/7QcS5Z8iGu2THYGZwJ9+1wD8hFqFv22V6LjlPTLQUYt8Yfx5ZxMGoV5S5jQo3GRYwKvaC2HhvA
34UhoBrzU03GWoItfaqwBmsZeNUdyYfjnCfmkyiflkLfYEIDwLe0R9VymcmGE46ztVtnMJfRuxJu
dfQEo/MWQ7xGBMWi/1T3Mp9O8GdSnfbBOepRjK0HYj0s/R44mO4GagQEIcUhjzo255tVnCOaJufu
tL6tfUzZB8AmAjD8LjF8x8D5r7tD8j5H3abUZ79MGs+mloUncgbOq18RrUsoq4j+20gchEQJraAX
ahiz2MevAWBWdO67lY0/MjwE/SdAuFdIvh2wZ4xDOW8DdVNjhiz9ttzVXJpk+Huytq5mrCqCPmCT
S/sRsmk0z2GIek4Dc1D3TXeSNBTnjQStutaGN0uiizKWTDhA9/ozQX3YAXWO8smMY0DERw3Vl2Z+
gOZ+KH/yQOegZ+PXK5W6NoqfGUR+SkM7AS4QPOw7xRuuVpvnNcKN5BzmCMBf3mYqxei+lnHT+szR
0LCgAPxU8DOdBDtYulmIvLNDRHboyh/66FD6KLgjsnKf4gzq7t2v3JfYrX9CiDP4cLXbCa7+NkI1
PKynV74Mg3Bi5IK8cF4Y2oaLMVPqaIx0gpOe7K8uvgppFeS+1jEUkCm4qAfiDjKy+1O4tCySZ1l3
Icky8hEECXxg3+K17bojY7LotOhmhr2Ur2ziRxLKBH3cCVqDujhN5pth7NJy3YFiJeUqFF9pRpSJ
yfvAzDF95PyfKc9sUOHYdJ3AQceBGKdZw79h30PnjoCzyi6O/hFLfymW2anhXfWhG0kdyTYmQnk0
M9hjdHPfKd9yDEq7zszLFHuz8qsaHw7ukkohnsFxRYuge99SqGvI6IYctld3R2QPCSRKLP5M+TL0
p4nncYxv+2WdcI5Vtc36F4fVZpkfg1JG475L12QWdCmVL+oJZTOj8kIbU8ucSPRXuIuLvIP9s5dq
iEzEWIQa08hwqdsaLIb5EZkoojlBwdDJF2LvIoOn5OIOXZbjOge4eRlkM0mczeCnh6jNM1CueVgV
Uu1LeMEd55QP+bK3bS/Ke3JvaJTsZluPT1NJbqHxSQJTgn2bdUI1n9BKJ7ReOqXEJIxlJ++oKHqz
WGkzUER+wkSIA05bxNDdVLo6zDGOGHv8EQxHDbchsUEv0ndnBipkNWLaQ9G5VbFP1TUJSXPnjT3H
n0f2CHh+fyHko5CJjFF/03JHkBJJXswEBq5oKYXQyb4osHRXJysEmwYFjD6vGgbDWivKk2hpFW/U
jHTsiaCY2qvtNZGPirG0cIHRfqYXHBbs986h3l0EH86w0Wxyu5ACn2xnReXNFHiNLKmDJU7DSUfp
TlFpHPQSM8TSbk4i3oQgcaGvS6CQcNOFz9OUJGI57UlDkS1cgwFKHqVz11zjYq0m2wFNbcHPPkbc
uQhUzS9nxhH/tEg1IZ8I1Btxmbqb1W2U4D/eKxWyQWLZKZi+lAnFKqoYFA4z9iRQvOM4botrV7tE
cgQ7aGfYXD10uUttsZVJBcLb9DaUjxHNxpS+TfI+B3n1CnlnhsSTfWX80Si2SCHQnZOg+C5XILcT
PKC1mswtuQcaKUfsN3OXPWPhNdgE2zUWgi72MmT8TrSekdpKa5ra4dFQpXB8Vi6FVDqshm4TvgUP
mww24crtQy8/AxS/zUbLyKrYFV8caTJBJ3jSczeGt6Nx/sK8Zv/Mt2wrj56Vep2BsWn8kJNn1lMn
kC4wOr9Vobu6MqwkLPXICakvgtFaZk4J11fQNuzagIQ2Vx8g4MpTU7xjy636wZWQAnfGraA70Qj6
i6cPg03YH8esWkN9V7GvvRXIQLrBDf/gZUfkWwbjYRVODoZjLLiCoUBGZUkeHFaZ8Mv5zdO1jbht
SdBlPHAX8+VsURvzUhEjdjOhRnh/F81SEW76TQ4Ur1i4LXlupxiQHVnyX3dk1IZQ/HZaJ8iH1CWo
FZBQh4+2PbO2jS0ZNIKRIGBSKp3aet7juYHlBe0FVQHtpTDqMDYm4MnOMUCtDcX6R67OtAxtN8Kq
WmhXGF9MewPiLLdjrm/UP6QcSN9+GMMuxkKKzKhAe++o+yr8MocOwd+9kb9DDqBwWkVKQuGxj+uf
Kd4O01PJifGyN5wweHaB1er0Rp3mbONyRbKNknDRsr0xllB10V4ogdcQPTXsarIM2bgzd5V+YEmC
cSaGj66aqFfyEFqmK8MYVt25DDcGvqhhY0SnDLFjBnaDSledtpE2EbjIwOl4r3qRuQUIgB9D2ino
QP0SQ9MP4oQ5O8QQZunGFlROfvhMmoNy1r12jT7cMK9g/065KP+mzmNZBZe4JHdkpbU7u1zGzTOy
N+a7wspj5ukPw7uqBaaMylnY/+iLJUCNxCNnokMkMF7x5qEpUvQDyFUOQBWua/hv2cP7RfbRyqKm
H5+WdTd1Ul9cvXet+scm5uiM1jwpPK5+5yf6m+htDy9Fdig8IEvmX5m38tb1Z7z4UotWbJk/imPx
sE/msdd9S1sUkP/4vf/ah+w5v85laHYc/HbvgjIr3Zum3gzn2nAXRw+TcytFgjwzVk7CFbtBYKsh
xFqwuGL4ddKpADt1tv6qNbbZxcLTW65RDgq6JAsuzrc/nGwlvsR8ADmVCTzksN8aMmr7j+lXODek
1wDQvEU92c/YIDAE2yfiLB0wW4Ailw2uODdpdCHqS21ZXMZr94BZyL/hD9EOkqqoUKTPWBJWrX0M
jK0zvOXAe1QM64G5P5ML27voLfTkiza9iPQ8IjeUPi3Ns0KIRJ0GcT2wWtPBFdxhKcKqEl+jWKUw
pHNLFGX8DGq0r9zELjFNcb1Kv2pQPIsebA/HYXo6sAabYoKS1oJnD3mWyMPKSB9BCtSeOegukWhq
/brRqAjkchVXhM1B0JVqfFXUN0sk+yK9d1wzaGlzs/7Q0gkV/bfRajuroQybkpdMUv8O9UNsAW42
IAKclqbCAV8te8Pw1abejOWrkYMMINJhHevqRzYxiLCxD6P4Grk/8rlejohIC0fiWBW8NgMBF6Cr
NqAUoc+bKy8zMRbUITSJivGOmEYwGx3K2kpB+JjlkGtE0lW+pcKVV/lbj90SxDQop0OKuybnE9Sp
l+BqtoFFSFz1I93YjpLxrCRpqzU22Qv2MkK0H+pfUsHnnWFA0nMfjQu4JF8L7aPKWsuydZju6+Qc
gHJ0Oe0o+H9onycHlTcvTtpF1dFCaNQ4DxoylTRpmriMMcBd/JVY1cKYcA/V5gLLdEY+E4ShKVMc
XpXqqUfv05jSA65E4OUc/DoBgQqgyUzN2kA0OMGvLr5yfTMIvB+rDtI0i8jrNC6BttfAOyGDhbbt
gFp05dwi+zIU4nqMbZJvpdomvoMIv+9UbB1n3/c/JpUBEmc0BdF8nBQPBnIRY1yvXuRP5CYphpye
FtOdimLZKvhFJAziNiGGEp+fQk8qP3u5902gDrUGb7k44VqfPxm/DoRGvibRBo0dwROuIhMPwyMk
PKlEot9byGj4c1q/ArRhQFT0HlV+glZBsQ52/Nmp6yI4lP1TLbbyi0fL/UTWfXLTjOwuymOHLO+l
jHsBDPcZKQukp6lteDBy6pzhGfe/iokv+lTNLU3s2Wq+y/YRgPnQgBJ40I5ns6Cvav91kaunBD7d
1KHAB+nHdCvYb3JyaxGwILsnXwjz1SzAw0bhq9Ut7x8DBVj7ShU7jXTDsXPtqfHsRsE0BGkfvwHC
4P71yJ4nfKQliEgsHLQDODIAZFZ6g9HIla1vcxjI6higa+9owxT5Llm7dKISE7y9D2v6qOaVhi6w
Pc5ikyK84ltSTMIpibJvZh1HgUn03GNsznZDvuWlqE4GkSpGtbN5BRXpZ+K9N8GzVmP/nqTnpD6Q
88ZH+TaQXL8YhnA8vvja8lDJnlK9D/bBggJrTDqOfVOfX0FSWvAw1XWtcrGcQ+j0iQ/JrxbIerU6
IuWW8fKbtv/Xgllb47qtf/T4lIDzCwdihTS0HKw3T0fPwCphyDudnF5zpXQfRvtpqf8wbg0xksZ9
aDz1CWdEtamCdYVOrj1WYj9EbwEnrRWtC+eL/OpG/x1bP0cINIdbSgSax2w5VlejS5ZJtjXTD2mK
/ah6jsUZAdfCAcNVDVRUCFDmQKY/CGD8cBcy5J0yFGJ6br9C2Vk7kuPhHJtZSDY2Sq27jt1m4hjQ
lFvWnXtJQ+nbuGl2Naw1upuFpc9u+hIwwXuDZdidh44d8piZTkDBAzx7sFCZ70y2jqTt03KvKttY
orD6ssOP9BU0nD8VQrv06Vlb+8DeReJovXQ/W/TZqXV7UdAZzHWq4czq3lOS9wpnlVp7J9681I2x
jwhsoQF32PJHFB9DhNUg17ZC+Ce/MPI3zrqh/CKlqlQ/4HPyfq+gEVUuREUSBas5Oznd1NFPpZzz
gN1ueEB09DJkGqCN0C3QmkdQAHgzmAomhxhajv5yU7WelGPzG3Hvv0J5B9QUzwRVO+l/ySffah3/
ew2iLMCF4SFwqz8zwjgl65Ahfy7xojv4BSsvcPYxGU29sZboxEIVV6HR+6JOMUFD46N0DuzunECB
2Cg4pPHNoufsbCIfL4X5MYofwf1lkF+j3XDCVukBUVA+HmfbnYxt2FJnQT/QwqP1lMHzjHPW0znJ
KCHCfYrJoynfrfiROtvBuGbjxYiuJTxmtjeGB2qAAJBNN4gsOivhmvzWnGhdbIl6vgKXRAxFoXdN
MUgonb2gszCoFeroQok7Y+CbWorvh1LsquCeTE9jXFlipYLuVufG9A31WM3qsoz9scWW/KUEW8Is
TSyaFpEbkJOGrixfkdYOYly5bEkne2YED5I20Z0cQFgn/lSsmX5h+wIkW1KFqZx7wNSiWTbcSlLw
hvrc6rGf7Wzuvkmmyyc4nwQ0bcCkNBJlS3AqvtViHSWdtJoUMkqHuCrdepAwBM2B6fUafUpi2rEv
z1W3VrCfrMzQ6N3WnoZbnjkbOfsLxV9CuWfTMYnh1wQ3Hh3Ns0ldwxNjNLHXcwWVZv1uze1m1BUP
q9JAG5mqQbsYnKMafESyuYzsxIuUcz1tlS6kPPm10WTaOhQStyMD4jdyD8LpmlhIZiN0aQjUgcNr
sD0b6ljh5leaZ6xVPh/yI1CGS4jooX1Fp5FpbNEnIInay/K7RvQypOdMYx9gJprj9ixQ4NdUgmOe
EMgJgUYXlNqIyWdg5cBLJ9/qshUe/FUNkovTV0b2lzjKWRmR4ygkoHQIhvoS3URz6gi3sFMQnYR8
ieE85+Cc1UPNZWS7JP01801F/pMhFRte+K6w1jkQyARv06W4a80UD1QaHR2VVCmVFrUAGQ9UEJIm
eiNHDbA4Xne59mZYvac72S4I8yf5GiRWYEzklsEz3COhwU4zEHHHIBdeg6l+Kv1jTIgFwBYyn/Qe
TkFZ9pm0TjKq0VjCYSpL22piecD/Du35lSEo+nuUwX+2yirq0f7vuTHsguzGd/LhTqoCG5ngQhYB
Ai9OOPx2dIpm8j0zk7PYKYHlBeP5RYFYVH2lxPpEFCFKDTLpKfX2NnZmLxUw+7RbQXuJyNzAvaJJ
RP+VFTXtQyCu5qjLQ3iqNFsaHIdR861K46Ikr08MRJpnh4E8xR4Rgcjn7dTAVd+HeS+mc6blXiwe
GnsssJJ1kZFJZHJQlQQgMqAnp31T6a3VcKYVyL3u9Q0hB0jqeZkjUM00cjgBM7qmONczWp18rQTn
cZz3drexqFeCoFkp5cuDVHoaxuasPZN1u7QhUFTabn36KmHVhfmrYFHNIO56LlvmM6DyBKpFHKDi
oJWh6Y2wuChYwhuy7PMBe2jgEJcX8FVmYD9iRJDcqZt8BL5XGq8nzbsrpONkcKNIZ6n6aGDR9DEm
EY4oGnI2LMGSTb9sEnDYjI7N+Pagp2VHEY9uKwm/2FluMmQrp3HINRvdTIUc6KV1w6MOubXvK4ar
WoE/EoSO2BQ8OVrjSukphm1700wBlPhPFr33VH4g0Al3Uq1OVI2O39I0SsOnXqIU/I+089ptW9va
9hURYC+n6rIs2ZZrckLYcczeO6/+f7iAb0dhCBF/soF1FGwPzTkHZxnjLWKKrPq3uNQepJgvnfYP
qjQPHi+G3HwbNHB7uQeEwes4rAHH0AcxEJJHxIzHtqvc1BAGQ8nfxuFJIr3MZGNE4MsBSGRow7sw
NM0QWL650dwUHaojGkJNxktTtDbgxVoOIPUzRgOAnAVuxxsNwFx07Oob2fhQDbp/9r2Xo/FzH9KT
MHaSu0ntN6NUFiYSJrX2IOe7tkVlAX59m9JweVPiBlz1yW1tJGuo8cC0q/xbJ7pr08++fTEHgdBn
L/vmYRknHwMdWvjBVrhPGOvG/MzVx9B4CfQ7DwblgKPFaQGU3clwHltphc0CxEG7EuG1QkvUXwye
5KgJ5ey65gHV3VSTcMa7yanj+FnCZZz6wDpuIacjH/GFj2vvv1jiJoCmmh0VGzTr1u73aOAAPtfV
FVsSNRwQjS44Tf/8X6mhP7RcTBR177cnapVYj4T2poi+jP5TRWQh2Gu03hIbJqvZbVF5UFNKbOoP
iZtOcqJKanH7Dk3uF6jW19zY90rw7IXIEN9ARi/s19Z4kHIEF49Zc7RQBQ0zfW1FNpS3gVw+KN7Q
wYA0ErVPaKJD9uWey+u3jG4157kDpaCGW8GgBm1C2U0pkprs/KgSCPoyZzHVYpvALxNAj4UgvemD
LOhwBUObQdu1Jef7NqveLETEebDU9DHQkVOirdtCWvru+ORRepNAGaNrXbfUoe4E775jv1BVmNMC
5K3qVEmUHuxgCxh90zqkEB6ySZctWuG+MyLIaujitemGPVHqo7Vk3gqxztsGOtFPn1tgUlnAlR5Q
QqBFmqnHvof8afI4ELcoKCGTWMKXzPVXEVnoNHnKXdjtDa4LtNjd7yIday1HF4JiZb4Hq7vMwrdh
VsTuy2XXcFRgwvVSH7KArrm6tPropgFnqlG/aZB4QP4aCVu+PF3/CAGBZtCuuYo57glp6lTclzbs
92XcvssAtErevBHlie5eLL2d0x81SuE0bQcOsL+x4egLQH4gAeTZW8itVsmpI7KLV69KdBbQAnYb
1Dzclz7+Vgvv4jsasppzavy3wONwA21tuU9lyZGL+Bk+oEs6BpDPivxkKjsF+IRDow6yPe+vnqpP
A6nliJhIGJ15JCNGEWkgRx4FbQWSJ9WenOpYy++l/0Nu+b8Cme3jGnEZLn3OOjoX6GRaxR4mMpNL
yS8od3EVfcR8Aj7FATUyQBkNLzzRuHGNZFEPwi3FD8v/8ukF62m8xWWXpjT7Zeyg07lFTra1X438
R11+mtpZzV5h5SkmoIwYwUyZB6NwrEzz7IIJN1zlqDnKJmKqWwr0Kfr6okSK9tTAqb1UAgUIGsqG
m257RMgjuqnec4h6FoV5wX8Q6YQ30a1umysHvUWLlj4yJjuuLLDhhtNRDc9G/FPLOMId8ZTw/PFs
/cbAfKVGYa+mTG5See/BP/qDEIVkrTi4KeHX/ivwtpgTGtapAaIkKB6hvWc6NUoOI/AHKKSZ29BU
9m30YbgSgn23AogE6hfagyby8gwORbXX8VVxEHHxqPKyARjgtSXql9VPTX8F6WGgBOJoO1N/Ulzs
Qaq10j7p3SNK/TqVrhSlf/eYs5pMTz7IgOBCYkNokRY5xDua3pX8quvnHsK3sndgZCCGEt50EEkU
+96UDtDwwZtzBDz22SnSvvd6SoX8VS33FvVyDTkVHfW+HG0J96bQzjX8H4hLRfhEe6yiyOeww4Kt
AWpvRHdV+4WWUQmhytjZ5sYw71BeVqhhA1AsSwP4+jPgLSgDnnUXgD03MyoMXLFrjubUQznF2uMP
kqpPyFvdml67lND8xeISMQZx1UDi9wNnraNCYiBCn6DSpOzE9hG7OyU9NPGt5zzLCPUFrwZ1zepD
ZxKc+luvP3nmWZR/NjUEUBP8rnlCfTIz9nb1JtBNLAeEK0UVwTxUYHrRiYfuwvvyCFq74l0avxds
hW5f0lCNANDeV8K7ChcKNkUlfA9qassvlfbTF7BBBWjABtLUYNbinQHwOVLOcIWoMaLvxBYbIyYE
LqF5D4B4D0g0UeBHsk+JhreM1bMorPLyJjXXqJQJ8WtlPpXBl9FBqAS+6rqoLd2wieTuTc02lsbr
Cik6H+ICkJVAfsX5jffejdjdck5xueCjr2hTyQgF3Tf6k5MjBbHzgk1SvWjSMaV5r8EvxTpHTDFw
dQE3Fg/oYOwV6Vh0P0GgFsJDDCTDaj9Udc/cO/2HCAiLipcNLFTWNsHQGoTBlwVAC4wf9J9c+F51
8srr0KdrrauPWXXgg4z9hzZ868ud439kxtLWX4oAhWxvB3Tci94LlZO2W9a9tG9iTG28G6n5LoJM
lx9jBKbBcbVf4NHF9hbhDFnmyUnVGbFKcD+S85DRBezFo8Z5A3JDbh6HSzUXZv+lqxXepAf0hk4u
ADoEvpzgzkN4L3yInHNgPeXWYxLAacvgBqB+D5MGFafvsZIsbedUZ7smuI0pnVjAI08eMmApxItN
adwK5hFlwypo6LZjPKAi0HzA1X6RQUFo2jvXCA4dLYyKGqOUHU1q+O6D5FIZdB4lx4YyCPYC3Hf+
UYlnHWa35j6kxju5JnuvMeLp4tYTqbKwoTRexoflbnvkSGT8Y1C25zip5QcdfLG9MINn3dtXEAfE
/j7NdRCm39t0GxuH1Hu2MPcpEEzYsSstPJ7alvGGqldr3sbQEUUXDd/HtgApBmhuEdunRDnHQYo6
Gtq2CgIACPKWyJyCfaLSXcCOKfk7MNaWQUUtVnjVhH3ME6oU6SnAUHiWrJNU7VqnW6jeuUHYtHnM
6AaWd0DBDH3ZxrhjHeBSecaD7a0D40YGTqMixHpkL0wgHdLRSuP7mA6+nGtHG5rbYOdn7EGFwWvU
EGdS9km1dUvqx9qnHx8Da2s2W8/YojXrUM0TpcdAWIooG7TRI8Y8dk2VgQ5Lss0H2TLjsdTvTYq0
2Vtgblpp32Hc4oBMhoGNojR+S+ZdR+nT2hbZa+OcdWlZ6hTgBNDK9Hd2LDYXYvRnHxqkQaVtGTyh
ddGZX4MCdJWuBvUVjUsubXZKw2vaHBU2XAJK41mm7BIKSy03eVQLF1GVAeKhS0shX/5mSYce6SY2
AB9R61fkUgwNVLqTLLyi44S+V8s3STij7xZ326Tn8VUtDdqXMeU4UeCRFD8k7n1o3mrotLWw+Vo8
wXXt3pIp2NtoGaj1JvSRdmnvwZWsXQBDcfAaQXeJfw41pVQ8Rt2LCpMH/Z+V3CJ0gGVPyO/a9cmR
TiBQMTW5L6hiugJAlHc7fIKfriGHUW1y9yG3AL7sUAJCalsK7iqd9LA5fKqj3+0ir1s78TlGZwOm
l1m8qfFLkL3awLrt+w75I1ujGu4hnoW9mK89qVxKa0rsVd8A2ASC36zzHrgZX3lZMsKbQoDgJt7Z
HlBjmghkoI2ArUmbMFaQ3CqUpyDbd0ximGCJwU9pwucBSIzQK1zJleVCorDddQtOKBA/HOnebZu1
3iCTl6IKm6C1sw21M4XwgemW+ofKv2sD5Ko/YuEmA8AciT8wxAXyVQIUVNadpwPP5HJDfyM6B9FD
RI9WXMI/WwMPQ3kfejuKofU3lasuFT10I436qQ4PAddOGgzMXB3vEv1T0O8rkI0iL2j8UzIUiwv3
RpPOvXLCQ6GuHzrhPgyJtaURbKnob2g0WOjpq5T8ZLZv4dZ2b8By69Y3zVtr6Xe7+25jCWLukfaR
xbvCug+7V91F+w/FNfreNd3fcOgRSU/xgIHeC/GJh3lkfcviTxGZTgEAHvpJRrWqi7seprBR7dPg
J43RLthDtF1mPMZTb1tqT4nwJneblhIwbjV08I5x/lCQwZH92Dq7snnn3SZxNW1L/E5AVDnPorKP
C+RX1y2ihxxZtToQ9XGgbL4kD+oN2HOHB0P77ob4lFg/dI5PHQBz8pjFX7boHl1De9XtsONdyxUj
y/JFCaH4O69boGha8hknWyJZQCxJHWyxxFWFhFiECNE2pemLOnO6RfW2Q4gNEhNXA2lfqLug/RH2
d0n52lQ/9a/a2NovQOkERF8cyAgrXGzQpnKVHyjqbalq9gISVS+akyE/CldipSVnXg+SsG8Q6wDB
bT83r8MVeTB6B7q0za0jGN+GNgNMHfqzL2VOB5BCP36DIrzflVkcGpXGz8ayAQPJUKI7Kg2bmBOu
WZbpp9IKVH8gECDxsO4RaVcerPLZhlhtL83krnfYis/I/Ss/XVy87LWfnBFb0yhVmdRRq3Iv4LsF
PCt8bQApAIQufPCt9MJuukE9q0Ak8oZfbdAUaW5Qf++0I7/Arj+hu1fG3gUC5C450mz90IDqcj8q
g0/iTqMHXaFz+tirT3qyBpZbizwk7lDrQIanp9LSfWvRMvvMKHR53qPS8NkC6OdGvOo7dI+2crtr
bOwckFlbVgA10zWVA7rXWb+BUkUZUg2fBN4+kXEjZQ9mBOt16KLgt7MZ5HJtFNu43pzzAoCnwU7F
3Ui4sf0zTioaVbOQ7Una6FySgUP39xYffJZ9ltGTbx07EzWah0zdxf0GDdiwOsTNJ+RRNnEkpTSP
q8dRNJ9qJEswCqowMTnKqK2z8wzUptcMQVP92NcIx3zoKYbfW8C8PtsTnVHAYDDF8OjqrFtUF3R3
B22nGur4OzScY9hWCQ5fkBkiImw1pOTU5FQ329A/QXEIbFSslrF/sniZJNA4QEcpVPA2TXv2+B7t
dgfUK/4wnG0S3SNYpCm4IeAuc4+WTAyp0cC/W0J3XA7w8kyNvYGziNRCsXK/6nBfdjHgF0x48mMn
8LOyZa6dNHeQG7Mw9NJtKBrAnNKlDBG/BnvgLuVX7ydnLDw3yftpRvBcDxoKa/ImgTyB8BLlz4aW
+Jue8mttbPyWvvbaSyujecqqm1YFs7pgdaxkXXxCMMIZExG1VDnUgGgBu5jL7IMnM/hJI/3GdT0s
XlRd2jYmUtZbyBXaf6A5Z+t03UJKHxtQfyjncpj66zp5T1HO1F7ZC7P82BrDW437IFWtT1v5CdVc
IHOT6llRRW4/M56z8qRnr0m3wzIUet3myE2al2Sb4zvLS30BpnaTv5X7u2bNeaFvUbJaGdCnFs1b
ecPYt+kXY15az6q02GHIIa2ve51OGFujC/Trp4y8aV2Py6xi2mhalAhkC2+h/x22g9QhDmztroea
9sG1VEuTdFMURWkUS1Vz2fH1wYUZHYQFfBLapR41bypLB/eeLDlh7cAN4L7+8hDfeYKhd/0XTHrH
XvyAwa35wuy3LqTcUhR+gGOG30PgtkYDVN6UZsJIIn9n7B6ripqsWbooaZI0TPpFHKDySiH5/60v
6s4AEDk3d2a1AKJ/531cH9OUufBlrJH9bsaTs2oFYlmRv9KzHV28CkkrRz0EgYiGQzpjpS0NyXlt
cCMD3iTH+jSJCEhjXtnln9ENvfWl+kNc+et2Gz9fH95k0qiiqVuaZmiKao7mUhWR8LEFzMHlh/yW
5t/+DlnuI1wwOLpL+Z666T5GveXk3Akzn+kwkD8H+ivyaGatvIftNqQr/ofpPvxybuH+vfhb4/b6
EOXBBPxaoNGMxlbg2eCaqQqg8PKYvGz6LZCZBWXYhf4JQ+3sfmD+c3LihX6SX6u5BZ3aAlRZMw1N
VVUNJ+dRthpCjtwEC3pMzuWdSeNsIW0yIEtLZnrpf0/uuwMSddYqer0+8Om1vYg8pNrFd6JZbmK5
QyqVb6a2uBNg6251aDWL5IcJHniTL7xVcfA+cDPAKmw/E30ykS+ij7YjT6Df5cZEz15QW3J2dxAR
wpdmld4gvraZm+apvUdVZENF/kqWMeP+fax2ZgSZbLPIpvOGk0eS3WXZ9vqIpszmL0OMtreo0s2k
cDwqxrT06meYDtf/vjw3huHfL9arSyS5sOXhi9jA4QAW/INli5JDfeu9OxYgUFgHaJ0taTnw7G+w
LwEl80qNLKFiq/9AksF8e5/zOJ8etaVjTa9YpmGOvp7cLQS/94Y7i3APwjvW/8KEXhNNhVNS0nVJ
H/19UxL7vqyB0oq5fdukwCUdHEYx5L0+uVNzexHGGM6Ui7n1w7ZWAv63pEygF3eJuZO8mZH8d8CO
N5rLGKMvnWKvFkkuMUDoD3gVDAIUpF/xoRTQxFDzU4X2qcNQo146Zo62zd12Fanyzb8NdfTZ+5nu
mmI8gJOVF6z4quwpUmY+7qmk0CRTV3VDMSVZG2WqV7ieWyIkShMRwLF/1orv18cwdYXTuLzRy1AU
mpajY6nQxAKtWmzoI7BM8H+5/SLnQUPkepjJrGDD0NmnJEkTR7tGbnkVMnC4PCAyglMVQiBt8/Bv
IUa7Rh2rUSsPRhJugFL1t17eovV9PcTkalyMYrQaRtYXRmPiA+8KH0Fy53UzG9PcLA2LdfHt5JJZ
FekwhBwnYUSGzeS7ZxiL64OQh7n+4+u5GMVoyVE7ch1dIwpcfmklnJs1vjOg7FblTjlA6z0Zu+y5
+Glvsvv83NwCGA0hkS7Df1yv0bWkKlSplNRhMt2tA8Kv0F6i/uP6WOcmdLTn0bQwBSNhqIXwGmiP
YvbQCzNrNpMT/92hL9YsSYKm83NCCN29C++qTs9/MQYeG4aoibKuGaPl6sQqQKoC1GIkDcaiafQl
2ofrIaY31IsYo7WoFbzNREBzS/0hes9OzqnfwdZeVRsaO4jhvou7mYCTs3YRcLQwQaiZjjwMit6f
tUAfaXdfHxCNu1e2z9ZKvJ07XIdJ+iPnNUUUddXQVUsd7T9iWIVljIUsTe+3vLlvu6MGoKV6jpSZ
kU1m3EWg0S5UmZGc5A6B5HDr0npuQYkVxcw+NPkw0zRdVWWVvVQRR9Pnh5Gm1xFR7Af/zgByTani
BrqyvFY+7Zn8m1yqX7HGCa6bAXgdj1iViTPZyfD/5gMycPWRFYkntToaS1MWTV/ZlHzk+NA0cBm8
H9eTbXJJfgXQRjcSTak6K3I5QwXx3hPOWXonGzN72eQcmYqliLIq8d/wEy42gdDKbNkqB4yD+57J
X5Ax//+HoOuWKVsa7zgeN7//fbENg1ysUZwdiMlVu3Ngu3XizEIPEz3+Ri6DjFJXFPwcFTaCuEWZ
3tYyMKOgjBE67PIfbEwx/PVq8EfNzaH71i7+YoiUkXTyWjTM/x6XF1MoSrkdVDI7QlF5uxzxCaiH
ufV2PchkxYqr1P+iyL9PZN97qtHrRHG417tooQJPW2irx2hhPgTv2qbfAPk7VSdwRev4Jf5yBzgj
EswLEcTHItj7M1fIqcTRDd2gvKJQ1BtXBZQwRLtWGbYLpC27jVLPJOZU7l/+ffP38VqxhdJay98v
ImiB1HZj+gQK3KaZeZWmcsekFGZwL1c1Y5SgqinFaLcRJ5alV9FoN3L/nJfeWlZlRBcAJAOGbVEe
NpDYcQNsORXhpIUtPuPRzkJLXsbyWNUpnwIrQSkcdyY4H/3T9V85ORkXP3KU4GWdVH01TIZlv6dw
C3raYQnGddejDFP6x2d0EWW0F0SlSz2AQvXSVQqq/iDFlc+kAia8l5OdA9vserjJDLoIN7ozGqUT
xtYwqFw6N+ldMHc3mJ40hSVVEcvjYfp7BkEuQHlOLNl68DVSdpgioLrnLa8PQhp+5Z+T9ivKKE87
PVFb2WfSQFth1oZy/Al24hpHjZV+hwjwKv7ynqpHc+4gnZ69X3FHh0/dG66QDosF0NY7lfcymMkb
f/GJjdNKWEFoXQYz6zUzUmt0GllSY1dpQsQS+0q4hVL2ivQf/fu5KZ3Ow/8NzRo+2YsN1W5sUOAW
iRHu+1vloKyA/J+sZbqGaPND/CEv4AzuNLCZ5/7++mrOTKo12mRtC6vXTCZlXC/d0bE81IGwvR5i
JivHVagwRpAvsZhFHQfJpKMXl8iLJq82/xZmtGMYpegppc0cDsZKZnN20TrAOel6kLnpGm0YvdBY
VaYzXX0Rro0+x4ZqpjIrzU3XaJPwi0YtRJ1xBC/WrfqAS/vG3ivH5lt5sDdIzZy7xVwSzIUc7Rs8
u3JFLVghga+5Fz/xGVw0Sj7zNU3eWUxDFLkU6ZL8x+5U6V6rhRVz99acsmVwG9zjyLP0Xq8v0fBj
/9iesEtUNVW2LK4ov39LSOT6UasSJusdbiZY+m46vHDc71pnzoxoct6soUinioopjq+SMiyHwMaM
femIRx8qhwgxBNnG6+P5r3Pz54B+RRklRO0bgQZph3vBGrXXR4yQN95N+hqn2D0sITDts0f/WUDp
6DxXrp7M9ovxjfLC1tsIDelhczDPKXSMvH66Pra5AKOjpKlSX+zV4cACEyXA1CrVmVNjLsLo0JCb
3qJYO0SgJ1bhPW3Lu+tjmKzR6HRVJUMxeLD+90FfbN6Rbcl9XLYUa5eAvc5oqNHJ6Hf6ywYG6bI+
6m/wEzmozE1x+wyNdDezJ00fyBc/YJQgtq1VrebwA7r10V5ZP0Cx7duFddT3/gkY4wqI2Y2+vj7q
6Xn9NehRaiSaqepJBMUVnG21FgJDvQ1AOc+s3uzQRgmiyF5b6hlh9COVfsNZWXf+Rt96D/GrdjQQ
tdpy1ZfW3sZYXR/fMGfjjw4VKOr7NE50zRrlTacqbiIPi2oZ7aOWxXsjdQ4VMKDMg/R5PdbUXBp0
5FVJUmXJGBdcGyFq5Fwa5rL1tGwjNnEGYdwzIPL9RSBF0g1DknT24dHWmJCmlVwxKNPIFqF4LPS5
guXktF1EGKWiltRRjBQ80yZ9GsVryJ2lyp8q49v1gUxtvOTe/wYyyr627/WkGZ6/HlbMdlysVUz2
BORQ/y3MKPtEX1cLLyJMlNz3mJYlL0q9vx5CmnqNGQoNe0U0LRwURommwrAssJfmuMJs6FZd4y14
K/zUbpqn6uBurwcb/tYfSa2Ymjp0EHRqIL8fjY2pmI1Z9/TO1U/DwyxwWfsIfsTf8FhByUONZxoW
08v0v3jq6P4sKb6aCUjZL8syXuutuBDAQ0lIk18f1iQ8gJ7L/41LHV2fg9aDnpgRR77J6+VTARb5
M4cAu6WzBGUT5u/mesS5gcm/TySgVqlKYhLDQHZT3bnBjdPP3APnQii/h+B+rFINJ4SM6EK0d7qD
M4cJmtx3LqZt+PeLg8vw9L51IpEbM8I7IKYafw6VMnwgfyTccBGTRBJcG5fz9Bx3CTYjBgH8WCq4
s5QLhEQHXFcILRZ69/V1mdx+VNPUqL9pkjUuTGlGEaZFTDwV7Tn0FaW6XXbZk199ux5ncnEu4ozW
vww6L+7zYeYiGG2oZKgALV+vx5jO6osgowyIfV+QqkHzKFC2mXawypNnPCvdrWrh13YjORtstfHF
cc2ZzJu80BhAX/DKASj2xw3abiJdqmxSr5JU6RjzqELcMBVWPq6NiAPGmoN1Bq7IaVLmN60GQ0do
sStoHLTy8SfE060ESmE2un/oQ3ngTqKyYytyusTNUFg5eGcfsdRpIYZbEDQlH1hlEEUzm91kdhuy
JYI0k0UE837P7qKV01a1FFwLu1NsfoPRdn19JnPg4u+Pj7rUV5QmULl1teI+iWBmJf4p7MWZlJ4L
MzrqlEavTa8njFQ6+Y1QgUYXeRGsQzOKVtdHNHnbMi6GNDrvmjyVOtlgys7Y4mp36Pd/Q7YLevJB
eYAMuJbPbKm7v3l9XkYdnUpJ66bQ6xhhhD+nKG8wjSmM4/WhzSSDPDqJ6tANRDkjRozaew7AUnNm
nmkz6zTeelyXXx8NowjAxbbpTkaPtNPurg9jLsho39FDcJO9yQLp5qNhbmzu+P1MEkxuoaYic7mS
2bHHd0THEbVMTAFKtPGdVn8J9j38ombu0TR1MPBq5t3MBida/+19F0ePFLRYr8FfX4rg3LUwXXOE
DAJaRoQ7LEZPL9fnbfINTZ9ClGSVKps+vvnEauD2XkIvoXmwNuo2Ofc7yPPqvlzfdiv4n+niNl9W
WMXM7KVTecfFXlVNVQSYKY6+XlvHWkqw6ThjYfHuddkPvXR218c2/InxGWvKhsndEUs3ivq/73N5
htJU2lMvcge92v4QwWHzRSQuPlwuP38RSzU1eBuyrmrmKJaQarGcUqtcqi27gi8s3arbdTWQK7So
A0il18NNzp5GgpAqhqWPYVZJXee4USC3aiDrl4sbD3749QhTHxQn3IANtuib/ncUXuQhwtlFX+ZU
vkzUgAo49LhAbMM+2VwPM3XxButoMRTJoH00vqCmRuTaGi+8RHUe3Lw4Kbq+ljRQ625arZvCQc2u
wDJcmVmvyeGZssn7VacloI/Wi26SX9gmj4te+dHaC6F/COWZY3Y6xFB94CvG42cUonV7JfYULgti
bG5kZdDcVbHH6mYWampbMs1fYYZ/v1goUQnNxBhuXKKJPqUiD0JsvnPW+pmUm4sz+mCVyrO9zOQp
oWYomWLXVKTfM3jotfaPAxqdtbXnmmnbMW+mW2JJ+NiLZynXt3Xwcj31JgdkDW9ljJ0gkI1O1yZO
6lhI2flclGzqo+MdoGo7yczpN/WlWpIIKo2LoyaPT79OrdPQEahRRlmIA8k2hvl/fRxzEUZHX630
PrZERBD06EG0bTSp53a3uRCjC3dTlDiVRcN2g9qb1N5l3cyVcerUAzahGZZKmRBsy+9JHIgdCl05
n2MC5c6NnqPuLe/uvmnRqZ35KqdW/SLS+OEl+5Gjp0Mdpu1LxGkRPz9paFd56sy9aurrv4wz2tj8
pOpErSeOaGTeVhQ66CMGfLgAj8C/WP9fc6eN1r+tVUuyhie3hAKsXgy8nYfrEebGMlp+FL79xBYY
C+ZuHk8udLXy7h/XZUjBi21MEKpW9wfSE297BCVg2uofyJJH+sxYZjJt3ASp9cQy8oY4tHKWTe+t
DPgZtodborJKUBtskMu4PnvDxji6htDaUSSJ1otFIXM0e3KUmkVucMS5tr4RUmTDj4KMtBx6nbYy
U1eaGN3QRrIs/hv2tdEmbWtJ01o2sVT0JRoM0gtElowckSUkw7PeRy5w7iI38UEB/NBRA+LbVYHG
/r5wel1JkSdzLoh0n01GaL664nfNm8mPiRz8LczwMy7yw+1UviidMLbo3xRqcCrV7KtLyvX1xZob
zWgCE5xYbbcijJfoWxGpRh/jAsM65gjeX480mRYyLrCmJQGJGi+V4Olk/HBux7r2qiKP4lZfFpoQ
bvXQxdrLvwUbnamCKjRaVsp8wXAPrexxsVCAjfjl//8rzBC5z3Mp1SXuPaPZ83zDLMOCMH4krBvU
/Q2g7WEazDQ/JnPhIsxoNBrkcyETCZMaIElxPzogn3N9wibzwNQ0nih4ynC7+j3dgkjH6spAFCaq
EGP2kLl7bHmEd8XMwTdxshoidumaStnZpPvwexwptsPQMolT9siC6DsfcarrI5nMMxB3FncQ2RDH
yFuHw64DqMrxkGsoNaLJeeeW5w4u41zFfmrOJBHqB/dpZs0czZnjtLLgIOyDEE781RiI44t9vnM8
PVpY3hyYcGriJBNrLl4/7D3jB5ff6LxbUzwo9Aq2rhx1La4irvYX28FllGHIF7tO6Tgh3pIMaWip
pJV6iyv13ondVe4lf5EJMgAlmAV0PP54rRZhG5ZpQIVWz/NHw0C5udPP11Nh6ruRMaWkk2bqvLpG
C5TxWAwTj0qM06LEJKx9/4bC5L/FGJ3jrhD1dtcyDKwXesjknY6wofPzepCpxb8cyDDQy2XxUCOE
KUpJqcMYNG7Wqj53ak/PlcHTmu9G+4PpmAiSkOUKBaUw+db492XyIglf10cxF2K0jQkKSQAaF88U
5dbD7AaFGH3m9TEFFTUUkd+vGrBvNGU0U2lbR4Hoa+xjQODDz/TWO3c3T8IyPLQ7bZMfEKK6QbTp
Tl7EJ2cjHB4QnV/MUQunluvyR4y+ojCzeq0YfoQpfUPWDi3XmT1OHqZqfMe6jDA6eJrOKowsIIK2
wKlpDTt1j1bVur7VNkhfkYbFtlsv8j2SX0vofvs83iIGAO7h1lmV726w0Ge+5mFIf/wgRbYMWVMM
VR3XntpQDlrwwVxnZUw7cBFCWN+rDmgnr3A9K2buEtPRaJJSTtMkeXwH06ABN6XD8FO5R+Dx4PPQ
SBFNQPDrespOHSYDse//Ao1WEunW0ElFdpAwibFoFGDpRz9EOqRuVW5qI/qLU/gy3GhZ1RxYsa0z
i3ZqYq0lY1WUNOgm6cjY4+8V+DOrNvVFXsYbf5GwVHALYR57Q2q3jdibm1oSxa2rdvLq+kxOhoIf
OoCjTI7n0cFfGF5hYCrMjay67QFOxOZKQKv6epCpHjqQV92Q9IGKCrzs942yloU+yBMGZIjVSUEx
0g2x9JIx36zxZseiN0NLL3TkXaW6N0mWuTM/YHKUQ+0LSyudIsvoxCmr0AtDfbhGtSY6oCi64D4Y
u91MnsyFGTagi/NA0UTPLgqDY7r2j2qv4CuKTXA9B+2Z/MwuRjOaTVWp46bPGY0udk9olD352Lch
YXASMnUGfTpFZgL88GvmRl9aJHPJ7j2GNGgKLBLF+K6lCIZruCp3IBM0+0CNDLl15agr7Ur2xV1u
tuc2Mx6vp9Dk3q2Lqi6Sq2hfj8bstQiYxBUZVKAtrOEeUv9Faxpey68Io5E6lGLLEHNhyEZfDipE
GKoa5tLzZrauyRy5CDPaSxQxEr12GEheSYiHvtmyvMgQefq36RrtIBEu926BPQdetTsNHiqC8TNn
3dw4RqWy1GxDI+4YRxA5r3Zq3bbmYP2QzzzlJnf6X9Olj/qCGGQrndUSBtwSz9PuKIXCqc/sc10r
G9dEIOr6xM0MSx/th5GPlmMSEU9oBtEl1HqQUHZqdWb2ptNZ4dWgiDzrxnhyIyxSzQp4DVVivinl
ECNVeX19JJO7BDIu/xdC/n0zSluv0USbL9fmreDX7kFyqk2YtesC6sS/hRptr4lSMmsdo1E7Z28V
3T42xaUUm+BW9Jn1GRL3jwuNocqiCsUNmNRofWjRuEbnWuQDFtRy9C1DV1OkEDyoxa39uSrtZPZd
RBvNoVaXJd07BpYZuN+ByeswrtDqPXcoZPj+ZsEugo1mUYwrJbYHd2u9VDZZ++B41cqJnmt/pmwx
0esCCPtrCkenlBu3bmMGTGGFKjMyyDYmPl6+tr2zIpxDGYHnmUNkMtkH5O2Q6sofvPuMw79REwLy
gt5lWbU3bWXmgTEZAq6UJEuqSt1xlBZ95yehLvNA1ir7IMCsM+riL0YxEHcs0RB1EX7l798Tiryq
JqhJiKMunk92GSqrNMzy1fVPaWpxNNB/EJQNTRbHBR8nscxC1IhitFn+VHbYKhtN1m2jskTXCtOv
1qySVZyQh5Geatvr0aemkc2Wtr/KD6AY9PsYUwtbJbUsQixEkr2nIzKVBU/XQ/z5AdODGl6zQ5cf
iufo3IBeYiuBWpN92YsZv6f1A7YPrpwvvRqTpGRmn/1zOycadS2QwooBnGH494sbWR/nZRDaRGs6
dHxzPGX3IqLr14f056z9HmR0c6hF15GLmGp3ouPy8VmHH9f//p87+e9/f3RlENSWitJgaqr16L5x
FuGeLKW3Ptq61wNNzxbpB+RPtIxx8nWqaLdVyUCy9N5Nb1Qbbsb+eojpsfwKMczlxYKUfePE3RBC
a19RZjWxRC8/cmVmi5taEUBlBpgEOL7aGNXBRU6LsrplIJgxlI21+3+kXddu5Dq2/SIByuFVoZLL
ObTtF6Hd7pZE5Ry+/i72nWlX0YQIe4CDwTkYwKu2uLlJ7rBW7VRfDgeY4bPxoECSDNuUbVhZ2gXx
OkTevKquS/KaijKyvLWwERAtB5q04CtgFr2P6zT5mypXrLcWnquAjzJfvrHgpyDMNdEY+kktaZZM
zg5d9pzJtzgdBLtD+RzSaNDEa45mfwyUns6XfJrtLsxN5JeaTfiqPJe2N0IuwzVva5Bo+lXQjT4o
W9XrBU/C2SsfqsPtus/9zS6dXxrwhEG6ADPBoLJC0+T5LzAlq5KnAbdhbJqNuX/F3Lfl1wFIiZGO
Qfuj+3SpHrSNEWCOa3F/5OhOHg7IyLiQ4sSgFXF/hkHkxZfzNhMEXE40NBDpZV2xkC7BS+v8lzUY
SCpQZkHurbPvhjS/KZN6F0u6Pzf2Xa9qvlxKomFG6jmfvgY6rBQNpwxCI/M1mj4LW3DXYHMkUOhN
omsttjfOb+VSiyNBsOc0LKJzHgU5GycaDhb22VaWWZqOtL/Y7ELyYuF/QFBhRaDSjwytG91yaqoW
vRvzdBlO1QSlvw4M0Gq1CfV4grgvcZw/SliB9C8xJ4gnpEWYvmGIAeJI6z7CiUsGKiymiSQl2iPY
rro0LaoBKTRkCHKwPabzVjMJhqkhExBbrQCLt+ioS4ApSMeuQEn2fNEtJSwghIaLnhUi42IvlRdV
2baR0QpdJsduATN4Wwn6ALiYWHMdnFUGDkQGc1rSVuoXXJAsZ4A0Rr7LChmKWuVR6rVHYwKlcRV9
PUIa2PQK+JBw+qL36NzMAsFtwewVQn30NsYQ2mhFjwFOmEer1t8yBVidMH1/jmBbadVWQwhPLu4d
8mBD8XTdKzjcINoZgnqO4Ji9JEsNPpv8VKlB9Ki9yS+zr5qXOopwglggsobZl62llc0UAStfdvgX
V1seBdbQX8vufA1FUc3BZkQWjFmRtlmSpWlRrCoMkApMHWRKe8U8mrigQxEEaoFlPIDgT+pqr8g6
gqa0qfRGJbIehm6Zg/VfQ8E+/RjQYWoGmLIMtEaef9qmaQczqiA8UzqzrynGTUXFHItBAMNfQsPR
ZfrkUeGN5zja0GZI+mO3aQ4kqcoiB/XEpDk3YdUvXlwScHRnWXqwE/DOF8kAofBF/rNu6t/uqk+2
IgmPvY5Nj1av898QGnY8gTM88+YqBnntnFRQUGyd0nxqjNCE8rAlOdKhqWs7DOpa7guvyEPk9MbM
eKmjxIEieDMO0Hlo++gR5BcQR8wM6MSEEiFgq1F6vdnnS+50gdWAiT2a5uqNlCUerOuG8KIkOFkc
vA5wuTI1xo4ZLQm5RFUJcpLdtMZ8NaKOP+fGvopFEzy8gEWZJ+nBQYv4DBQZTH3sLTyEOif2Cush
Hn6ay1Op7+Qc4kQv37AL8d9C6RtzwuwxZcdN3WoZhHCqxtkYfQc+Rtmro2FXDI0gEHM/Ie6/BhLR
2Ipsy+xYp+hDHpvMQxYQVNI3svykNg9zLrhn84IJumB0G+luRDA2jyVXdpTZSF54lgmtZ4hJTaks
gOBt4FMIJjaCcgHliRoQTdH6Rg/xOPN6nO/WV4Zvh6OhlZl2p7DnMnglp8hykgylF/3XUhTNzUj6
RfBc4K6J7TiokKGciyb08+3pTHM4oiEy83S0/SX1BBHzQwy1SQhUrFtDnZaNAxhpwRbSHFSv2F7P
frQxe5nhk0Ff1k6pQuQRfPAy1K9IJ3Bp3v4BARRYztA6Qsvs5zYRPSmtKIKfVclRi250qHyBexxD
QYp5VbSCLC1vlU7B6I85edWpCgiGLAt2TcqyUTrwQ6qigj5vjehrCx8PRaRPGdOQ5Lmm5VijYb6q
QKcH6YElvYJwmSDE8bz6FIfx6sZoMSmAeysy/2iVM7RNl0DOAiI1X/eEUxjmVJpA4Cg7EWCobFs1
3VC5m0iByi95T03RM4/rC5TsCsyUIJtlu8xnzVmmduwyzyZQjjtG6ujG5q3jXEEXoAfz57ppvAcf
aKfwckWhH2SbbOhWarDsNxquGTUo/yvQuUv1rdxAiDu+y/TLFiJx5a9Gutbkg0mOkBRc6nqXV/fZ
sstraJ5BRlWONuu/ibeqpz+JcdCyrTWpjHAAk+bWbq+hAEui93UIvtl4VIFTzNZxjDBRBHrlrRIb
MLuBtmKRQNT1quihPJHeOhAmhvRBBdUmo7Z9BRJxpXXX2rdZ/SvMjlbzCp4u0Dl5+fB7/UfxAg5O
z3+/ifHmyikLraJ2Z+YO9DxuQnYzpK+7ZIJa9zeCgAnKXRToDBDQsff9uiZxaFNh0CWWPWRLUR3c
rVvDXcUTBBojTsJM2lZOEaVAAJEfGK2OkKEILcEyijCYuFlDD97BBH7mpcPiNsa1DMJ0PRG4I29Z
8MSWDdNEjhfl1XND5n6ALlqJeLlAOFMmew30BTrah5SfcSL4ZhwoHGl/G37RomaxB2g8zS2ehIBS
cAJE0s2YBhp5BoUjDrpgfXk4YeYMilmekahRJk2ASsm+7iCWXJuunRJPre5TaGFhgHkdj3PqnOEx
S4WHoSE1A/DaGULZdeYTdBmvQ3C84QyCiRtm4sihQ+84ndpB8jLIMrz7jMd1EM48LwrP2DBIUiHR
96lfNcJgmqrOQKnNZ8e8bKW9DPp6RfYVcp9At5v0T1Se3GwOabZrotjXEhOjAluooi/mLpU3IIE5
qC0Y0uRggGpVs13/gVwfOvl9zFeQLTDrNQnuEnWTeE4DScT4UEuvJaRtbZH2BGeq+vxjOOd7g0CP
OUMXFbwoQk9B4WpO505GA1a7G8O41MF/V6t3JFoOEP01ICa+bir968wN7WQpVFlm0MNZGSoZ6MuA
IQlIQUNzyoD4zmT/6BsoGVBhqf5bXgZhCMz/4MmDhNk5qDGXS9MVAC1qqNFBUmUpwKb4tm4Z15U/
QNgJW0ttajlJADJm92le+MOyXfpB8PlEIExgoz1ZVUNDwEAe6+KxTwLT+nrspJONGCaRUdqx2Ubi
WqkriLEiraQYEOVByrCxMn9KIWX1UIqoGHkRBlO2Oq1XoW2ZXZhJHUq4+4xbmnIzO9eJ9eWyJXKw
H3+fXRMbNKFVUuPvh+FNFr2EpuCxyVsOSzUdzP3JSLKwOZbFKRtjlEZc/PJtn71ZZA+ZvXW34n4i
1EBMGfk3zGgyQbjpsmwuLJigzBfpBF5/wSfi5W9AMvoBwASfv4SJkLHDNwKHF/RijQ2k2dTuV4gk
/XTMIkQGCMSvG8X9buh7daAwgvcamyjDi2p0JHRLemG6W+ZfnQJByLv/DYI5LBu5I2pbAsKyLovi
anECo3/43yCYpemS3EqUHhAkec3rm1B+GnqBFfzV//hQzOK0bT1NpQKItEWMrH7MauqvGyFCYGJj
pMQjkeh3GjMIkLd/cnO/DsBpTsQmpHx36E3GxZV9HZmp1CloX8E1QoMyaWj6g9lu0hgKk+20NcFu
XZvWNqsg2RUnB0kdBL5GF5o9cU7hGUfQ5DYdMwfwTvI4zL+z7Lk2ICFd36+byTnDMZJlqKCpw5Az
+rnPz5gkrOSmUQwMf+KVmU/HGnqdDugcIMmZd6JPSheFsQm9/dDHQMITw/XsVISVS3MTlibyhG77
1P/MA+1N8+N3JJMrN9lDrSx6j93yR3dpX8yCE4jjL4C2kKCkqZxPg66h08eDiSPBa0HQOWwckcdT
j2ZNw2gEdHFkCyQ2LFs4UjtNQ2IJf79Cu/a0JeH1DCVJu78i5VUp4szkOAeGcf6h/Q2OJy8eB8eP
MYxh5vUGVLgqNOrsl/4o58/rzsH7aKcwzLE9yFFk67mDc0KKPGjLm9CDXkfgRNQzQ9Rz9yOhtth2
DUPGaXFrvEGcH+X49TQeZveRJaStJVh/Jt71iRE1fQqvc8LiqJaW17XIJ5jmMTe/zi2DdpITKCbu
zUpa07YARG9oCJPoDWHD7fJf3/hmJyBM6IttUJmOBUAmpUE1CCrYqemC9kewYzhTCzqqaJat4fqJ
BwhbnXDiurSbLvpbHt9C6fWh3M6HZt8G9h460o+Jp19HR6Qor6RXdNAE1ZYcfXik2waR/+XO9/Of
wnzXAfOkSmFBfqmE3GtV+WENLSHRUN1nXwQICt8yMso03c94e4H5JimeYK9iQ48YarVkuIvIw/ri
fY4TANHQkoZKL+547Axi23ctlJ3oR9XeixmTrwVxByhCoO3FvNOHp3U0je6f87B0Dsd8OKUtiBKG
gNOuXxNPe26De7JPtn3w8Mtxl+fk7lfeBqAE95CDAseX7ifHys0O5X20WQItsG6KrR2s/6bPsev8
JzHui8kTORpy/KShDZpiNziHtntpRcon6yga+2BD+0wFJV2gICOV5p7daC10Yws0lyGAQyBVj23B
Scppajg1DA2857FMnpVoHE1Ajl5TYtAn9pyge8tk92b2MTTuozm0vZB2IsZLrtvqCo5vcEMan1i/
WtkJYwuiVugZ3ocmYKTLbuz99UX7fHLDthMQ+rlPDpzZGHPVMgHSgVOjhOQlcjgyOjHscqflL4N+
24o2yuez5xyRidpWrUyoYgAxgzwrwcAeFHHXbeI8ISgE7bdQ8MDG5efcKH0i9jJkgJidK+tnW/4a
7WNcNW4IxezkYYLsuC74jPy1+ofIEivGbUuQu6BrNYK9KPFIdTXkotFtEQjjh+28GKAvAsho+6YG
3V3UgN/WPx3fHT7sYI5tRZIqq6cqhMV8ZUwXShnkORjHljZwwsRd8Pjq0y+/Wc8Wi+1BlRML4hwK
rBowRCaNoTtNr+EiYloVfTvqlSd+Tuo+lxrqEhgIqrTrVPWnb3TXwRLEf6TvbKR5dcazm76aSO8A
Y9F/0rt2V/gSBGrXV4hryAkIE/iLQVKr2QJIncduanphA41s0WOVE2RNBbQxmqUq6ApmW8ZCiJAp
NSrKoHN9w4SWE6uubm4LU0DGxbEFWnroOzZQskAVhflg6HcbDD1NMs+wIGt/M6T3dvF17zqDYD6X
ZMW1VM8oiGg5tH6uzCLyJulufUlUTkg7A2HizVQjU1LSonXznP7UUR93M3d4Qtp0Ex21KyjSe7ob
/zz0OKzbg0bcP3/k10zgFwr3Y1oIebjnoEzP5jBmcE7ZU4/+GkVxtd7Vt/ZB/glpsvSp3NpH9Hgv
h+nP1G5Ud916ES5zgiRGOqnLANxcujGNB11Ds2UmuCZyLlcoK37YxjiKPqCRozLxgfPql+n8sXBW
KeXB1P4o5DIKv84yTIuYH2iMz2T6PE0dgUXa9FuXNj0WURYYxN1gJxCMx1RZVRqVDYOy5LU1n039
PsTDXJkfv7E24KKj+UBaqNPOo14x17oNsu7Mk7Q/c/fSL/ffIJrCxzqBYAJr6jR9b7a0CrjcD9m9
JO3WTeDtLSwFAgQ0CtDKyCy91SVYCtCU/iWjNNI/iShnygcA3xxY9JD2ZR/4GgbbKpQgsNqq5DtD
drcYopwmFwLZWNrJgH5TtgG0lyqFZCUgwvJXOD30eN6tfyTeHqTp3v8CMMd2ps6SbRY5XYQLJ6kR
cW7a8dc6hsgIxpcG2+6mksAIp3leiqcmDdb/Pm9LnNpA8U9OaDsra7tJYUNTPUT66NpQMUrx+G2/
E7CQ9cPFWqNSWSZjiIq+kqpd0IrRdMGMS1qe3zZf11FACD7BYIzpezDSSBowMns7R3gNisZquCt+
AkD//5Ov1dnWqI8OOvNI9ZDoD9UE7Z1YkIrnYqAPi87eoY+STZT2qWTkdo8uOT0MjPZC1d57+XF9
0UUQzOGRNVGb6hUg2ibxa2nXV7VfgDphHYXGCOaxDKoWdEGjMI7hEPZorLU2NwZaE0/zHaR9PJO8
gq3ZjF8ICL/WofgGfUAxBrWLVPbhAigs/Kjs9O5llgUbUQTBRMTYTpoupDU3ixzB8+iiLzQdv3Ff
BrOWqdABO9pCxBxQdu3kGBtCCVirHlI18ozmnRBBwzjXkA8MVu24q01HMSqEdmfaTGiAbrtnR7v/
xnqcYDBvprqowmTugUEwMpqU21affPvrpHvY7Q5KRyDRwQAS618y6ClIAsJF5H5cHRf/BqQKmag3
nRt/T0AYzzLlMm8rCSFFwtNMfpxELOOcpx9lSsCqUt5+3MjPI4rVWhOG2tA05ow1yDyUC5ukPqml
jTFpl4mEYYzOBFMEegwFfUQczgEdTasKzeLjpMeg4DkyKTRMR3QLOsOvlIt8i65FX5bczjW22uSG
wULcSQD5t9DKRoRTSOaKh/bjviYtINVtsU/uHop91LrKD6jDeGniIq2zja+UW+UVyth+I7nS+9e9
UsN1hlLc0n+Yb92reWYmBXZXlB0S50/SB47oq/KOU3Tj0TsBBnJsltqylCtFymw4vqEHPbnQo0cS
H75Ba4il+0BhaS1b9E6gHk238KJ7qn1Zps96vQ/HG6241r5zqJ6CMXu5Cat80SiY1e7V6nWURZlx
XkAC+RFdF9C8oXvy3BEbdViqpcIWUOrO6XzJqZfKLy0VqmVGLzsirmPejj6BY5NGeGe0qU3hwkZ3
bX3fik5X3rl3CsB8MGsxCiudAJCYlUscyzPNyzC5gVQa0jiFt+7TXGuQ9wDVJCZ90IZ+/vEmbVFQ
QQPYoNkQx46UssRAlz7nD+s4XKMQoiizFN417EyC1kJboMmAE0WjV9iHqPgZOplbmPepiMaKD4UE
LOokqJXI1F9OLllyrvWD4/Tog7Izf6l6EPKAtwb3ey8DOw9p55/rpvE/4QceE+IrY1HHrkbtO8wP
3fjYF4K3FNe/HSoVjLIlCkCMf5upBX2RbMRhmJebfqi8Lut23XfylBg3/AfjMD1VoTLiHWfCDG1y
HjKneoQow36Qlv361+IH8RMcxr2bwq71bIE5y7Uce9FdMXg033HlBMtV4iX76MHZgklp9Ec/DlD+
3osue9z1OvkBzLMrdPKkaWT8gFR7gOCGK5aa4x7KJwjMprIkOZcmgk85bZSNcR8/xLE/+Pqh3lYX
NXGX2LMOXvQiP2NQXCiqwzcPvASY1sLVmZ0hzHMoapgxwHXyp9c6r3D+rK8gd3+hhei/AMz3w5Ny
0GLq703oluRZq19S+zoCc18pIkfhez56yOj1gj70z3eyIifNohkTdjJ4sHPDcWXtKGmicSkeyt8J
DMyHg5qWZV8zU3tOtJw6pDEEaTUGNVoHVfVp/atxOiZ1cGtg0OM/MEyYSGKJlGoDGGkXXpY/JZBE
3OlNkB4xWH1jTy5kpNYReesEIi1oVCF9QbPC518Pqls25GFmxCX7B0FzpExKN7WODVgDBkG+ll68
2IsZRkgxAIQZQVB6MnsaozlaCPUtnCL1nqjeIj0r1aXe70dnn4my3Lw6EeQBP8AY/5Nzo+zjDmCF
0uyGWLo09Sxx81b2y8VsfXCru2UbBlLZ+HWzvKx/VN7u0mEhLkjIPaE7/PyjzsVkqQXtA4J+gxtH
Bp4MluAxKoJgbrmxpUZqlcqI99ZdtezJIkgQcFQ84IknNjDbKlfmZWwVXKPlW/NW2UMRUL1tf+e1
2+3Ik6340mMYuYuXQA5YVG3mRcYTaI05ZOylViOZtmpi6Yp58Cv9NQtvomIjm6GvzddS/Gt9vbib
AK2BeKg4Jor8jGeCnq/ImxAfcwx/WOmtpL2qWgKV9UBqRfuNG0dQEYE2K+3hMhgou8/y1sDgmDcg
U5iRa7uQ0XQiWDwuCM2GwBxcd9nonvVRW0ZERav7Il2bYf1GZPRZNl+XLIWLnMAwe2xAl5ECWjwE
qyL31MnEdICIPJsfEE8wmFMS7dtotQ8VvOYa46K3UGcxG2/KtXujTB61AhUySRkOuFMeCQhuzTrf
6UO8X3cP0eeke/HkrlgaZjiXNX5DFW97ctWVF9b8/A0IE7OEuCEiNcKmkaOqKep+QEufSn7Yre5G
y8Uiyslwy0jI6P8DYdYrznGuYUGRkQuKZ7yOr+Nh03q2H3U+7lOQuvJAo1q+9YIjhhuqMEKGLAB4
b2224jg0XQtiXbh8N9+UyvXUi2IhPRQ/HSwnAMz65Bmo3swKAHM4oEH2rtbQzVH8dr5OGA9/P8Gh
fnLiB62e92baA0dP73X025PsXpdEUwsiY5gbQI+Si9rTg2uSXkn6PFURCMOzQBbNSXOdGiPSOvR4
bB0tVOfGFF3eN9FCjcHoPHBaV4uf1p2aa8oJBHNG1eDuiSYZcTwZczcebjrzOS52rfy2DsP1rxMY
5qTqG8PsweSPNjZncGGwm4y/1xEE34pNhUR1FpJxBkI6L2iN3ob1bW5u1zH4By6usX+LC5A9YMzQ
q1lbYo0euPmFtRme5QAtveDpJO58U7jtjbE173v/JyZYBfuTa90HMJurnTM9a+0CwFMq7Xul2hEp
22b5LDiUuMt0AsOcfFVXoRmEUBgNgoXJ6ywcVqX3gk9x4ASBiW81hopTvQeCXfwhSubmkD5IH+Ly
BoXFobHdQt7bZbC+bNyrwwkmcz5N8SCbegrMzlpy15aRYqxVMygTyiun4Eo9Pq4DcjfVCSAT7DDG
NpZGBMDU9onxOoJlxoEIpKhIwFstjPyi+ZaysoDd5jw8zNnUxmln4qywPEmx3HkU8WZyj/YTCHZX
FUYS2WVsIdtzlQaTi+aCcJM8LqDRTt+HApOHAj8XAjIeaJa4Vcq0CZcc+z/FPjwMFxhknBp3+SO7
IJKSNutLxdtYpwYy/mioUVh0sY2X6fBYzb8U6zkbdusQPG84hWDcz2lVqC1WMElVDinBXIiJ+9BF
Y/9eh/n7YmG3FqrbBlqxMa+FWZpzd8DJNyotUmVevJ8DY1OAGcBNtuTeQvo0d/MU/1E+a7Ob+P2F
prmokaWu9ZI9omvzUt9AYlt0qeAa/vGD2KClLllvgM4T22B6nfoLYi1uWxJ/6EKB14iAGKfRZ0Up
FQVAZbovpW0+yuBe95s+F+BwneXEIMZZtLg3lmIETq4c9DToyK6W/fVVpIv0aREd2nGKgila+Bln
6TpJb+Ye6VXwNiZgCWqKg5zPs+9Ai/Sym3r5umrrgGj9TU8MUcWZ9x1RSUOyCeRhYJFivqMM9fA4
p8M/jpRDFRQVBYiDarIr4169bibvS54iMV/SII3dtw2Qeugw5QbIJZpftfWyDiIyh/2WY7n0ER3I
yufBtcrRl6L8KpdStzcV0c2AF4tRikFOCBkayjdzvvk0Da1fkNvBGXNU/Ca8AA1/9oQsVOFisLU0
XNAReMs9cmvfMPEEln6Ck+turlQxFEQmHKf9o1NC0W7azJnixt95+4DQiWpLgdUTbZbnOBPUXAZn
1JGqIa9yuanyCzIJwiTvC55CMKboTWSlg6PhBUeIJ8nxNptkgdfxHOIUgrlPN3ajxzGBFWW6K+et
1IMCYPAa0ghweN4NMg687OnhjFrW+deym8mYYjqPNdidW7cbrQ83linqOuJ+sA8UdlipMMJBbWWg
9HHiqQO4LnSBd/ERTPQjw7VRHmbskBy908cEJ5e+BGj1S9XHde8V/H2bSSI5Yd9CQBUWyNomV/40
31FCwGOQqn2CjBKj/gZjQdW1BM0aQJi09zHbVtrPTDtg3NRNlqt2fO/njaZfdcnNul389f+HyrKo
95EdjQl9xGsdxJeix7J8ye2HdQz+t/vAYGK1PUqV3bWwTMpeWumPFd2u/32uDQ6VqqB0otDEOvdh
Q8u0GUMuSDqn96S9VyC4XguWn7sdTyCYHT/3qZFrEXJToKM00x/qsEPqwx0nQZuzSg8T9kyFCsY/
U5htDy7svnFqmmrr3WVj3TsuegyIa8buzdH98WPx3OAYBKa706rvbKATZOZ13cigpcQMLALO9KqC
UdiZntdXidv7fGob4+AkH4kDBS642nUX+xM0fqQryau30aUV1H6NUydwpyC6H/3iUYfsjehhyn0S
n/wA1tcLu4EklwQ/sV+V++gKgkk+Bp7I/W/ptb1Rbg+937jN5df5nGiS59+Ssnxr6lwSqbOBWha/
rTqoqpsh3C/leyPyUd42gGAw1MZQJEAilblDlF0Ygl8H2wzU4NeOET3Otgk+jloQMegysS5KRcap
YApGo1nmgEYaRmJluFlOmJHLzcLVlcKNLFSHL+XkzWkaPxNZxnsVn0LSAHNyddBJUkphD0i1nF0c
Iej0PNrKRl2uClvUAcgt9dAMFq0pQZGGzS+SvFCJ0jk4SXLf0hKvb47t+JhNR0vLvRBScTXkxytR
kYJn4l92bbSGGeBKYjZ+ZttFXphAdQpNeo/nDnIp4AG470KICHnSZGnbVMl1kVYHL66B+hVpVPCn
YcKT2ZNOn4Y5OhEp/SR6aGsko3+oPcQMRM8enm+e4LAXgNqS6iJ2MOQLmiZPV96Jc9Uom/UAo9AQ
xXompCpl0GbQUhn7JiijMYyKEMbAQ8ALnP+RrpOL6aLaFOhI9ZKjFYzY5ktgXsUHYy8Ap4fYJ3Cw
KjqUthSDeMyXVMaytes2yr0y9gbHRXA5ppf1eJ/u0Ru3FRLDcP0FpU+I3mCk2WETKkYKNrwIPA7e
nIFSLH/PMXBVlb+K6qZuBBMI3LX7gGITK6HcgPs9hmUoQXkJWY45tNwXvJLXv6AIhrklmNI8V5IC
mKa4bpTHrNFcdZgFp5wIhJ6/J5EE82oE3Oxx7hnhZeQc2/lKTV7W7eDddmhR+j8rw3bslc404iEK
O9Qc8y215pbh//ilmHBY92TuVPqlHPNgSRtsCHfqW8HDgOtg4MWF1gSN9Ox1NLXlsq4akntS1Dxp
vbS4Uo/pVVJ7ttlvW7X7xpvK+cBjD2eIqUyq7MChm0kP9Gi4KuNecLviLj5lUaJ6qeA7ZDwstTp1
0TJALOQ16WQ3jQN1eF9ffV6rkUWlhhVUflVsTiaQ52bWDHJd5xgBXjbOUfeiQ/S72cU/otvqDflB
7c6uXPVdRXUMBe8Ct4J9+mP9N3DsPPsJzFUOQzaRUUtVDkX3OdSRQhhKFS25YaKCY8EYJ38djndi
2oqBxh9c8UGQztaHm6o2zVmDyUR5imyYZOTgEnnrZykIJctVpQeCKcq5HQTAnMPrDJfZzC0EzsCV
0+Sepf1Grt7T5GtZuiik7bp9NHIzkf0MhrlXtYmkOHUMmCo86IWE/sFAm9506yGrnpzyCPXarwep
M0Bmfy82Im4I4lQUwC8kzOhI417I+cUhnkYP+smiUSc6iYRRCVXSNINVpNk53b4hk5eRx9B80rIN
tNT9BKnPuNiE5n40AhDkQIpsGyul1+n38fgoRy9z/VAMgyvHisB87vc2DYi5/RUJZ5u8tSTN62TC
L+urp855T6BqHEJEDHMYZfgWjpofqSJtHV4tG5KRFqoTtGQN2sPzr6ElENaJbXzy+SD/1l/q2h12
tW946YPh9RfKvg6QqA2DdcfiPUhAAwFhOQiq4MrJZuJiPAwKDOnm6NmDJOjP8FUNFpAyoOUy+l1c
mZv82qk9bU9uRbUL6kGsS6OXHENsFohwDPamlGE2Ab1vbe6l0n0KptVYEMw5N7G/nEkYokGO0WIp
hWILZOMQ80UE6sptn/qdfqlmGzXUXFDLdsrXz8MzNGa/yPJQDUsJtFnZ9smNU2zHr5NmU4kSTB//
xyBmt9jSWGhZCwjNOizksoPsyrovcFfkBIBJMNQzZDCkBACW6kvLbacJzgROrESrOtp3MLeBiV92
OFI3ayOG2CUKcG0SzFj5EEUUkEJi6FNwcRAhMaePPTgTwTGLXF/6QyZvIBIGtbQsugPxUDB4jtZG
NLgge8kcs0lZ9Wk7oPgQ563XjL9MMI2TvHc70cOMc5hiKOgDiDFnxhxNJ5UAWqb7zn4Znesl/LO+
9pzdcgbBPB2aMFq0mjbfR7Ynz2AtdM19dLTd2RY4Ge9ycorElrn61kTfgQykpLMeSk3dtPGC4pPq
V9KtqdzLpVuDE2mKg8jODqZMNkZrQPP5UQ1lnA5Q6cHLJl7MmzYcrjNwqKx/B8GaslFJ7025UFr8
uj7Fu3czKk9O4oNhbx2F+7XBqIqOOaipoWfuPNRHehxW7YzZkNlc9CcM4OnPemFmzxX4uy7USm3R
7F6YoG+R09ghAhM/b3OI+mCECddDKN984vMMuxl6i1GCGq58PVp7Y9ytG/fZW/9fNIhCGBjmZozL
hyppQoK/36JYRcDHWskpZBCf11EUrhnoR0WaGuPvwDr/hmMEIvTawCh3oz05kqdPm7F5UpZfbXht
LD50J6yrYQo8vEuir3cSQB8BZPyU5BPXbLa5UkfxRc5UWNgQ5ag4c5DJ0y+BeTR4nB+PVIPBhAgS
eFcVTJOfm9dlhVJnVCIB6SbjQd4OvvyUH8KjdWk0Xudal/l74eUX2UFE5MNhCgeyBaEBE5xbDsqq
58iLLGMEXEbwLLMqLFwDHM2/M+gdVW7T1cvg2SD7ugODlPRbLszWcTP0jx+UJClviGSGd3Vdqphn
yPJBD+ylSCGOVOqR6Q52CXpaoo3ao2NVyp06TbkliPuf9xV+OrqTwWmFxKDFRmTQpmSmThrKKgHR
aAjmGtsSWXm3IvgBSmhIbj1jkGSWF1Hth3OXBTTeHVTRTeP07IeZg1o0tjTZq6/hT82tjhLyuo6n
70O/fB6Q1t2No1u4h/xav4p/izozPgeuM3w2u2UmQ5FB4B0+qURuZF6EyXYIf8j2dt0vebvuxExW
Lm0pw8XoIVoDxYsbpcncUPm5DsCLHuBxQVci5NPp3NS595l4OWaGOqDIRaYbp56O0VRcmCERvMN5
dlCiCRsznDbY8JnLtk2GVKvppG01K2AdQ42D3H3DECRwcd2hul1sGNSqPqvLCCdJ2OZBZFo+BhBC
R3Dt5EUJqFf9A6FecfKCyoe4GTU0JXqTcxjCi2W8l8mFk7ZuFb9/wxyH8tEhvYjuECbc9laWj6aC
in0ePxfFrrd3s327DsHbvbin/xeCncSy6riqbDqgVMuXTXE7kIt5DlLnmKmlu+Sd4BjkEAuiCfsE
jomwoZRDtkuncFftrTy50qPjzcG4fc8uDf+yi93Yt7Y/lJ0b7StX0d0MgcMtPAgEQpUv/vo05/mv
Uc9XcurK0CkhqeTNud8NQTHeDIPAI7nOcmIw4/OdKvXTRCfQWgjcDddj58l2UBtBqQuuN5y2NGoM
TmXkgOAubDamSmarlhL0WbRIPRuX8vKskl2baMgSB2qxl6yXSkJRWS29yRTd4Hg7GzEYVw+0ZuNe
zlw/kI5BLYF+SAWk+CHELoRDArwQhbZyMGao4E7EyMP5Ulm5PmSZiX7FEnz7Un7Z6wlmwARHGYf4
F9EJHxE0sVSRh91wWhJKOqHjMHV/dJR7lOOl9DLqgtL0wS+OPgnPrL3YvF/fgzwfOUFl92AKtR97
HIA6R2hr2iraG2isC+U1EZG68j/iP/NYTWQ9V+fUIRSo1AISl5Az6rZZP/v/mz3MthqtQrcGCqO0
pmsu1zUYUZP2YbIz1xINCHI972PF2IwDZpe1yVqAJVs/jGU/j4I3Gu+Ix5y3TKlgLLCpMCG4qoym
qfGA9tIMTUXJoEru3EhtAKaFxG/1WPrGt0M6lQoBQT4JcrLnfq7LUGWUWxzF8XKj6ccpvi4VFOj2
zfiyvkicD6dQ6Z+/jBRgPWEMC+0qbg06gqva9eCTrus39oxs/zoKx+MU8BmhLkIVrJVP5SqCRND/
kfZdPY7DSLe/SIByeKVkObTdyR3nReieoJyzfv132Avs2DSveXt2FwssMECXiyKLxapT56TgT3Lj
KplJm8qreVL9RcaI4HVDvKN7aontVilTj5zDQICo82S7TB3QQMXa6ox1M2u7IWo9RwetS6dG7hSp
j2EhajJonJ2CH4BtAtogOpHFfLkmTIbSKrATx1BWi7UKmvqQjGUf/4I8/XjIoXN9iKw0/IkuJigM
bUztYvJzpvoOdVJ7qiqDWr5R06IgaUbJAU1pUt8aRa/BL1ZOn1bXYUxJ7aauwB2SOR6khCYUpYzU
x//JWiItVvYuLeWwK/Ne2mEQPR2JEUbDi6TX+fPcVfV70NZQyEEwXWM2GlShQ5JPD/UQRvdZA/0Z
0Ufhfn5MkVPeDozVsp2XSoe6q14CZZT0uMHRkN2Uey1xq5tgE6rEWRsVKdbAZLxe3wzcvX1ilglA
2HDlYlOzYZB5tn2ATJDIM5qoME9FMN+gcU7HhVWIBJ6fUxQZhq6OdOSyRp12rtWk2YQuS+n8GTrL
+SyTqQOPXwJw3SzPzUDqxuj/WFpRPHV4RWf+dYd56wwaRgPTUVQBg917YS/rQ06RVnY4R5tBja3P
eM57kAs5ImKUryyd9Ry4QdpKw4PvQtQqzisELwuIBfWhf0HReqWpyNrkLZQ0/RJ9gadWUNvgfc1T
g8zXjLthKKA3QEuY+7DYtcJtKjLA5mjm1CmtTQ04MhmrwTViwZOBawFPEspDrmDymwm2eilLUAZH
59aeR7+xqm1e6y/XtwDHBJoYiLS0k4F4TpOMk1dJkQ91MqYj7XAPXh0jUxHhvjkW8NAGdzVmvHUI
xjIBLqgiBPoaTpjj6GnQ2ikVESqVa8KCVBwkj6C9yPbQTTVUpIoiOcb6T1odOsD/r68Sp/ViAPTy
1wL9BSfLNIxjPSUzACnz2jmCqkN1y0frJrsL7mO3+4OWEyZvVD8hklcL9gAH40dNo3yFT0TVK5mQ
oWtpF6QpnFOOxlHf6StplXzqD5/G7YDKmQvp84L0mzknIKbQ3HmTrEeRrBB/ff/+BOYolTPuiWHG
T7Csz7q4c+J/SKDPfGSOUiLHgxE7MGD8xGxAFwDGOFBqcRX9wlX/aQr4/TnQn/M1ZT5nFGfRkFCM
SrTtD6VJCi/YL2sdIMpdQZQHaT2/9iRxX7QnkZomrxZ65ipzHCQ8eDJdhavNW7IFRZTtDa86QGJE
oRvJ7R5T//uB8MwizUBO9m4Yx5hcp852YYHsYLUY358eOV9OJogkcmJ2OfWpUNNtIc/eYB/LSuAG
57I6c4OWJE7cyKcFz7wZbuhO59tO6mnhoawEY4KcbMxA9gx6OPDTXeoczUtVQyAURpLpOCo50cYf
nXYbToYgoHCdObHDbEDQOYc46QAWZeWdHmAiUV+16sf1oEVvB+bGPfOF2WkGcB1FO8BGHdxXSo0H
9k23HNTmIS62svMRToJsQrR2zD4zIZIgxTZ2wWj4Uha6fS27VXmjiYB73Gh0snbMbisHddTVHn5h
uJi0QUaSWuCJyAKz1aYEigNVBwvjctDLdWmJ+jq8bOhrDApEDKi6QOfyfDP3thqHeou1avuF9I6b
m0i/XCNxiNY82uVHkx01e28X26asiJOKCmrcT0Xfiw4GoiBTx8RbeWwwTFJim5sm6tyAShR66MrO
CMG4z+ubkAOVMAxHpU9GfDLwajFfqzMis5ljZEmNN3nBtvrEoGpaE8fNSHhnuNVBfgTFqEhvjbvA
p2aZT5hIWgLXgQE21xhn3kx+SEhzM7n9W32sb6zvl6jPnGQStSEM9bRQLLwcqnWlH0LhDcyLFyfu
sHA3DfrfakwNYFCPtNFLXN7N06/rn4qbaZwaYTINRaonkJ/ASEvC9YS+nOMmd9YtMpuE5OsAOLS3
0Ku86PGo7Ro0eL2xgTyfIDJy7+bTX8EmG1NfdUGEDbNAgISkh2XTutHRWf1Wt60fkGZd1aS/uZne
r3vPO/N0LpEyElCVFWafGnJn13hLY5RiAYHrL10X6UH/P7bkXwvMlhwXqMQ0Mxzr/MEzNv0twJIf
ObiVAjKsx40Q88urbWBX/jXI7Mq+URy1VWBQXSuZH6ynp/ChfJsWVzFJBFqv6wvI3aIoQijIk3Va
LDwPaZklp6AXQUgz9F9FuG+UnSk9/YsJJPg63s74TIxDSxkn0jwibCnWR0TfXY+mvblugrsNtP+a
YAe3Qgw6Bt0CE1L8nOmogjffp1tFQDyxwKzTiHfYnOS4XCK8SNN4LzeCHIb7IXRMkKAj/QUbOP8Q
VirnEbTukO/1bzlQow2K0v2/1GgMB0RVtLYO7PLXi+kkHeu1xArnAOeld6efHcJCTiwfgZ2oR0iL
udXD5LaCpxA3dz61yZwgu1C7wQyxxSZf/5PejCvbW9blPrutt50b+sZW9O6jG4pNoU4NMhsuM7rG
tAYYlNfhY/4c79PttKpc+fH6pqO/+4qZLxzOyVoaVRyZY0OzgVW86RPS+gbcGd7/NyvMxkuKaFa0
mq7eT4AuHgIom+G9qm2vWxEs2dclc+KLHapBl42wkuyDdelGr603rGJfdONyUMQ4Rn/3H5vC9Ire
hckEO/qDggu+u2lWAZnfsvX4cN0hbkQ4MUT//cShdjDsaNaoQ8F6nnZ5d7z+9zkLRulGMRuFWxx4
QfrvJ38f4NW5cWaKZNceK2mXt9Zq6B8D4+DomO2WfV17vm6QEx9gUAM9MD22kHRlDMrxMgCMgzeO
GRCw17hdFRE9EuTQ9L5k9jTN9mRZVkFGfKFtpUAYvFVzKqSVN2unxvRjEvvpHKHJt3T7cEkFiSbn
M53ZY9IGvQyldgQW2IVmBFlsf+p+/sOygT0AM+lAVZgskqjpgypz0Fp3wz7HEJsGWZK7Zfx+7Maf
/2uE8ULqJNuQHBgx7LVt3Kc9tEgEB5T7+U9MMLk/BuFTSUly3D8WEvLyqddui1hwZkQ2mDMzaP3S
dzbcyEcN4iOfzqCRSdTD4yVUoCVAaRTFUbSR2fJ1gPntQFdgRccXMeKKBPLvpNrk0jruNkb1YzK8
ubhpY5B+PUulYH9zXTwxTp9YJ8c2lbQhkWTstykv1hiV+5Vpxh30ZARXA+elduYjk5Y6VdNAmAc+
qj3Ybm8y4zAp70slSkouzaBEa4H7U9cdFYAeJghp0RBK/WIlLkrAIYntYg+aZXccqk0aCPbGZbyj
QAOw/0NZE6VadiC0g55rtywmBLOmW0f7UwQ3Zf/YL507alu5Wyfz0/VzexkYKOQXpmScWhkTd+cf
agzHtFVKC/MeyVMaPeqLKLG/3AlnBtg+/ChPsQWRUKinjckavWtvbN9SfX3dC07u84Vc1lToTUA9
i43ageIgTA82NMAUjCralZv/cUh102qka4j1AxSjx9Qrv50NnxtlNnmoQEGzxeCu2071Kp8UDCEJ
/OI8OmECLPLYD6C+xI10/nnqrgujuA4gO7YqnqAZ6uZ+Aup8QIm2gAGUbrHRihdrXbkPI3H2ydrZ
i2YxeXv/9BcwMXephm4eY/yCZoD240Zp1mqLJ2b4fv0LcswA/kXbOJhNpmeacdRpNWfoYuSSy8Zw
bgboP833kUgyjAMJBcchdoiDkUIdNDtMjiy3qlODkxDPMJI/pi/KQMJVAtwcATPdLl4HXgauKzc5
DKvQz49CxDKn3nNunzludbaoLbhO8C7YLb7iZb7+rtzOvkqyZ/vwy1p//Lq+rJxb4Mwgmzz38tLk
iQ2DwQ9DIaPspi/DjUIgg37oQW79JyEjEZikn+o8t6GUIV9aLAiaBjv+k8iz1BgT3TGedEzu69vh
mFieuQcZ/kCWtfNDcVOvDlzNED4VONEMkmRUfQFQLfTUaDA6uXYMaTaVNAjRiLKq37VdWGvQGmfb
6w7ytuqpEebYG9qsRqompS4a2buqLndNph9LzI6m+j9cPJBKwjQTrgTo9V0sZVJFQV3j6+mzRMri
ubSfu9bXWwELAWfZMKWFAAOuaSgPsk3ISQFoz6KE+06fpJ/LUqgfYCuIRbNolw85+0siD3rlIHG4
yOVHswfPFB0zabp1u7xNYHdL4i3o4+ewcqdYVMYFzvtyJyJ2orMKADimyVk8AfgpcicKodbUD1K9
kAVNyhurcPqY2FMjfxZLPq6XJjVD6CDL2kYPQgeavUuHFtDYGOVLpQXattT1+dmyynQiRTj1myhe
8gLqVXYbE92aHRuqu3MzexaEPySi5xY0m9AL7e4KJzF3rdMs/hjP6c4Kh9ZLIU91BIuFfTPFdrud
i2x6Ak1h+CzV6RSRvtGqtxatj4+kLHMVjJlh/DlVw+RDPqv/tJoSvEJRLt86pZk/aNkYPwK3UHha
bNuAqve5PbtV0ZefgZbYNbExWrKOlazzwRYY7FvQ0jxPreO0Xq9Ww33bBkpARlMy9g00b3/ocp4u
7pQ05U0jT0ZJMjO37lrVgrxZ2TZdc491NB6mZASXa5oM0I6y7cQ6LNKsbqayUv7okHWb0CTHsriS
VErbpZL6W9OozZcqHqPjFI7Go6LH0bgyAbEnRZslq7jGbAQJx2x66JqpeddmK1w3NSSD3CywAXof
FLOdNunsFL/LroPCz5CpxVOAd9p9A5DGh6L1sR+O5vKZATou+xBp0lp36YJxNVSz8WbbqvbY12H/
FqSh9tMZevU1LbJon2NeBexGWruxYl2r3a5zBswJALUjCYIib+tDDBDiDxZQwUBRnwemGOlXJNUl
io35ggmPisxhv3b6aWOlyjpR2ttEErWlORQx6NXhqgMcDVNqF0LGQ17XUUhRdtJxACRo/1a61kLy
g/70FN4ON7FrHg2wO0J16D7/jFY2cgsQLWoCz3mxBc0c4O4w0QxCCcbzDFOio0l1QyZjlWmglytF
chAcoWg4emKCCcjaGEyljY0BQXrf6Il6mN1PFAwwLI3xRU97qLfxHkINW1FhSuQak7MMRgt1Xird
VHcZwa4i4fztzsm5Z0y6AlhB85/BPAuNLnXcRf3j9buMA3AGqTXoLWwFdFkIykxC0mEcsCy6GQlR
qUo/rMECM2SUqY0ba3qT+0qqAQAVT6GqeXphDL/myS7wgIzbm8WZzVelb9Xf138Sb1VNDe9WzPFC
/oW98yKlsf+DH9dBPSWB2l6kqMi7FU4N0B9wkiTEYaT3dQ34pLqUL6Aud8uu9rTgszFbQb1C5Aqz
92MbIPWJkgOO0PSq5AerFA1w8XyxUENCgQwnHBgYxhcnlnKVYqvHuvEa/aC1+0S6b/XN978JBJpk
PBBhDejWczOqvBRh7AD7BwJF2dpn9T/s89O/r57/fScvwKiQYKeFUbkBnsBzltz/31xgCjuOblRZ
KcGFRN07Ne7lz+t/n/slTIw1A1CP1IYFIsXDrA6I8nihpYUPhQu/fQ/GZDUlIgYFkSFmraoI7EO1
hD6kUxTrwdjOWevl8YeVCPoJIjvMgk0KEpY0QI+4nAKvM2OvmT7jHKCF3Fr9w9LhqkJlBTOCoJk8
//pD4thl4WDpjFImqOtNZgU4HGAfrQDZxHXpxBBz8lsl1ecCBUSMpgBENXiO9lYAYZS9XPeH06RF
Lw+dH3T0UVUx2Om9wTGaCJBH5J2rfmVtnONvwEx+4vJFuwxQOG0tb8YbZ1O9jY4nasp8TTUyzy/g
6il3vKqrl7DIZgAGOjZgvPMdlGGPGIPOiOzcgh39sXR16V623W0MHNkq30abeIui+hN45JyHdLuA
j8bagNScXF8QGueu/CT2ESqbKGEgdQbz8HRMhy2ujDF+um6CF2pPvGYLJfnSLHU6w+sWUyh7gLqB
VTe1WXA3cZ62p2vLtm+6qgrjNKMfVn4f619BCWya7DnqK9hLrvvDqxScmWIORVLntiLRN1n84TzJ
t7lJlr3pYc4vBPUWYAcDsW9tPxZEMa6DyNKQNQKLirnu86O4aJKVlz349RwMX+aGq9f3YF5yS3M7
ibS4+abQDqdFAjDdMA46kRKNYakjPR0Cm1hB/xBE2lHXe9lTgC2L8bC4vqQ8gw7EVeGX7Fh4hJz7
ptbqqFkjtrqtoZa1jOVO0u4hOAjB+KXVt31UCeQuuQa/CAQxZO0gzTo3iOeu3tYprhxcGu1AWugf
bHvTqt6GQW4jN1uaZsD0y+h8XHeUcxYwGKKZlo16LkQVmZwuxeRNII9oPhvpAsDhM0KFIGJzDvR/
JENMTJ8AvMR4JqGFaes97cpFneMlDhVRh6Swp6M5I4gdPGfQ/QPTAkpKCKeMM2aW2c5EY3adjuve
AnFfJXDmqzjMhCdaD6ScvSC/wFuJ/U5TGOVU3cEevHmlHyJP3ZpusJ99DDp4C1RYwLDpov7ijqVX
rL2PnWuvBKkirzJ59iPoOpxmpRaGonQqyDGvMdeB0tyncxN47SHellvnYJP6V/p7r5L0rvLsx+/v
l1P/6dc+Md2NWizZNfxfUP5IDFwUk6Bk9rWE15aY3swnJrS6sQebSpnhtZRCy/HHj8Q3338aO/sO
CCZiPnT7+Ef+UD51t8unGZNQd5VV8A/n4tRPJgDMga3YnUaX2JndPP//wX3wduupCebBFmZygQ4p
TFgke69TYk6k+syf9xgX+mNv9McuXVnfL97RwVTK0Q12IOXrIjlZWmPuEdNmPAFC480CWFLvRGTj
vJTizAT79YCRLiQ6D1hmnnJXk0Ty25VErLunxCI/ZRL9MZ9eGyI5brPK17U3VsRGMQu3k3kL/n9R
MYW3yCZGcqGPTodi2KHc3AnUsK40eKxunfajrydBzPl6Np1vVwr9xEgJZFUt/JcJOkaW93NMk/kS
1Dhe1ktx4Yd4qq5CJ+pLr4ur8Y9SqPEBClhxukZfw7Rco+jG35FRKMH7nGlVQCron9uQs4OoHTQ5
4zrazUbcqQRTap1IseOywITfikFhCNuh24uC1vkBC+Y0DJoGv1hLDcwDjkXg6m0rbfUiaDBcSWUR
JECco6WKHr4bPWAZVBVQhQO+DdjAc8t6Nc8lnodgGFtAfr+gDnRsBwhKXrdyeePACh13xKwHZrHZ
u3RyEoweJsCFZT14LC2liLdRBYRzM0yiBsbl9sIsB5i2gBp1NOiLMx8/qTSpHDPK52VV1kOsU91e
Z1Ax/3Ddpcv0gLKuIMkybAylQhn2fOEyY3DMdgBLVZXuI/lRCm7s8LmutgOoSa5b4npkYc5Is1BR
AfPjuaVQNWurSAd04zt11WrFQ5wvgjuEA6eEN39tsLQdQYV5rKWDDXkqSRTN7oCLZKluR+n3MlWY
Wl6NWbOS05DUsf8P7oFeGKAdW3MuUoS+hTJKWMH0GAMrHmj30iJiC+HUyeAeEicAXDCHCk/Pl7DH
/M0YZnPuxrXfFI92epOkL4g/hu45yqca3c8y5j7vMFEg+HYcPhbQsGv4akBBGRQEdW7Z7AwrjQId
ZGZHqSclmfb2dpWu03ULuQcy+86DhBRhJEtPnqW1iGuYt3VARgkJaQfpEZpD59aBVJjaKUFDBGok
JFIsMoo4FvgWMJiNJwBm+dgCcRrFTjl9sVzWT7b2SxcNznOwAVhAgDaQDKNFdFGZ0VGaMXPFxBPc
uElHzyGFP5DpIT7oR7Rwasn/UDe1oGCm0iuRvUFAngMmQvS80ANlDvdSGWVn1Fi3nLSk3721UI0h
UDnFEFVPcnI3eOraua022m2waeaVvUW4cS2DhIA2in4Mpx5Bmfz//hj1/COmS95UWYsfg+q44pBk
IIEbovLQ3Sc+rmv5zXqMMdaLbpx7++v62eQgGM5tMxdTbxexkhawPbylf+adp4Srmuj3/ftP+9ey
ngBf7zbj3rRI8mCtSzroJZx24N0dp+7THXiSIfW1nlQN/Rblyjlqb5gbdrWDscZZdqeVdHhQHyrB
U5ODv8QsLy5jDJGgMnuBxe7BfTCGDfo9SreeI7CxtIfiZr5r21V6PwmMcdyjWRAqThQoYrGQoQL8
U0XZgPjS6FZRVrsSeEWH75Nc4nWCm4PGPx0pF/MZbaOs48pWYAQ0Q53kIt0QBDpOxQN03wpG/XFQ
UaRjeYaCoIgwhmzlbnvbrqNXfSQA4fZEPt6nbyDRSzZog4tSW97RODPKpLaqFOWFDQ5uMAy363Cj
EFDuNpv2vXq1DupGvTMS0vjRIb9RKEnZ9bPBefPBYwR2JGygX5NZ8JXl4GYMchtYdC9Y14dka+9C
nUyf6n3oTg/FS+wZ2/g9fY2Pybp7v26cE6BAiIGOgQW8GUzL54fCyAOjBnl3Aa1nvygOs3Ks7W2V
i7gqONGdkkZBrhg8ZqC3Y+JgbkFtwEBJ3B3S57h5K0VUS5zNj2RQQ4UAE4GXeWGfpzHSnqJwE/u5
KXy1uEuD7fWV4qTWJtDA2Pm0I4WL8HylVMAozXGosVLm79xeB6idWk1HmvFu7m9jUXeKFzBNE8Ga
ilOD+4JlrQMOoh/bCuZGt3hy7srN5BmK12eY+m0Tku67VeCn+3Bte2iorvCsfAXCUpCacr/ayW9g
nrEF6oCRSl1GxZyomMAcQZhyfVVFJphVTco21EASXLix+pAMf4L55X/6+6xQtREBZqsu+PthqPht
1/lxL6++bwIkLAiH+B94oujePLlXrFEvaj2ACSmx/LawH0wzf7pugoPfQkXqxAYTn4auyYoOeg8A
AGbRKrnPn+29vFXDlbJz1hFRKrL8w/vnzCST6raxFaG/BZMoUJKif45jwbrxntdnFpjtFeJZhKgA
C83eOkaQjya6azzqnklyf/QwEuHad9YOjCyC/g8v2p8ZZjYdpN5jZ4K2nms/ZPeDR9Vr3o0bFTQF
9tZaQZXUd16Ul+HgYGLn+ofkBREw8oOuAtNfuKSZvWJ0KPymLSyb0asWfNTa4wKyWOOtHdalCA3L
eVgiWwedJ9XuQNmUsYXI4mR9A0YbKDrPYBUPIecaFh+jdegdUW7JO8bYoRDxBl8LoIZMXjBr2dBL
BSRBE+dnb6N1pAg2C6c6i79/YoH+gpNThoBch7EFC91bfYsCZUcmAhk3nUiPmd9tTNBRZqTeZkRp
SX4n4b5GZ6Q5LMd2JUxR6KXIZPUWeuBQJKHCYiqbBbVGZ6tQiC/c4FneVcdFWf1U/domKCkKcgP6
ja5ZYryu23axrGAsQKyLN0R0TObJLR3R7czLUzFjjUwVyhQAGbO46TgHcYU5zFjcbj1C1Fj6cAbv
VQU7oCE4ALz07swUE8mkJU3UqIGpAsqPt/nB/hX5ptf7qq/eueAoPMif8o/rh4739DuzyYQypaxn
dVRgs1xFoJ4t8RaLvBR5v3aIbjuys0WgK6GXTGiTZGUakh5SFBZeej/llzR0wVa0BU2X56yCo+Jm
u34rYrrl5HJnbjJhDYTX9eRMcFNa7h3nocKQAmiSSCsajuHdRqeG2Eu1zAfD7L4MQfV6BXrt1rVc
/VjcJN699dAeQ8Gm4Z4CSPJghyJNVdhKbxDWKvS5ZGSP1ugOTeQq2nupilrm9CydnTVK84x7ASBR
1I+QEePfTyIMspBm7OUYXV0LugTh4zgImjsXbjAGmE1R9WGeVhMMjFVC4v5dVl8cESc9z4ZNNToR
hAH4Y6uJZoSHdj6BRbooKhJpXuHcT9nx+nm62GfwAwUNmssDloyc/nyhQBkMoioVcORqUryi9mwH
8NMXdX69bobjCh6ZYLQ1MIFHZ1POzXRJkipDXQEnPDckjBHwlx/VsP2+ER3aNWCkROADNPPciB6U
dmVTqr7UGe87KJFB3XU3LiIKPZ4vp2aY0kslN0mgOjBjOunG7u21JAW3adhsrnvD2cJ0YBE8nrjz
UYlnIoAVZOo0LsC0KRZeCJN2cApRD4/niYGXiUqnkyj94PmCmUFnzujkoydS/VTaLRVj0kSM6xeZ
C6ifIUKAOx09ZUxnMHeE0kjNgNY9Otdt5KPueZNoqRs45itQdF4/L4KSw0VSxphjDr46WUlRtYBS
KQtyivpxSZ4se3At5yUI7/Puz/VvxDk9YLD76skDYw9q7fMFjKym6hYKU+3l3k3GajWpzhoYsceu
0QTbgX4LJqKBbh2IKgUKrugNMpsbaV5s5TmAh1JT+7W2rsxdH3uZfXT6PwHEiIvy8fu+gaJR11EZ
x0OcJXlfUqXr0gr5dJ8fjTkilRJ65XA7iyYVeGsIkmi89ylrPcpr52uoFmm21CXsVIm0tctw3zZ9
S5K0XAdD4V/3iXOmQLCoKTIGr3AvsCV/vSjb0RiwO3JLiTCztuj3UqyLtjzPIxVdC1sG9o32t849
GlW7VQKqhYuBAldWDpYGLRH9tyzKo3lbAoPUlBkCL9WLKqHjpDO2CxqEYBrUoJUVHhZgSEidOfej
7rz0M6AoWXiYi+Lt+jJyHQQOHU7SG5zt3GX5PC5BBRyhYte/lCRbYwagJoo++31tCooKIlv0k57c
5FXQ5TOqCoAZqNZHbIIjLba3ilW7U2j8uu4WJxyCdv2vW8xpllpdzZ0E67nMid8FD4qCssy38x9U
FTDwjOc2gEt4tjGvq7LsYtOhSJ5Ys1aA8ZBuMFaRbQuWjRN2z8wwyxaHw1iaAXwxrOhP4UxeN2u3
Cmh6wnbybZBjfX/p0FilQ1rIJ9BnPf9K8zIvXZPOiE7aalYPyri4yyB6q3FiO5qdwEPgP+iJs/c7
6Hpkq5eA9upkEySXCenKJyMrSBG0D3X8YdSCtwZv66G96tDhJgz2a4xTytz10VDhegQywQf5x8pM
+p1c24A0v19fPl5cAm8ybnmkLlhCJrgXVhG3EpW3L53yE0Kn7tAvr9dN8DY3EjANj3okYhAmOf9C
pRXJutoizM698tCP84+xS13ZFlGWcM2gKozCAe3rs4WKZda6LraAKzHzNca4SOpsRxD4XveFt7mR
gf3XCP1wJzHB1OO8cGr4IksmBs8AR8whIwlMBiZm60rBGAyo3EdReimyymyHlnacLIO61iVbed6F
BpRFA88oFqDyBAgg7jKiOYPyN7rf6ldr/sTDLOgxDqYBDzOpJmQQ435vtJCKSQuRNAfXqRNDKrOU
kCJzDHqmgjwhih1gXu1PsKR4lQ0kax6vfzfeNqeDj+iOQEvugohDTkK5lsDq69pB+pBX+aYvRFon
vDMLSnAcWUqWgvmJc3/U0CicuYEJJaihjpQ0MwaCZ9OaAn/SlDoiZZpXv6+7xYtLeJ8ZdCoL6CKV
SaMbbZLkIkCcKPTFx4Dic9Qom0hW/CztNhhfddtY9Djg7g/aJIE+CGTL2IAR1csE7jwkMlZe+3pl
bGwVo3e2IRji4GUY+FI0LMEW/sesppWkRkmFpUFxQ6pqg6uLBMWTspREk7Z1cLQTASiIu0Ww47Hn
dTpcxq4lavz2TDe+vkhEafR9uTiCOhx3i/w1cQFdt5XYjg2YkAfdU/C1jH6Vps9FIjjDPDtQacTH
QXURxO6MK6EB1hE1wxWMaQtAhQP7l1OPljtI6DbFU7v+/iak0sp4haCfixfC+adaZGeIlgZ5hRaV
uwCTraVtlaQ0gT0NtJW6ZO9qmn6b1ZO2SE6MMtEj6DQtaA3sj0x3AHMIO7SW1NQ1NZEAJW+/ox4N
1QykuahXMRtRDqXEMGgWaKPJRJBfgc6ty3dVCwTv9XXkbUAgxRA5LHTqFHbQo9UbR58ozdKU5O9B
Pr/pqSp4ynGdAbUy3jq4IrF+559K7TADp1IuTL34VY+xiznaddscr/vBC0p4d6PUgoAEih3GiF1K
84LaBzBGkhLouzaS5PrQZ0sFqaxGUefN0i3R4OHJHt/EcSyJKI5564hpfdzSGPW9hNyBnaa3HbTi
ccqyERCjDAAr2fSuO8mLTyhQ0NoVBTSx7boEY9WZXSMM1mZ7nzvd41RlvqwHbwP4TN0lSCB/iIGZ
RBZEqcujjSck4i5WF9WZCx55QxuNsUIS4laKSZyogCB86YWdQYpCcGVe3s+wZAM9AfYYnDU2bUPh
RhkmB321WN0V5g9Lec+MXRbtyklUMr3cleeWqM8nKUeULlZZ6LC0wJ/WWTmAuizlx/UPJjLC5FDV
EvZTRt3ppdcKxDRBuc2Cbx8vBXPJqGZReBiYcJhYEdsDRt1D9FnSqvHMbNjkVuZrUv59M0Bm474H
NQUCE4shkI00knIFhWwtVz+ANFxbAQJuL4sgJZcHCc+dv3ZYTcocDciu0r7aDyHUTtrV0KQCV7gm
oNBAb1wkFOwsqKFi/l+qTOATJBybUgoBSUwiUWp22ZlCNAAyBRVHytQCtPf5DlMVyZis1EH/HtpE
/YABk/6pROvIkG7q6J6ydAdaB5IBgXecIwSUCl6OqAxjFMRmzJpxGyVBDLN1mnwufXsXVKHfyNK6
rMdfbWQJOgOc2EBpN0wqMQUlA3ZfDFqYZMBNl24ALrtB+yyqYDONsT8bo3/9MPEcO7HE7oxJ6uyl
nmCp7h4xTI88YxVq7bqffcjPk+u2LiMtNvpfry54N2ZlCvMGthLMWSlHa/R16zYZfVN9jS17Jdui
iQBOpFDQ7YZKFshSLrMnXYsTI2tTqHBpLZmjh0mdvawVvPC5K/hfI6bMIKbANS1XgUm9UjTPySkt
OaZIuzdHfrElEYMo55TBG1CtYxfCJRY/mvaogpo1AkYm7eKEDpL8vv6NOEsGwngqUYdbm+ZJ5+cr
mNFlaTscYzlAqxJ6LD80E8OwzmL1q+uWeK6gZGti6I4eK7bHjI5VJmWqhVb2XKFlsDU6AQCSFysw
a4vGPCIGph/Y9KVv5DRtAhzaKGiG3Wgtb3piD7u2HCHl04OGKBt3ZTOpa03SRzeUtUFwuLguYmiS
9ilxy7MA+yTXzUhNo9I1JfVgjtMjypCiQ8WxASY/EJyhtoQCE1tir1FLy7pZAvYAmVgRPjdgjrz+
oThbAhbA7q9qqHuDwul8S4AXq86rOQQtqersFttcN+1nX2yvG/nqEZ/3JtAeANIAeFVEvcucOdOX
RHVwjCYfTPi3n5OXf7Sk8Wy3bsl6/tm8PlL8T3GzT+8akr0cpadoV/2wvFngLidK4YeA313H2NRl
Zt0ndaFoKdzVysSFotJIrG7aLJRIoem9OWgeO0ihk0wSkX9yvyRQY9Q0sg6WDKZsu6IYdBjummQi
rTrttSUUQJ1ENpgELcwUO5MhceU2lUJafb5VS/39+pfkrR+lZcVECVLbC+76NGlBnRTgQ5oTVBpu
h+IthiT9iLG6D8W6j0Ui5TZ2H7tvTs3Rfz9JOZMEYk99nJRQ8/tQBx8d6KHaNtXPQXuYQsG1fAkc
QQ8LFXcNbxLsUcjmnBtLhwq1wSaDsQ3U/OwHeVW66jtydtPTvXw7rNOfv66vJu/wnVpk3AM74tyN
Etyrl/FWVTHTEUd7NZgEL1aeGbS0MAWBaRKU8piXf4CxNxvjbfDGbldzMG7rpvUmZRDUgi7nZbCA
oCvEMcdUB3pW9HecfK3OGdMJimEleOqj/f+Rdh1LkuO69osUIW+2ktJneV8bRVuJcpR3X/8O+92Z
UrIUYnTNqhfVoZMgARAEgYNhi6Z/9Dco7/Ss/4hdYV0fSx3wujFH47QdI6ADVPkADUxXvrQ3d2Sn
nKrTdI1E1ICei/WtWrItzcE6yTjP8BbOraEzSvqgKyW2CmXADjqahMWxf25qnwSaQTCBZ8tnoRsY
lwNAaIqbHppX1ZtcWULtm6n4ybk7Tt43PAr9dZE/Nk3H8aKiZQGBPZ/Bk+MyqKhZIxqt7mn8oxXV
wXyuv2QAuAGBSQaXLtzBL8UKjEoNqqEHb+UhvrGvHs2f6OC8no4y2Dk9jCvxPVxdJOKv79eSzqN+
m9GLoEAR/opDVYxILbWWekmt4jlGc4kVuGktuOZ/pqH6I9wHDFOb2Z6NeWhFVdHBZ9xg1Hm/yX9S
z35EB0Oys67ouXo29+XJOUwCx/EnY8zrylw8ztQMTKDNiwziqbv3we386SY/9/BZW+0BFPq/inOJ
orcudBu0M8Ru+SIdN23rpd9GHwPZD6KC0M9NDdwycLZoSrEZyiZ+TlNvjL31UHvdyfSLjfpQUL/e
DhvH1/flmdwkL55wdMviVqMKCk9+UDJcQi73gMhWUzs5FMwo3zRDxR3xiYJBbl2fmATcgqPGijHV
oLEX71LcgtemFWNwbVN40Rj56BT2G3qLLLHrDLLAWy8h6WCSgTgoAsd1+FIcNg8xCtFQCeKU+FVr
81NJmspVDGxdLXo7X/BqrC4AVVcsVEc2/RIr15QiiIhMvaKlxhFGXHoo9xOdP0vqAe4N9Fbj+Rd3
G546Io6s0Mz6EVHDk/1unRvfQhFhcOsQF9WgmEDjT0dVcek53mMe1/q+LXnVC2zOQks88JRtCWzV
q39nz9U5vdVOGXgSoZcOUoCeVrrFk/yyDru0sHOJOXWpShT9ZClQ4/hMwP7416O/EKOA5RvMnXBv
SJZwGxdHphb0Eb5vYfa3Sp6z4BiIijiWAqILEO5AKpIEDMsFQKSTuWvOytk6TSdnI/2q/dEHU6h8
Ek2oZGcBb2VoWEZeBJkY1uh/qY9WTCetHqGPqRzv9bzZxoXtOkW3yUp5Y6fD3wfMbMYj5mAjIsft
itslsOP34MPEIG8zi3aRTK/KPtisK8JCwMxGtoIMAGV6uHlwG0XiAbSg1KAeirMw38RLyUGvz+CO
Lu0R51HsaqYgDGM/ml/DOSK3a4kxdEOZ61D4YJKOmIvbHTvDek604mldNBEQd8QqtDKbmolWd9km
ahqvw3NZRUQn+ZI/ZLUC6MBGHR2CiEudGB15JIMDncDAXgxmsD1lSHyF3JT0rwnsYVQzpD8ph9lh
PsVpX2QJWN6NxN7Xsu7H+bSVI0nw7Le0bqC1AZMF3oPxwMOtW9bToSzxHuAZanhjDvH32AJjV2k8
r2/PguahkAOUu6gbQQcKv25yHCiFFDjw7b1yFQa4eefqKZDUTWWYRy1NvLHWfkUhFXi+z6QA7CD+
wOVXcRg6M8taiBdT5aWXyQbkFPsyQ3GlFZ7gzTZgrPWKptiCDereJOpuXewFdcHUaBPJBtBTaJji
e6kuUYWXoKAGuXASlC51XqfAcNXwey9qMV/YRRtHGvIZKDhC0y9n2KYCSkmbEmTDMTEa07HH9Juc
Pq7LsnCKXGBwppwqUUmGIMJ4HTwCDkRHOY7oXvO51YZt10wOThtBqjLISg05pIcqd9Vb+q7dJ8fs
qnoZY1cHqcuP6SbeZdtqK52s3tVvMJ5Z3RY7jHxNn0TkmaJF5Q7rqqzA1gVSLm+wj6l26JFzVR/W
13QZAtdTUA+yQjTOnWS9kveODXmd8dau3gfjNZ1e/xMEP0G9TmyzoBUgzPRoB/ddeJeN9+sQi1qO
1Cp4KcDAgiLLSy1vURc+EAMLhQbq+zRt3bKVS1RQj6dRjb+wYiwjjX5bBIloGbrEsgaUKupZXnih
UvhBndyHNToQG+VpXaQlZUdQg7ZotHcgTcbBNH01OHZeFl4v9+dhlHbh9HsdYWHRkNVBbOEgRwFG
U9419HWrohYHV12lSP1pTEA0W6loExpa+3bAs/7dOt5nVVNlAMkKXmZRccG/M2qBWgeRgfhpyq96
9UFSrjqwQK9jsN98edoDA1lV1qgMt8d7eRIoWltThDBF+6rke4L2zbB9jhCttYd1pEVpPpB4v241
Du3kDqcjjfeS7SbG9zERLNjnI0tFegW1MEixYE4b/2pgqTK8XWMidEn2Y78rkIiLXqpwX/anPNpb
9du6REtrN4dj+jI776um1yd0OCA26wdvlA9ahpkbKByuw1s1LgUbtbR8SCAhyw4yIxAvc+pd92oE
zbeRkJDSU1Rm92Nf71CJIHgX+WxFjNSOlQ1jfAD+5XS81u0WJfRwDGFB3LEpXa3br6/akiCsNx69
pvhH55kGa0WqBtInhddWP4zx3qRvffy4DrEohIWkDSvgxJsXt1bVZDmdaQKicA6a+SZhZN86wNLO
w1zwZcb5hJjvcudTPQ7CvowLT3N2ZvFkOz/bFhypB63pBEiffY4qz5G4FC+omiW7SNlZIClu5Bzq
5sYwCrfud+sSLe0K6rlR8or6YGTZuGMtKqRalSMsWTC+18V5TCiKn0W8jIsgbGg9zhw2OoJbNiuv
MCNjSnF2Dtd6h9Zp+ZQroohEBMKtWBU0cpjrAMH7SKqAN1B6bCNB3m5JwdBthBfOP6OdeOa0vEAH
UEKAUVdqe6hz8izJo/IFQ0F2BSkpkP+jbJvbEurEQVsHODdlRG6Tgcp6bAqeJr0v7Py/MKhyutTl
LilNDXlwyGK+ytKPJDwZf3+lhBLPIDh7NEEb0rY9IBT7EKgvirEtyPO6FIt2Ymo4npHRsD6VyCpj
V9tRniG/Fj310WtjHDN6o4qS0Yu6hT4zGY0VMH2+yzDSg6LXMgjS15gekZHNlOYPmfH3xYhYrxkM
d7DYY0+pkwAm71/y7jbFi2Lb/l5fsEUVnmFwtki1JpaQLynAa032qtE/R4MoGyOC4CxxMLQuaVtA
yPQ2i787xl9fhC+XiTOQykhCJF3w/aCy/aD7Hqfh1qkEOZ5lxfp3y/lgHPSIfV3qAFFa8yHsMbi8
T4JiU3f2RulbQeWwYMX4Q34cJdWYJJi80TqoxT8X/bf/tOuGemnssp2NoHNkS9bRDdUG32n9dQSB
ifD18XHS6WapAqGrrjp7a6hHVVQOsAiBXkXUZSI7YfMVtBiFIicpZsd4SR65Bibk2mBcImJGTxEO
p7+R0pPB6oCDac/b9kiu6TV9wmvEHqzsoFxK3OS23VuPX1g/0JSC3BFdswj3LncoqJIyka0CoUX0
pIHAJfvVimbQLar0DIJp4SxutaLJkqcActX0uY0e1E52afyUGprgZFlI5cBAZ0BsgWdAeBSom6yE
LKDvVTD0/C0/YbLeFaZJ+s4u/L6+cGw3+JvMHIxzmrVm4olOw/0vtH0l+KGR1pdQM16PR9M8lIMo
Hv/MsYib2RyPc6BJM9ToOAaePO6zjeyRZ90LwbLeHat9cnCeJAxM6zbNUdppu+qe+GjjXxeYAawJ
zKmn1NaDCQcOTanijRE99xjTauDaU1Wg7G8FbnDZFj7UkvO1vVVE0qABbNKQDCva37VT7PoiFxVR
sGhjRag/lUAzlZEMq1NK1FF4Y/SAIVVFiqF7oZ8VVy0ey4xur2O6yyS6BAuE4wvnJmWIjMIEqJXm
t4XqgMke+eFm2v+nDdM456vhzM2NGDBKJB1qKfIq+Uqt3/qMurkjuqIsHiUftvfpXX76x49M2uhK
RXqfStbdujyiZeP8iNoSJaIZdAKTDbJ0j8DbLchfJ48urIx/N+3TfrRAjAwMcrCaa0ofM/vtv4nB
OQ5iNlPbMwianwzjKsBMcpH1CHwTXzg52EFoxh0g7KF5nkbpHoPQXMnC1OZ03AxadADx7eu6VCJI
9veZIYUTCjXtCJCdpj9FcfVY9NPGssZjqpNjZJCTXYT7dcjlcwXRN2ZUo6OV7ynMgzZrtYady1Lx
2KryhsjD1hrpFWn0r7gjBABoXMBl9VMzUoQauaIkMKWsU32z7De1ObqKkMFyUcNnMJzF6q1dOfGI
RRz0wQ/xBtBJybVWh/frC7dQBgItR5c90skoi8Md5nKz4MYp0TNUBwTvUuQyVnscWVfVPkSG8YAD
5IiaP+UtPogi9MUdm+Fy8mFCmCqXEXDxjuI2SF+hLWMCFuoX3XURF93RDIkLa2raoTkkqOFioYnt
UywL1H3xMJx9n/NFVqsESVfi+476C6x6Xa1hOqDbJg+BIohqlnXiY6/Y32eGlfSxRDNWyTG236Tu
Nxr7anpYXyx2mH46BGfCcB4pyPNBITkgsvBKDjHcEeN4zjQ/D+qxCX2jF0i0pAV482I9Exhza+ic
q3BkMEUnJW4dmpr+jHVli6LCxE2nzI1z0bPX0j6x/Dw6xDFUBXNALldv1J1J0jtgTWZxIoq9tVsU
c9gEqcz0u1OYomyQCI+TTZHynMosuzGoyS4KfVSL+iD2wfiWeyLKComwuBgpK6s8UyPIZuM8tE9S
+zt07lG54o9muFnXEPazeQ1hGQiMcEBJJl4QL5ex7qsukVFc4Zn01OfPueo16Fa3MbMR5C2dVfrr
cAvV8mgVn+FxjqIdjFBxKuCFIJSw9IMT9K7mPI72zVBcD8VTkYGj3dIFsEumNkflnIYepY1VaGzz
pCt72HU0ca2oFWi/CITzHL0dTCb4rwoP7ZiJ7IXatVR84bRijxKqDd5+xjp7uVuYS5YgqsVpFRFy
HMvM1VPjWh8Ugdtgv/STUsxgOLdhGEEEZ15BkmTYU4KxIXYhiM8XXQXrFASzPGMY4VRc6WjQYwgt
JFFAJGq7g/KUjpgSvf2Kvv2L86lvJg8UPLEO8IB6WL1PzWPIcu09cWWtcid0GReY3kpizIN2REQj
i4uIgkw877KBVnxfyIhEbqTUbK/ipwp8aKpAtOUV/Pg++/vs+Cg7xwwpu98rSrVHk/C1k4B2z8xR
nU5F58gylsMGbaBAT9O43YL5hF0sQxYZuUrXMNLXqiZ+pEr71lAFB/yiGeEl+X9YOpdGRtWQVtk6
sLpW85MEpcf0MVQFtioQiC9bk7WstUgKECPFLLNvjGg2EqTgFooN4erAvo/8EgpswE1wuUGYE6za
HYpyvfEO/BvBnT/8oEczdoNtdshfwt1wzHejnxxQDnwUFcIuyjfD5txsLtXNaLMcxlhUMK4I1duB
nriSZNz0wqNxYcfAZYf+VcwSQUk6X0c0Dm2EP1l4+jU3enfXSRsn+PX3dozKbdDCoBCVUTxwni8B
NZSZmSgi0sGBoI/ZTjOLrRGAuqWy9mOm3mkBSgPrymtpJHBVS+KhSgrFtowgAf9e7qM5yX3ex6gj
wuTW1qdxmGA0LCF7ORJmChd8BrqsUAWP4gN0xvF1gGre5mOgwEWZYfHUGOAoHpEnFizlkjzQSrw8
/Blnw789dJNRm1mLF7pSV69SJEXsobvSi/JoKVp0Dm25PYA0PfD1se92IAbIfRRUo/C3VeSNGiKg
I6GBiE7U9rIoO57zdJChoF+df3NPqgiEPBpkT5th2zT2JlHL7broy5J/QDCrmbnMlmqVXJiAyCM7
3qVy8hZTO/J71uH7FSS8GuNOiWsfbxJxVjlFVSOCI6S3dpmeYjLVSNBy1hJREnZZqA8otq4zoVST
xFLV4AmxwDD7UtvqGIrXijj9FiJSdGR8gLAfMQOZVDBmRAVexfrOvFI1gkTQ0bZGl6YYZCEJPOdC
TIoIEZyruPujwYW39aiZKjUdIFEb0XwzanX3qFOys8OJgiYuGXe06uInuWozQXi1JCW4cWx0X6Hp
FbTEl1I2Q0LydsAIi1CzqEsqDJKvMaNxG6HJAVTnDThzpkGU0llw1ehJRI8q4iAM6+C7sEmFafBV
AmmtEfPahvs2BV/Tj64Q6P5SDn2Ow/dgTzTTDaIzs49tPP/ahl9MHW4y3a2ZEj9RgxfFBFsw6jM7
SXq0tE6wqwI5+ZtGVchd04aQE1OncjcbBjdmjGhNpoJmVTQRahEMhSHgHFKQ3OHBMsMJZYMVCEQw
Ctl+VUji99l7FPvrdr6kqozs/B8c7pzFe3TdxRpw7KD3r3Kf5qHnlLdSsrXVzTrUokgYxYRaXXBd
opL7UjknZ6goMeBSUAl/zuu7XHYOTX4cvmIEjPSKETbB4vlCrsAoMkNhj2K63MF1Bc0O/xuE50Mt
uR2tMS4sjUUVCouyIV0FwlCkDz7Vc7R1XVnJgHAlb3ZwMrhyuLZzsBvBO68IhrvDx0muYTYpYAYb
w56dut6ir566FZ02mD37BdWwQIPPpqODvpcvuiv1FBV+rIQ0d24kyVPJj6Te1/2jbWVuIMoYsBiE
u7EpczDuEJCprjo0RnVPnNhuN37XcRWwlZckfkva33lzVkU8gEunDlI9ON5YtxM6ai61sYhIJ8cM
UFLgFVPzFI/GBlRZ279XeltlzUcyVhHkz5cwAYigIslgQQHYmPMu88HF7WvFtxH1OOtISysIDm5W
uQidN/hKLGqqNTLOzD3BhCWbbLrxpmt/tuYxtO5znHh5+HMdcXEJGV8EGpHYDCUurmxoE6ZTgCUs
teRurIobUP4fY60W6OFSygW2/C8OX3hgD1Gn5wnW0Ar7jdxUp9FQv2tp81SE4Ybk9EDsJHbDVH+w
5fB5XcYl/8joa1GkB0LlT4/QtJekIZHZoROabts/ytnBmm4TDHWxwDgbtF8w8DkcZwYh0QiKegGn
mU+qfBjDwg/r10ATlTqx7/DmNsfhAoVJq9JOY3WByXRT6a/077kpVdw0UOaMZwmVtWZcqn2EhqB2
tPH93FbvepI9DL3uG0SU/FsUA+MXcK1CnAVOz0sYIGcxXvSQQtAPshO5aHQS3LP/UNR9WqkPCJ7C
Li/kTE5BZOhZNxT8YefhkOzG2/JV35oPpvut+I1Juxu6qTcgJ0cm8LCufosCgsWHDai1QNDBuQ91
oKGisjAczZReo42+owlCxkUFnyFwAUDVpZpdoQUWCaSn0jpkqa9ONvLfmpdWr4nmr8uz6DJmaFwe
U23AegX+Blzr8cySp79aa1+KimIW18wCAweY2FChzlfZl21u2SHL0OZdignzICTy9E40JWZREPSj
QcWRH0Gq8VLzsr6eOoNVdA1DO+0spJV8FbSvG0mNRROFloJ62wH1OZwswjQ+vkbTQD9G7AjRxmJj
mre4i4GT4oeM+Vbj6/r2LC0dIwFCjT2YDD5xmExJ2MQYw4QzBCSN+c8iFnjT9e+jBe1y1cZysrPU
xvcV8q2iMeoXntYFWNqWDwHAz3MJEJk6rfMYAKO5deK7PPVN/e/rwsFu9c8aIXa4hNCTUiZjDYgq
vJ4cfzAFBikSgTORousaEqj4fpHQrVkk27Fx3KyIvxCYgE0I8TgKd3FZZT9jdiEmNWbX/Hl+qvTI
DcNDpmd+Jp269H59R0x8h/efcxz29xlOSjTkm3RYvAwLqX+H6TELTK9NBHXIC5QZYBqZycOsaIZT
qmMyFj2WrW+dm6yqN3mk+EGlPY6Sdeq70WuabmOlWYP6q2KbpvF1VQ6iH7FkqvMfwcXnqZzWuc6e
adqjdOM8jHeYkuViCJxiuc5OPgT70c838ZP9YguOKREwdxCOulGrI8YxeFGvvMDCrqUgPoyjsylo
fGi7/G59UwVwNmfHkV30rc5KG0NyNQzfp/swPY/gTlAe1nEW/cXHpvLNWVNWpyYolWDOkb5Xsv6k
Z6IHPREEZ86mko8TtbBytNjpcogsoeyuC/F5YBvITWdawY8YnRJnCkOmFcZNdp3eNNvSTf3bfDs0
7hS6FquerL93V1XpGqJRhALrs5n0F1ahYzACg8bprnZ3k6a7UXWQu+d1ERd91myfOGdSTkZPsxow
Vq+dMO79hLziXeZYX/IlNhJrYALFqB5Oy6uyoWPJyjUtNQsOjR04nl6lKmiTyvJcB10qSJwv6AZu
v7j+IvBCSQCfSejsINJoxaoPJtPvqe3lqSVQjoXwCxC6iRIAZMzxOnC5QWnZxw647qHhqbKr7Wan
g+CNNAQ00P1mUKQntCaJcrvLYn1g8i65IQRRLcTqNeTRCsQsb+vqsOAeIBTqdrU/09n5BH1uFgEZ
JLyNxuVd3PqtC0pwKUNprYiTYkHv0LSHsU1sqAmSWNxZiTpMc8JzEEK9eqOOx4g+T9LPdVkWLOgC
grMgc9BrQyGAMB0vNc9jrSNuPZBU4FFFknB6MDb6GPcUeyKnh7F417S7thM9nDDz4I5ijMvFpQiX
WUxW5lMeaSZ1tZpM2HcUIXeu4+Xf0EN+VjHPen3Nlg5jsFchvQLuUTS68jTtCTHNlEYKUnBXIO+/
H68JqOmkA6IMoIlaBRbYNdQ5Gl8pa1GnALeAjBzLOdrF5+IcbckVBn1uw920M3aVcPrvkgFh+UBB
zygLP7/9671EQXADow0eKMFm/f2xh1TJP9//9OafqJizidcqKIN02w1nWgn82vL+zAC4MNmWJqsP
OibA3eSP10hjmz+rzbgNXqJ3aSv56+qwpNts7gFcFXLZaIC+9HHgiFM7TNlDsgFtZF5UguDepHaC
qFMXEX8KoPg3giGNtEhi5aUlxmx1t3n8IiWCZ4Aljz2Ths/Mq6lCrJFVu0+W6UoJqGBPabxtk3c6
nItR4EmXNI0RXOB9hRHb84aEkrAKBWl4gtebOvTHTGk21mQbgkNoycfhREUpC0BQssqpw9giznLY
Odfqoz/AbqJkm+q6O9X95u9VAWc/skIWGJCh4ZeqkJkVeFIDJGzKsDlabNx6qr1Zk6h0YekAwuWP
dcWgzR6s4ZcwJAg1SWLxSGQ9NR0YvKoXXUePreQawc91iURQ6iVUF+spOBARP0L7wc1/1uldKzVu
Gt5V0m4daknz5lJxp51pMuZoB1AJve3aCNyX1AXFYaUiWsDo0SYTuPElY5rjMeWcBY9Vn3Rj1+BK
hcrBY285v6q42Wt6JKqIXV5C9laDeTwoluaUolYcKg0BjNYGAYiaPBf6VZT/VsjeiQRxqgCJT+ZR
DLiilgqksZGObZgc2j7b6K1+ZzagU7ElWZS7WbIsqPs/ovFUDElBwcTNGh2aVHYn7VuP4myJXCXY
vXXdWHodxYH7gcTpIeZdxOmkQDSnb14jRa9cGdWyNBnPVjFsULOBKoHwmCiTFxXttaVjPtX6L1jU
FsZcreHFEnQ87O8zbbHjAnE0aw/sR9knWeDXY/ozkkXcmMswSCyzmQDQFc602yCQxl6CR6Q2xvo+
tPFuQiHmF0RhMYXC6LA/dc3jjWV0kgn+UI3BFNMXrmPF3hcmGiJ7iOBBsRTGvcyHY03kjGqkAyUx
jF9t6pxVu/LrmByzIhJY8qLez6A45ZjoNNG2RRDboE/ULTEA3VC6Y2vn17Gl3NiKiKtrUe1neJyn
inBEGroEPKstr0BBcI2hFG6qZn4bi/Zq6YScryLnpKKo0sfWZqs4HpoOl1yBy1j8vsMaqUGlApZ5
zjkVQ9/pdd7hLlMoHql3UiSipl423Q8IPmhBzjVV+xSrRcaNsg034DIjT/KtEWzSjXQuRGNXFi1o
BsdZkBOBdrhMIVFmvLbasZ4GlIZsvmBBMwxO4ZLA6PSuZCJNhz46pvW9LHoqE2yMxelYZshmaBCI
YaFCQg11txfVWC4hYJoEG9qLMcmgAbn0aGi2GZEYAoLmYLDFJhgEqrVklXg7hS9jnMKgNLn8fhjW
w6iy6SkWmdwwslwMmvJKpfFBPJQJGdDVRXFmcOznzBx0OzUanvMBN+4GX3vpTvqjJXsO9ZWTfZv1
nnXfbZ562ZVu68at99LJC2/yblN+1x7/WjkgMPI3ICfA7Gi+PKpEdUgSdnDheVC91BHtXCWafsRT
I7oNLEiMIkQdhQXw5YyT91JiKUrHHCzDAMqKfYy3pqimgtvAgjFdQHCKHvSNlUs9ILT8TTLurOlQ
UsFtbcGZXkBwiq5KDomyFtkUwl5M1Kc8Qc5VQuV88venxAUQW86Zgkx2SUNrAlCqVY9KLW1tmqE5
T+vuaBcjSyRighWtHfv7DC8LtLjJWR4q1X72wc9QviWDgMJRpAGciVlFExs2a4YqJnWf2Zic6qiC
9yCRFLxZEZ0OaQgp4kE75W3kSXF9AvuTYHNEWsA9LWj95Px/H0CRvNvNdqhUl2ihayiiirDlJQNd
KejscHviD7wxl0kw1XDdmEHi08EzJ+qv2/+fzn0uEQVF+xeCP/BSUOzkAwsPjK22771xo3uDm5+k
p2v5pn8Lz5qnPlaudlXsgk1Sucn37HciylEJxOSv8ZNjdwphidekRxdKQFDMJ3jIW96xDyl515Bo
TZRTICDv69baXeg4nlzd5cH9+nL+8Zdry8k5iK6wEDFaACpT1/CrbXbdhq52M27yrbwz/NYz76zT
sLfvJhczi2/HH+Ft6Fk76r8R1PDHfumO25G6NXGtI/FFJQzL9vGxDGwjZlYeGCMGQDv4dVrnuHKF
97BuJxxvIALhXElYRIZDM4CENMR87gqEGJ6J8XXrKy3SGc6bGHVv6ukEFMW8x+Bpt1S+rQMsRAQX
hsH5kiKfUDvPYhrV9k3yUuXvjaK7WfvaxD/WkUSicO4EOYMulHWIUjnfiuZbnmzWvy/aEC52UkrQ
jhkDvt840Tfc2PZylr80hbFdh1lIicwXjH+ITDKnTFum+nWluZK91eWrXpE8vdzl6rEUFX0sZZov
4LiAglTmkLUmfP0QbuwD2ciFq+zzE0EewdVVr7yRHgcDNaD+upSLmwWCahT5GCjq5nvN5IkUTamy
IKMqfbNoD7FOBPu1DvEp5WzqYWyRlkmm/TYr6pqgvF8XYlEj/hUCqeBLPzBQu5RBPAyNIE+0vSH9
ye4E1XOL5jOD4Dxuala9FKjQhqF7UYLARQWIjedVx3mwRJUsy9Kgkhk9JcgR8O921EwwDqHqEVqi
IarD2GUVh/Ggvayv2fKufKDwDidgDLwa/EFuHxzrrikF4dHS1RNc9B8AnMMJOgyVyHqIIQ/jfkzB
pR26JnLaVe/K0Ua1HkEb2dj+IKLAFAnGuR+CzIcVNRCsCL4Nw40jun8u+oWZXLz7Sdu4lphcQfNU
Fa+1dGubZ3XatmmNbiH9K7HZB5rDlUNINgZXRZhf7vVl5anSA1UeJDxy2JYg1FyMKGY4nAnZFUmQ
vWdKp4ADr/Or4d1RMwzkEPWKC7Tb4QzJKRGrIPmPR8/Kcs3Sra0IYKLr2aK5gtAdteWgxEX2l/MI
ckCMkOU94uJqIFtn+EGUs+7cTe3duhktijMD4sxI1iVbG0e4npQ+EnnT9We7EmzNokLPIDhDkuIy
LAp2D7Snq6hBmdN/FIEzmKp3kKFgUZSK/lU5Cf1J3pPu1/o6LerXTAjOapquznPMW0B80xt+rmWe
E/v9uGkngVsT4PCntjIW0miz/Yii+yLY5tDhnBwJEZRjCfaEv/73sdm0Oct6jt0TMdEx3wo2XWV2
8Cny/lgwm7MTkOCX6Z9EsaW4zh4XCePmXb3FcJ5b5br04xf5UPtp4+p+fX4KGzcv3fL092Pl2VCE
f62Iry7qW1TATyySi+UGjsGtjXhT0XNhnMR+YakU/wKMLfksmC9HjDmmLK9n97Y7TYovK5OvdvRQ
o/wrCZOt6ZBNWWbbDCzu68opXGzOXUQBzZX4TxJ7q5yVbZC401bd9L8zL+598zDt6Dk4VZv8Wd7e
hd/r4/M6vsCJ2JwTaRrFTP/ci628va6NInWnyEBFFejc/hsQ50pUPSzTkm0oZibQ4DcG2/f6+3+D
4LzJoBMnbtgdHwzUXXnMm/vI3qxDiIyP8yVKgLqdvoCNV+aO1jfoBxYs0x+ClBXj40/dUbMK6rDb
WHyuPbpT7gnGRg23KCyoJj+8Gre24RUv6ja4j1/MF9nt9+p16zn+k7ZDqasonyBQD/5dSqvtITEl
yDvRm0J5CoLj1L59ZUnRacPetXEb4BTDijslwzMO8sUhOrCsXRQL/Nnynn0AcGrRJn3YdzYA2q5/
DxKtd3M7F+gF+5Gfdg1VIOB0BEU9kkycB6kwxSzTEFrUNZ6t9bsR06O14RDFaODw19drObpFTYOO
Wnb09/PNV5mZ19mQjUhl3dfPdermeME5o7kRTHq3+vXX0gMzOO40GGXHThULoknyb308FrKo3G2J
HQuDnz4E4jI9IGvI7Z5CIAnZnHEjX5GjRv30pXhHe/sh3sXH5NbwRK95i6o9Q+Wc/mA0eUkKoLbx
caoPU3YynZ1gq1iI/EktTDAjI0sPbvdP9yk9HaJGQm1aUz4qyUa1X2rrVIe7tnsM85uxfm3/fo4o
q+v8QOT8edWqUqJJkCotM+0caVZ5ztNCRPS9aFIzFM5m87oq23iCXElnXWemdAVOeYEjXNyeGQRn
tUnZpqFdA4KoV71+O5W3oajvdKlg7GKxOG8u57FBcwcYKR32ZnTd0W0i7UD7bJNT2z9kwanDEx/x
1eor7ysWaz8FSxZejbj1S019yA0Dj1YlppyNGPV6NYnoMRY90gyCW78MdBbNgIkcnpyHbpZ9txvF
HZz7YNx2sUCaxcB3BsUtYxWRwEgCSDMozzl568Z3mh3CbLtuTIs6h1FtYMPS8fzFswIPdYDCZbZZ
JOw91fieSF85J2YA3Iq1dkz6yAJAY39P7Ke+EDhutgy8M0AaB4TG7CxCEcblGQGuASmyQzjSZMri
HSi+Rr+c1ATjRfr6GOk1OWVSVG06a3xrBrUQ+KIle0L5pY26O7THGDyHSaFGVZLRAbkD89Wy7qT4
paKCWHYJAsPmQEiB8UroLOX0oDHT0bZCDSGePvltVR3K3vIDZEn/WhFQOIh2dLy1IEXFP5HXIO2X
CAbWeo2UIePfS5mHOqtEsFsLwlygMHWc3QkmORvS3ATKEJS3dUyvYqm/k0z5C8JgW0BFhG5IDJrg
lMLspjpWByv1MtJuZWt4SStDEBYvna+mqukyGFZQuf5pGJAzTkZGBhuipGfTAp+MT2TlLnUepuFX
Mb0H4XuhbgztDbkQ1Po9tPVbGm1KU/Dgu7SgmNiHjk9oH5SQ/X22oBYxM0OPpNTrQFq1y+uwwiia
UR5/J7VhCFJXi1gopWJ1khi9xfO8dJ1a1l0Z4aoP5nD0TeY+CsT1TWzWAqtacH3mH9Y3cKJgdf/E
ajOhAtBrppKcZV5S/uxVclToN7UJXF008WTBd1zgcEFYqhmY36EDxzIDN4v2Ws1atd24s1xCrwvt
Omk261a2rDWM0O5/ovGaGYQxrQcQyfRZwti4gs4Bd242fBscKbyJiJWXaJRyVHlrdL2D18ZCD/EM
FhcmsqwdsfDLHEpsz+q00LiVK1oZfjAkFd0oSiTS8aXXQrSswopQGPt/pH1Zb9w80vUvIqCNlHhL
qVfvSxw7N0Ke2JGofd9+/XeYD5h0y0ILzosZzMUEcDWpYrFYdeoc8B7M+7vTGHXUbIPUNbfEcv2D
7oEYSgybX7oXAH7UPgQb8whmHJIIA/t2jA6Qvd2k+w5SysMVmoq7VrSbJ+O6fMrctcLj0tc7+XHz
znABFeAA1cfUnTCVWJpPLT/gR2pkC/XK3r5J/oE993Qz5l3gPsDBIGozorDSDREWHXshFWhtWyNJ
5cpZW2ofnVmb+WaRAjKeqtWxhyrc6FfGxvE68DmLfDtus1t/o3m/L/vmQipwZnHmmnbtsEjGymL9
ONGd3j5e/vtL4/FnBmbB36I5K+oeBuynV4iAHFAF+mG44d217t5P+3t1BIV1LbfmJljJclZ3cxYm
6cSrGlDG1G1/28/Ta3f3H6iBd46gx/t0N7jxWsFheS8VEh9zH5Y9j2BGbfmx3yJUmk4kaHavFyub
qdKmWdoDFCgDcM0xwIXyZ47wJERGTZiSuELcr5WmIz1Y5F2zfhXaD41+Y8kabf9SLQ/mOAdNgxrW
+lQ4HOqkDpVvaL3hRab8bgfEy5xy1wC80pWlRJ2hAzVdtM06ebjsN0tPc8WmYSqZUMro/I6LE63R
KxPG8T4KtmbEnnQTPYDex0zAVPBmE8Z2ueUxG16rsntKoTmy0UfQ0Fz+HUvX3+nPULfWyZZ3JBmH
SF1/WvezDyOh+T+b8P0fbJgAuyl2Wg06duc2MpDMhHUcpS6GZvWbsLKdLclpQFy/Js0amHT5QILj
j0MhF4Igc2ICg0oKXjhYMxLPoiL+GWz8XSUFatLsubkiP2QnbO0GAglPReWBRCh0V9a7eE5OfsEs
yoX+VLVZoX5BxERdl4L4L5d3dPGWgIgtIAQMyQSfPQrbPollXcapG8Q2Rm+cYq+V5cEf0xfs/nOY
9rdZMh2o8XrZrL54QE/sqn8/8RZdj8IgtWDXDrzw2SlEFIrk97gpN3cGEd97L3jSR1Ef+KHrxVpx
Trnip+iA6QhFn2UrLPK58S6o086iSGwa691xXnCA4K0PwSqP0Jod9XlPFpkNcZpxUyVQPPbsWgdb
kX+YaHGkfK1fv3j6FPodT2zwbc+XRIKxg4okEic8kgbRQErKBTFeJAp/qFcO+pJTgkIKan6oA1I+
PxYyAANgo2UpFJJi0Ts/6fgP+a1laWruFaN/2nz8AW0z2ypJgUgCpZX8SMffDgTFTfKx4oPKt+du
cGpnFrHSklA+cdgZ42Nr3ZiFx8nOL34GCRQ0tub0S/oHSl5Lw036Vhi158tdSQ/dqh6frhzu8y+x
FUGkYlacn8IY2nLGaOOXJEC/aNNzUT7Z8T2r7lhxBA4Wdf+23ejDc9jt9H952WJo4v8Lz0GaWEWI
EyfV/ZRUpl7j7u+GTkDbF2MgSLZXHmJLR8EC+ptBlhUYj/kcsyOzkPdxi+zJvvWzj6nn7tBiY81x
zTsXLWESxMJInMlAQ3u+Hpv7QVgxWKo3iZfvrR1yqa3uJdedIbo93b72Qt/ad1LwWyJqVEVFJnL3
LdyYbuqCH/dK38SH7NbBlLrYN68jMq7uZdr54gFCszfh5uWyFy6dJgpft7iFCj6q6+c/t43reqBW
j43RDjwORd+uuPmyAXBHKbl3EEnN9qOWTt5C1AL1ilhLMWVJj8D1rHzdRRuYrPzDb6co4M4X0cdJ
HiRqaq6vMy6FhPOD4mtsbXtzebeWwhxG1OE/QDmY+M+5oRTkaxNrYaiIrifrriQ3w5qJJf85NTG7
mcyMYniNwkRk/Cb+NSdHQJ/dblrrci3aARkaSkrYNvznfCl2H5YgI4OdeoBj8eAmkJEbaz0Emtc0
gtZMzdKIvDTBngqKVLcKW1Hnno0qSEUtURUrxbjFRJieLGrmCFVph6TtYWnib1NgizF86JwfYfmE
f0CYFVp5iPM1sP1i1eDUqnLPkxCmTbVf5aPyinBXYxDL3PTasY+9tIQiuAdui22eXrMCc3zV69gf
uuCVlHs9+e+yb/4pNc6j+OnPUM578jPiKJBBNGDx8UutGqfVf6WHFNz9aHexIcghvKb34cbZtHt2
O66UwxdPIOrTkMmxKQg2Zt4k0Z3rIMSeuqmDAlT60EAW+/Lylo4e8mBwsVNM7YER93x1PR73fZZL
/PW63FIi9wEnWzs0VswsJaTQCgZJCEYSVVfz3ExAWYcqNcJVx4a23kzpQH6TrmqRZVvxyDyNlWnj
Wv3wnuARYLsBIba9Es4W3Rja1QiXmFZCsJn9CDMGjXIK8lM0ByGeA9KN/wbmUajNb0kmzBWo5dLG
QlcY8kaKOwq18vMVc4yKtGbcIUu09tz8UerCAcX21z/eqY3ZuQydFHP4GE4Ho6WIjX2Eo+islQuX
UCVok/xdyOwYokedhVGAhcgKZS5bdI1IRff2mu9SASzke76zbQDr3cQl15N7pO/jfk2tYnEvwRpr
o5Gl3HT24cBQlyPTwU+w7OEdMMW02KStXOnZrBlR4fbknAcpGfB8gJGyh1x2AWLqQwoqBoEHjba9
/N2WUlT7ZD2zQ+fnsU2CDNlB8lznt6y5G6YbLbpbE0RbuiBOzczuvGJITMuZ4B6E38WgZeGAekhw
6PxLTRKcBZCNMKDzYc3H9KxuyIygG3ARvaa564RQb4yO/uMYiH9otIMqU0NANJAKfpKgLzpDHw0N
luJ4r/jdDcCXV77Nohv8NfEniJy4gd3r01SX+DYjFC+7t3q6LdZy86XxntNlzAtlut+SCrFOBaJ6
UwvUOPBUblsB0v082nRXUNbaWXfSq23h3PYPvssP9g5gE9Jh2GglhixdMaBDB/cIU7oLc5WlAvNl
nWR66mbmBx0yoQ8rYXepJvCnxabhFkNFfRakulFvaWEwfDPjbaS7CXQJKRIWowhQsP4GmpiVBS0d
rlN7s3jVhxk0XinskZ6C7/S6CSrRdFeB/pSujTssmHLA3oMZTVOD8Pb8eu5AIuBPKU/dHJpGnZYI
nn40PBENf+rkyrDUnyrYLA+BMVRzkCNTC8+t8/gEWvyglZUPx3Qtt3vqMfaSirEU/Yu8ag7mNj1O
bvYI60Miynt+4Ls2E9xjItpYtbtWbFkqLp/+HDaDdLPcj7OKYO3ZtbNjbvYcbOIbfy/ITXhlHuWT
9ng5Zq4anOVCkNQrwdWH9UsmMFoiHC94aPYYyHoaXnw3ORS79xWLyjMv7Dgzznd86jGA2cWw2GMk
QxARuxgG296DSvyYQeh3rU28VJk829LZSQnbvnfSEvYar7k2r6fOhbKzgOLnHTo8P/PbQHxnlXeL
T4xRaHTt1vSGVrd4dnSysMpZnf/5AfVNbWzhY2z7Kzh+R5/LtwUKaq1Yk4L48yI632WQYKFKCT56
jhA0z8oUwD2zOzCAIEzg2/penBsQLwj2VD46qHX19LVA0ZAHoQu9uXhMRdntCy1/4EHpQn6TaS9B
mYugzTakSrzBXLkQPt+i6vcBPc4Qv6gxD5Bm6RR+Bmlil2IO29egL+WmIwNxyJfbJ5ASYVB7Qoaj
ge5uXoGrOZlYHbLE1cu43ua93UHbwF7rsX2K98oKp6q9iVv0U8wCg1LBMqk6+KUTH6Ihfo/BXL6/
fHQ+pfswYhvMgPgXGKtQ/jo/OZ3Z+OB0xKuCZZbbtuZNQlD3Kw89GkOZmXiFtke50b1s9NOHglFF
NIzWObAc+hz9mTXETFD+xSuVfUT6c11kIgwDEWZr+c6nFAGGQFeJshcmgA17zjlFIzYyibEgd2rY
kx0Ed5VZPMt6bZhl4UuhiqCIYpQ5yPCcb2LWlKNpEVRkdRa8JY71kEzaypYtmTCoDg4HdfN/KlPp
tTbZBo6UK6OGuomWVa7Wrr1SFr4LSoToYKG3YCJ1mwXuSkI7FDRUWAcofmzMFrHk55TsWVJtvuwA
wPCA4l9XtHroQJ5vWAVcCvj9rdSlxQNLHweA7Kf7Jv3vspWFr4/6teozAHRn4SidWxkpngcyp3h0
+eP9GOZu7fOruO9Xnv6LZgB9QokPhxR13HMzhDhA8zCYkYC02FqNqGdtcmhcf301ioeegyMSo+zz
k+qTtPWTLs3cNPKFU36QALTj4Fe5bGXJzyBSCgfDcBaEMmYuMA00jsYRVgqrdMeovQV2+vFfTOCF
CIyOAXGH2X4ZuVaFFs0ytxyDAzruoIjpil+XbSx5shrFQi0Gr3qwt5x/E2qnjjb54Jth+S9neCjs
txwoDAu2LttZ2i58EA3eBW9G9efcTmBVk27QKgP3SHvd61B7StYwOUvudWpi9jbE5A8IjyRMFA7Z
TrK6jqj1HnD61SoICi1IxvFmUy059NLPV8JHHywCLcyw5lFm/03ch47Ol8fkzozg0jk3koS1VdIO
RgiEPYriUOh0m2CcqZePw9pE0+K+/W9BaGad24KqWRAWPmyFdbjFdMUhtnL0FFLvsgcseBr0UHQK
Bi+QP4Jg99xMNvgSo8CY0UcIcgMMFsqmF7754q/xfyys58yQcsWT5y6TJNTNEYa6PMwfaauaY0U6
XFmJMW4vr+nTQxDJLdr7gA1SG6RBcyTdaJOk60wEAYsVz51vuDypRkHBqmBx/9rXfMxUr5GCLC0P
SmMoGSEtcD4VUJMMrMtF2GZuXDUCrSkxJhFEST4ur2zJCtxO6deoa2HeKJFm16OAi7hgkA6zQs5v
mbAjz9ckuBfCAqhikVhpgC6jkDpzCoyb+FkVYzFDObqm/giyos3lhaxZmHlD5MQ5Z2GHhdTjLumB
SeLOihcspIZni1B7eeJwTkM1X0+xCGMwvCSM3Boit324GcDpljlXQ/UI6e+vx1OOWQYcJ2jO4XKY
RaFGk4E26FgWiC+eTW5vaNB/PdCdmphPbA7Ep62ewERCmZh8+l+uR8+89VeKKSrynz2WcIb+XKGq
GQCIw2wlNenCoHKmDG2scBOlpcjD+2n80RNbQIn3X7zBQu+aodxgWXN/K83cmmSHNYGK5sGvq+t8
WmNlXDw5JyZmDtdJ7rPWgQnmBG4WgOgKvOjEHnaX/Xop9BiUguIKGp/IqWfblnJfgtcPg1QJS7YY
CMAI/31eR5uSdF7KNtVasWbRyTkUbhlejBxSg+dOnkv832kOdU9/8B8T/stOJ89s3tPoCsTlmlIM
S5uVJS55BjQ/IUmi8hNjPsolk67PmnHMXOnf1+w+lG+6+UMbX1p9DUG1aEmJU2N1DlSMZicYNaqx
zaUObGvn31Kn8MwqBsaIbU3Ada20WSl8LX07qKWCZhJbaUPV9Hwvk6nPst6y4CJa51eCmwU9xJ2v
HwveVXvIY5curSwdLYji9bLXfG4Y4bQBgIeEVXWmIaB0bhr9b6cvTXxGA+gewCkADBuCO06sqyDO
r7JgPAx+e1cW2m4qgpWAsrTLQCDjdUlx8uC857YhRFsVYYh81tIyTw8mkVXmtd69yfraMt3LC106
hTbF5ABuZW4huT23VdikATwngRht1fs7e4pyMO5p/W1uJsy7bGrphkGvgCOl4SC7np9EztMgizmW
FXN51xfR966Nvl028Rk6ib9vwwLmR9Bs/ASdTHlBR0vlg1qcbeVkH4eWf+dVcqQ03iesOFTpS1FU
d3h2eckYscNl+0u5G1SIsI3A31C0js93E/6qkXRUhUrjQffBSDeCPbx5baa1a23ps0FdybTVrQaq
VOVCJ1dplnW+rVUBjnz2EWU/bAmi+m7lwllczIkNdTpPbNRRS8MhR/Wmne6CuhWV7YNPecezccUx
FheD8MxxrakKmPr3E0PQhmwDB8V7V7aQo0L/hUAtjGlfZiKBb4DD+39m1HpPzIS1GRe+jT3TbSAG
EhFrzK2Gvdn/y77h1cPwUDSQGcy+TcB6RbsqM4AEj354Y0suiL6LcWNfdrbFbTuxM/s+jNQ88eMI
6wmhojNdEXM7kWglPizFIkTB/y1mFoLTGCMjToPF+NWWG7lL0QrGIGMVPobh/v+0nrk2vFbXcVsR
uEEN6vssfu6hPu/HX231Kif4u575XdmwDLVoivUw/pS193Hxlq+Rui3FOXC4Y0CJ4smDts25n1lB
0kUyxbtK+toh6tjBGct/cDHFjsohZolnxzxqAyfdxC3Dp68p+h8VkDhT4yppY/3b5W/yp9I4zzpP
LanFnhyaRi+jlnBYsiG8FYtEn+iEPnJfxRsNGB2QkwQZzzZsGBkaEz5p5Fbnqf5Gm74vXSC/9dEN
fOAEn+2grN8mdATlwa+autli8C6/MlDnviu1btiXqYYo1tJBFb5aMLKKMgSqWPiOE73loTMmN+Ng
jaEbUL0M7wGy4t0Nt5ok9fCcDg8W5NW5Z7OyDDbcKNKrIR90qMHl3QS0AsZVTRJ4adAQkMNbeZaI
MYX6kNDYUA2eRkL+YrfS+Z5WTsa9xJyaJ1liem9XOaUz7RqkCb2QfQuJaIPLadjSwkl7z6kDzd+U
OS18kbc2+7C1gbP33rHL38kgp3LfNchjtiltY/TuJn988ofGL4Rv8eJG1ln+FNcsAClfgxL2xizq
4TU0AUcQhoycNXrjpZB++jVnkbYFAh5/Vj35DRSvitte3nfAOVThx2W3WQpNaJsoYQa8iaF1cu41
vC90u1AVOWK+G00mHBBP9MP/0cgsno9GVumOj6ICi31RGGUourB4qPgaIcjipqHRC+wBIJ04cueL
kXFXUQ7gN8Dl0x4f3RuAIe41/bvmOys34VK05X9NzREITgA+7VwVS7m0BG2ekoS5dLpJ/W07DJvL
3+gzRhkiRCgmqEkBlWTOcbVOwBFuqxIfKc5FW/4M4v9YUwoLwsnjYzVl6NEfAbsVtu2Fzc7MyJfv
r3P7xvm+lgxxsg9gvwsTL9QaL6orzyrWxlg+h2OYwbAoZgOUhMJ8mSAbK0YaNIiV4E6AlNDR0teo
4j67O0wgXUcfk6G3Nu8K+X3HimTKM0wy6uZDasS9SwrJjiiFrenFLGS4yhbDSnS8SjAIfr5rvo6Z
AD1GhpuWL5J/xCGGKuJOUE2kwY8yeCPWo5bfVfrXs41zu7OLgOERPTITX8u2g32ks9cmbLfY7S8n
ATCjKt8o7GLKd/58HkqZVZlZ41BnUrRB5Q355DpQZrjs/ItfDCNA2EM0dFAgOt/FtIxbeL9yivSj
qmMXKA8vW5tHWPS8EyMzB6/CuK44w1rS6UA6MPCsASPWDMx8QRaTH44pVmHq9zTF4J2xptGxtk+z
r17xoAWQEUsIQINfj9lLNlI3otOPy59DhdDzLEN99b+fQ/2MkyzDkFWLARQspOmvmu41wlDwNBwI
k26SPBVGITDaseIBn6M6UNp4p2HoBdJyEKs6N0lJacjUQTGylo2Xpr+c2vZychOtTdEufaMTO/Op
3TCuJA9VGVoPAFixzLtUrgkHr5mYO/OQdFarwUSZ9juziI+1sQbDXKiHYLtAMYL5C6jt4mo/366+
7AupqWpdh8V8062UvmPV9ohxr14bdzIsc3OTQA+CiCIarB+tbXVX0RT54z/cGqc/ZHao+raYEnQT
0IVJsgdG0p/gYfdalA8ve+TqgmdnS8/AGjP62NQMuYteP+vQHkiaa81+CJsY1+Uxy66HaXPZ6uKX
BP85CvwKWjYP7kEh4yI0UKyU0vG3UanRI97Ga8TAy1bwPEVJzXCQop1/yw4er0kdVrSeHJ08uo3a
NY7Rz4kMSKwglgWf4RCknBdC4jJLjVRDsToFZMuwd2kSAd943QH1zYxvlzdtKUZhw4DqRskOaczs
SxHCtbEYUJTEhPA2TOutFfUbObTby2YWl4TiqgL8wdIcDDRwy69KaaD+Hv2Q4w0w3i5Jn7L+GDYr
0XBxQSeWZg97HuWtZiaw1BgfgywEm0o3WyNMU39kHnJx7yEB5EhZMMp/7gRkqqDHq5ZDetwcNbAZ
bVMfuZnvghpQUKbdN3awu7yFSwuDSRR5gNVRrnFuU0rq9DUmityq4VsU/3cpgEGBLDaXzSyFdsUg
g1aZg9mG+ZeanJgXUjVqs8oxcLVP9o7kqFv4AwAuoY0n12V7S8sCPgzsVABwoUWj/v3k9moxr6CZ
U5K7UYdYkZaWRCprgKEiJ7//wRKgW2B5UeLtc1ZYkkEriePZDBJnSLdvhjHuBpFDw3Y4YnKuslY2
culatkGDoWmgmILG6yzoO22QFFlso3fS62LSq10PNURQBpvOfWHdMbYL6FqPcOmUgc0KHw9kZ+AM
me0lawod6DeWuY79Gvb3Tqp5VX3bU8C61hpqiyEeaSYeqBT8WRguPP9uATg5jSmVKGqZ72FwqPqr
tntoMGtU3xrlfUU1t8Cj8utf0EFD2oK/ABU1D1Z2N/iEhwS+Od06xDi05KFI65XvtrSJaNKAC8/C
JYzlnS/MdMKmiRMszOLfp+qBlt+rAVTfyZMiyf3yenCg8axSoQRNttmRNsq8SMemzN2xpdFPZvdA
X+dBZtw1mF1ae4Ms+CPChgXJRw6qd8Bwztdl9w2pSQJjNghl0QrhNhF5gerCR2h0bl8ZbhWvqUSr
vZrFSR2pKZpemC1Xx+7cZu60lp81Xe4amDvwf+f8m0nWWE0X1/U/G+jWnttwBpSj6xI2WlO7N4xW
JER3/Z7dRL5xHCfyltDmPeq7LxPwAbPwd224187tVmVCzcaG3dgGM3/Ajo62RiC39F5FJ+aPVJTS
Cp7DWcrEjNsJ2nfQpDPidDM69Ri4eOVJRJIoYK96NwaPYAIzs23NnKHdkFjX+y14stKDAcYN8v3r
Dmua6PRjmMhCh2926NnQ5UNuWuhsR/mWV4OAFrOX29XKuVi4gzCei/eroSh7Pin+dSyNRxsSWS6q
erveeLVLUwyTDe2N18vrWTQEnJjiRYGXzh/M0gwdnrUU2Y+tbRlKnZRcxRUVVWeuRJUlS6h/KbpQ
nPVPeEGWR0lsBAjNMupBKxx4OT8Wzh1IUS6vaCE9BegRIyMwgZ7/fC6xTGTcNBpqnxnE5QT4QSAe
YK3N+nxmbYTvW2iwosFl4mqbJ8FZxywysDh3C/5zbLZqgE5PHvLSEk51IPk31l6Z7UPl32hfljab
WZ6ld7HCqowl0gWZj6KgO3i5WzR3moNy3/7yVi5dcUBDK+ClrSa05sDyyAIpx6jlGM0a6iMmoQsx
dI2Xl6VoHONKJ+WG1JVbjfLQ0/LtsvGFDBO2gV/GdY7S6Z8vcJIWQTGDtuWQ5ZBR8Z8IBgqqKQTw
q9/EOvvVxfWBJJl32eTCxQcKWDUXj6IzJptmh5sMoxn6AZbLTPk0ga+yrbvAxVDqofOTDSv9FaTu
UuBWo2+4+pCuAIBxHkBli9oRr3Ek4uB1DAsv0TNMZ9yV3c4232m2i6IVRMTiB2WQp1cMNsg253NH
JggFeaDhuGf1PkBNqYwOiXxM5btvGMJkRyPPRaNvL2/r0h0IKCfoQf40tufoamBEgzJ0cE8Mpgwf
oriIbqXZFKA30I2VztaiKWBYLBuwcZSnZ1eSblZZIo0md1PNQjNnvJMDCDT0YEXcY8EMAJzo0YEb
HgjV+VCyooAbilxDyq45G52kmyRMvR7AgMsbt3T7IVsH4AE2UM78M+h+cgYc2UboXyFhH3nrBb3c
6M2vgEVuqBEPpflNDMXiGtxKYQ1Ro+jrKAH1VvhrXR2XE+tBW9GhUM8FAvVM2ZVu2YVe66dfvxhg
BnePkq2GX6rNPjFDwAyJnh8O+ujgtYqG2D1QpbcWta9Dg61cDguXEEDxBiIKCnc4eLMTPkF9QddT
LMm2v9XdTTNCjjF8JNPXcTFqQgY1djCQQgVm/tJqndSvccwQvJyiEZJlJphx+pvEX8OnLV1ECpyG
vBbERSiszVbkDClmaAks2XHkVslel9fdYAitvzLpDlLZvQGl4J0RPpf914+1ytjByYNXkAXR8fPv
1pp8CMkIy9SpxWAE2zi84slatWnxqP21QmfJLStjiRkvFZMdH7ReLxVa1haoSi+ftCUreO1jG1Fs
Usy052vxgVnu0TTO3cYEI0UtTbBa8hvGy+fLdhZPNKKGgdkZzByhZH1uaPRxxYyWnmNAqxOYzBT2
tI9bTZjxkdZXdvpEuu+pheb1KvnUQl6Egs1fy7PKZ8fHKGpiYDC0egR5UbDTK30l+i6dLrxMOXig
4I+fdKhsvwBBp+9gF0m3QfrsOqzzWECEMVUrB3npJgPWRyG1MPqnkAznG0lbCzq4zQi/qLRo52t2
JsgY649W3xEvrAb20iUAiIfBGAPdX4M+MU/XkEcL9ze+I/4L7TAMQs371Omo213U4mMCsElFkrS7
HrzdEMvzHCvbccyTiJyX+6BtVtx10Y0oNW1Qq6CZh+fN+eptaygcvDkRmsfR7aNjG79iCsc2vbIz
n0dbu7Mm/q3Tx5tJrtle8iN8WjD/I49HhjYL1zW8V8YT7j4WmHj2sbrdSWdcw5MvHUjEM0Varwaz
/mzAyaWg2zXU59S7L7KMvaOH+why8mbnrLjRkhn0CtHepShkYsr8fB8HzSQR5vEguhJiein49UGc
Nf6gpf1SGFRk0SDT+lR0y0ZJo0bp1Nd5UJsbGskw2gCv5qw1xJe8kasXOaCDGGOb1xH7qGt9R5Vo
SHXM8w0CWTH9oiFDX29XZrs6XcFCfZ46VgWNE4MqHJx8I0h85p0dw+Do6l71PRDk8b+4FPG1I9qr
EDRa98fwg9y3ru2lK5nz0nc7NT1LTRwLelBaBFkwavwGiFok/NZI9JVim/ojs9rN2fpmL60OcZiC
thbCUFnrJjoTedJsW/D3ZiT08ETwLt8Na+ZmvlhYQxdrHbbTIU+0rITCIIHqgAffouDjsimw5yyt
DYV0dK8Vz9g8bZiiNLIzE9dqOlpjebBiiO1cJ8PEceImm0K3NKZ0EAapJcg4yNBMu1JLI2vL8q6/
6uIJPI3x0Dv3CUuTHGCTKiKPY2V0moDUQ00gGO+nkdfRoCTCaaL858hJ1e71sC/A601Jp22JXY+Y
Ra/7eAQQqi96Nw7L7H0YDL+4Hsacv3bAw2vuEKYaCKrqdpyuDCNjTAxhW/2ockNqe7M0QZIfjcmw
GZNG+1HYgz2JiOn9U0VTs7qhYWkcfQToBJwOICW7l60zGhsj89tBMKvC2GKMONB5KME3nVeaQeJv
9CBNXokNZLPH6qbd2/3Ii2PAjfFQ+/4A2uY8s2yonsAPr2hoVA2woBw6tz0b9MZtmqSr3aCILOoO
mqQ/2lrPnnKZT76YCqxUdHTM7EenbQ0UQ7oxQn5oTdftVDvf0l4r4W+decVCLX2HgoLzExTKuMwi
bslkCxWZQl7pflGb11piZhvfNjCDK52maY5p3frfx0xXn8fQyI3jjMOL5YTjh1GNfiZ84Lss16Rh
YkEmxmzIHeSbh8esb5pa+LqdQ+hqKEsI/WRR3F4ROulPVgUkmihLhYQzzNzQ73u8BsjbYNShI3Iy
pLZI4x5MIJe9dPFAAA6DZgximjkfZqyqpin6tEBqS6a9Kd8M7aq1Uy+zdpqzNty+YAt5OgoNmDFT
ugjq309iGSpEfk8iXKgYmLwGMgvOMjARE74tEx8BoPt1eW0LwRpyM+iDAe8DUvx5LZqHiVPERou6
sLuj11qmbyRU2wHsQ5HaMzAacdncQmaGzA+j2vgf5J3z444TaaWjrcqoPKgJ6GIq+7ELbK3d+XoR
Af9D/GjN5kKMxlgJx+QUxmfop1F+QvWkLBqCHCW5y0MwV1ePGm1XfGQhjqH+5qBbbEDZBqHs/Lv5
ID7QgiKAnkVlNbiFaBeNG7SLo38ADqCThaRKDSJDx2BmCGrTBNFNGWLUbf3MzX3/EHF95VJd+lC2
iflaC9ktutIzM6NT5SGH3iHEfRVw6U6vDZcYz/5aO/ozYwecwLGQwmHTcMvNHXBEAcMs0Dx1iwoT
mxuAT5MPrZF+A368INb3KfjHa6HbZvIaG3QKxFRT7aoIK1qLftIs8GpEWhtsxhHFCGC6u3CNxm/p
SOL3gXFC4SYBnjz/tGY39kaFWRY3NGsRkm9RZOzgaB7L0Iut6n84IafWZhtP5RhrhTqDWcm9Anjj
jm4GbR+tkRotOCwoEywGEIwCOMyztKkEpWOhIR3UHQl0sXUFFZGVAaCl18GZjVliZvAmnswANmy6
xxyWmMzyGmPAIM94KMAdFRjVrvXzTZc/tsX3y4FGbdMsZ1K9SXQTQO2qqprnH60qNRvvLqVNF2mP
FgnfgP8/cn9cKWQu+MaZmdljNoCCQBo4ykxzAySPa8XX4fBgdt+dcaXUt3AgYQmLwXQcA7nxzC/S
EhWrlNYQoAWZmxaz29Rot43Mt7a/xqKzaAqz7mo8TjVjZqbsEcS7iY58k/lQ5xrlxmxjr7B6Uej8
cPkzLRTXQWX419TMQ2pI5Az5qPLn6bvvYDYO/JihV8c3RbIfVmGAS18LVLYYbMIxBqnLzCmsWBpT
2EPUqAt/UDQSZOjhNvLK9n2w1pq8SyvDlDgQKRwk7ehgnzsg0TKZh0FcgvnCwlxB+eRrteaO0neJ
olHkmBxIszV6hyWvR5MSBBKoOSNfmX25FINOPFdj3L6RYfaEXAcBGjM96Hsvf7ZlOyD6ATE7eH7m
DCIJl4kTNbAzpD8maovKehuTL4ueYfiMYQAF6wFo/RO00fRR7pgS4F/s6rXObFEChyWhr3p5KQsJ
0KmVObBRr+O6MDUAgo3se40vVIChHLIyBCSxefbeDBuZr1SnFsPiycLmtTfZZrzvBpjUW9PtnWIb
sHGHM3ZnmwD2lLLFsyH5wWUNvkP7vujXykVL5xsoGIgVqEls9CjOXdN3QlOfRmxs3pNvZRpvgLq8
NioQwbZfp+dBCntiavZ0DSB6g+K5wjCZxq4Y2UGXa6QMS4caAGig1iErCGeZ+fxYOTTWlMRkwa1W
FLXxHlvxU2OMm1A210TXHy47zNLFeWpvFrLAppZVaB2ruahCTJUp2Jp+z9LpsjGWrHSw0HOfY3qb
EeSy8ajQypDmxlsR78JKdPL35XUsBagTK3PHByVq2009kKFhbRx0p38ijF3LjLnETrZ2YO26gOwu
m1z8VH8XNnf8KTXsOIwBeqXGRy7jDdF2JbsLAT/ka5RNi1/pxNTsYo4aaWgYecHq/JsheQ6qt8tL
Wfv7s8JnGJVVUKvday29FZZVhaIJ+pU7f22/1I84eQzm3TDqPYcR6/+Rdl3NcfNA8hexigFMrwzL
DVplWZZfWAo2c8789ddU3X3iQiii7Hvxi6rcO+AAGMz09LQtHKC0AsOryZ0avWuqu20P0+cW3Slw
oND1R3f7QTOU6FOB9RLi2Cb5aIclesB+boOwkuUEFfz/UCiD9EIcjU6CQfKEqLZudkKbHMsycf0p
dGJZehHCZtcpmq1kvOntzLVcQVPHhFqorZTOgK4G2c7kXWb80csfcYrbP+BcKey1RCsSBEmhp0IP
tJyCxkhlHSfErCEFg6hwMO7VRP77FyfBixaCe0hJgEhGBRhKOOdKlwFFMJARRLJH5gqYMy+KFQS1
iSDzgAYTBRC9JDmqULiJchUgN5Hz2mWYu2kFRO0mPZ6RM6gBVLXBrtakkzHpe47v8TAo3xvyXp5m
SIWjRTE+zP2tUR3qeecbXtXdzIZDxsnqtdOo/ErIzQTtpap95vyCZbnoN8n6i9EuWAkZHrmfX8xK
o2sJ3LFOVa2hrqwyd01IQ2B+XB6f/MZFsWEbnOn+uoKRl2i2R38X5S0C6peYIAtxDc0QfhRI7iIB
dxVEqR2lOuTm2oIT2LO3OvIhi/A8aCw0K7XXZExZ9BGyyZJ2UJTeQvHYbmrdCZp30Qhfq7j0DFSM
NJn36lwqsfQyg5skffZeQXqKMrVQul5LDZgq+ZobCoqzZGrDHIWVMUfuVE1+DgOSlVp7VWcFb34z
a++vwaktk4pFBfVlmK0FgSuavw1yJaAAvv0xmRHkGoXaLy34xGU0LPFwjaxk8apJ5yZ+D5v71CfO
iOQxMsO6cAuGAedoY0XLS1j+2XCGCuviZqsbqUFepkAqF0eb/Gfwf5rjjWHs5F5x2vDYK/dzwImV
2cv5hbcEMSu8mWC7dBXwUPesSlfDzPnQAVEsvet7qbzfXlYe2GL8CgxaKVoGodbl3H4X8HJLOsxj
IJwV3AYBJ/0SBCx+v8lKfLoubA7KQGxM5ET1lCfQzoOhNoFZ936OhhJsglFw5lHEXED9PInDv2xz
DJZDkw+SSQak0y/NMfWsQF+5uGQ+ZjueGiswf5faLsGoUa3Yd8194d/IIYePxLqXVqA0FwN7eoJQ
EEDTGg3sIjq/TUiLt/dp/7LtEaxTE4mphdKCGvC3zP8ctlOC8gUi8eRBI9dycJZF1EyU4yAmHL9g
2rSCojw9CAVplHNAgXiR6Lu27V1DGJ0Q7frbNrGYOhjH9WUU9cmi3hC6VAJSnvUgNR7q9lrV9pXp
ZtUhLzzQm60ME5/n9zL6sQ3NuoIhXbIQWxS86z/nlq42mNSAnmpmIC3PRf0UzNMtwYSrbQim368g
lmVeQTRSobeQHUB7k1TZ4WyCGVejv5cnqcyCQZYWywjFPAxro9ZQl7MZXUdo1oq0JLUhG5FYragN
bqagvLdtEcsx0NuEpD/GRomErj5BiC9DPI1Wi1YYwHxDvrsN7aYvbrS4cLahWN9nDUX5oFLKaaAE
gAoFdCMmSqtafSL1HBSmA65hqMVD+THOkwwwPfTtZQLJNOEl9p8j8dnvHyrlIEu/Y/PUqCfSctK1
nLX8ZBKsvCMQllXWgSxosaWUBxW8HYG8lOq/5K5WJtL8zzEySNMFAYrYqv/iZ8muR5QplZW7/cGY
9iDPB9obWD/fhIkJnk1mhpPeHlTx0Aa60yizJ5ahI9W8ifM8KPlyYw29UVeGAihRkI5Dm+wEWXIl
bTzMdfv3xzt6RqFEomE8PHrEqLtLgMs3rYGvJLZV6/R9Ormqr1k5JCoxQDntf20vIsPrIdaE5ikD
jwzkApe9vnKKvOy0MMsgg6wWkXBfl9BNqTDccreNwrhKUEtDFXIZpGdgduYlSqlj4GFOQD5uDRCk
qhOYaKH5bJgT5lXwdMS/D55CbxaUqpHrxvRMzF+lTOoLLZ+yCtyoJmyhq0gkDw5kFa3pdvWwywnZ
Ixd+lKTUmWPRDcb8OUkm2xzILjWTnRgkTmHw2hkZRyZ+E7jXn/oVyAFcLoAmFgPKFyCptU0DMsOv
JHzV5oHzKGaCoNVPXdqCQXOi4lN0N3eh3qG+jBDLbtLWiucRwl+8I4z1MQHxHwx9UI6iYJgzYPz8
uTBDEFNei9JVxOu84LGpGPsO4q9ghGGSLii8dCehWopjDokveGfgBdBhixPJmZNnA+SSbQdlAS2q
tqAf4Dj5VjEr/abVpHJY6M+9LbuKGjlmfZ9Pj9swrC+0hqHOkVCEHBvuFMAUnqA/5ZAVq0ueLazX
53IcLqLwioznA+VsUzDWNYmAUs4PJZKL0lRbJIDgeYGBI/c1KLxddhXm99u2MZcQJMilsW8p1FHe
lyODKszjWNh98oKORky0egsw9EJ53YZhLuEKhvI+tDEGraziS/WpgXJ49ljPhTUXDSf7uPw31Dsa
e+jLGurEmsy2EcUOMKRT3SmXj0JQ7eJQc7UKT4q4eowQOW5bxtpXK0iTehzJ/hSTscUC4nB7b9Ly
TweSVql0D0Jg7DDcgxeJLDfJhokmfdOkJYIREyYGskfyvWBAfMR/nPBsbsInxCBEewylXz3vgmO7
59fSmtQmaBK5lXwduKU0OoGZehm6DQbMYli0mJQEeaF6gN7YvNNlcb+9xBwfpfMyiaJNxVBiiZvh
VW8fugojjYNfepdy1pbppJD/hDI/GMkSfd8Fadr2kgIcoUGeLbFk35OSt3+w5QuDltpTMfZ+0FVg
mHrtpDXef3sQ2yTl4a9hlsF/aIJE6xmmMlAboYgxojIVcZjUKZgfcnNvNsKpTQxLEPW/55OuoeiX
baDXVaAsbbrm+KzCF/L8CAFea9sexqdZ+F5gjENXAGEW5fUqaIdZViM6SOabouisMD1OwT807VyA
UC6u6SGRRwUgRvGQZx9y6PkBb/QDI3K7wKDSYDEpxTBawhwtDywjGZcExN8HFOgWE83ljffZO3YZ
teTVZKaJjqhFrK4VY7bC8iMuef1+zA+Chg/cu0gyfOumj9GWlkQiQKT4XozfoupGHN63vzlj28OO
L4hlKVdBbqe1aq/5gNCKj0j6lRuPYT3bY8A5XRh3BsRP0foJYhG6WOitgoRhUSYCYAb/tuvvxb63
BvmHpt7lICSMPQeNtW6oL+to5cWzDUmFS6PmRqsVY0IYVqeqEwXIA82iNUwt5yhb9jd1S2jLzE3Q
MREWgad2CWM0YSH7BmCi7pUodz05h8XPQnrwtb3avicQ59j+Viyz4AdQtEHkAvoIdd6kaRgsEkQI
YtPRquHWUU+OelTutmE+yZbf7PrCoV/DyJ8naoXpD7aKzIKPT5U2Ryg7OGS+F8Nz3//Oy8hSZN9W
gkMiennFDdOWQ+D7L8D7xMR0eBSyqICpCcCwHgMVwWBbpx9pNMuVJZlDfodcrHDrC1KpuXosjcOJ
jP4UWVmfJmTXqnPb/4AECw57vLd4VUpGEIKyuwz9VHBFUSuhlt9o+zEuJx2U2GUmXu1F8V09Vham
11ld0XF8iwkGCQh0ASLmJnQkkDQoV2QNwFLyPpUnQX5FjwbOsl/FzJvOxjoCUC2UMVloURKk30YC
qYtOWexCl7X204cguaOG8alMw/4GrfY8NQgWs1OXMAsbITieYt92Z5gqVRTHYKoWYy5lrigJ7YSo
QzCRK8tkuBuZg1xE9C+B3GN0SidArCSoITijS2PiQqgcswEx8Fb6Q5RY+VWbEijy21uAsdMwhADZ
UFTE8Dqnx+EEHZS9anxtO9CHqwZ9WeJY7UDP5pxTjJWHtAFoeyhGQWCEZj2XQmCO6ZxgQFz8ARfC
rMx92N9hVPC2NQxfwkmIY1dfWuRluhmr1CUBbHk0EQV6acXqzRDeRpqbNJXX9TzpXlYJCmDoI0JP
sKLjuXN5KPqiEMzovirtOXxSzd1UPUDZphRGO2lURwpjKw1eA+XHqP/YNpLtVl/ANG+lCyBg2UAr
yA7V9iS0rmneTuWHVMRgoR3V6FGd9yi5z/E5Fm+i4EXq7jk/gFFfXFtOF94DrSKTr+IHlKW5K5GQ
FWpHFV9jvbGVep9Aw0i4NkreUFCWqyL2hNADtB6RpKIuoRGVqKZSwKUdTNNt1ZtIewt7nbMfGDcd
LjrsCLTzLQp51EdFL3mBvwJENfdddD0bByN5U4Z6J3cQdAEnmfB6mxgBwyLfhkFkEoSnGK2LfqTm
CQi0qfkU93dxgFY+sD/lO1kenZbwIkbWTlzDLX9fhUGK1ivpbIBFq0LiqtL020ptrTadrCk2OG9Z
5g5ZY1GXG17JKOkQYOkETTleNnsCelsKDA7sGytu383iXijuyPy27Z8sR0HAuhw0y41Kh2AI9Oq4
TFHhzzBockQhuKse0TnD8RTWExYf7j8Y+qVSQfFkbiV8OFNQrFI5DOlDj0oc8viQ2baS/ElNNUvn
Sj+z/eULltoGQgMOtBTAOmU8adUpbTxN+SD9QST3hfEPxfwLG+VLb5FnhAftspQ+RgcUr7r8GMm8
8g7r0F6vIxXD+n4/lI2IdWzKdxwmtkRO/XyDU6Sv/mw7BsP3DTDiEWuglRVaANTSJXUtpLUC9nMX
HSbDEXvD6jMfwuT/kLI0kOKDfgnIpQqomZfL1mlFOPgCSN1SV+3q/tZPX/Sxs4t+t20QY+nQmPsp
tIsg+VvGci59Fb1ZI1phMHy6qj8yDMMQUMYcQCt72YZiuB10fJFqwCGFRwAdKEi9qPl9KuH0DQtB
s6s4Rq8Kct1+YImRPh7VlpiBowe90TqjpGecisjyOqPi5Av45eetjq1qVqQS+q+42SPjxQ/qQ9by
RiWxagZ446KJCSJMRAQz9BLDUJWgRhM5zg118jJNcJuqd6Mh2mfykFq9Od4OI+qdQrQbktHr9dJp
08EW5dnx9eYhCMpDYg7e9rIzzjLEM1AnQFMVpEdoIZxKKlK5ymKQ6BHvnHwRMfFs9v5T3ZcZp3DM
WGKwoXU0cOHgXCbbX5o/RMtbwADrIxxHDd40J0v7Fq9NjLEHscTgBWKqAkIn+sETpUFvhmINbkkY
ekWjupURu0FpXrcdL33LMkhRwTPHCxn9b3ThQIoGdYoaQIVNtkcV3Mt70dn+PCwItACgSgd6hPRN
RMIPBbHSFKgcd2VJLEGXGztvxdjdRmFdpOiJxwA8HCrgktNRiVYWYWxWmMMQo80zGNIDaoA7VAMP
qljvlXjYhTOxSaQcUTPcEaHmnJusqw7scrCKoGuCb0czzEtSqtq4qJdGSudqU+3EUXsuoNKKbt5r
KfFdjIZ12zjzYgNTHLaNZy0xviCyQmAOQuKLOksnUumFIItwGEw/ghiIrjmyNGmctCPLLVco9GWO
0Vd1M/RgTGTBQyXUtz30aCJQXHSBp1vHRIIZ8iJFgP4R6iTr9HnSJV+uQAuE3LIhvw9xdMimfC+N
PAE2FpQBWQ50uOHFi5fK5Y6OajMls6pUdhrqt1MlO9AqsMtiBHXsHxRhMSfiC4qyCuI3ShAgOreb
btRdPy/rB3Eqyv1MApnjEMzdgJ5JDBPDWDYki6lz2p8Koet6zAxLjGYfyb9IhZgk14rTnIdPfq0f
O6m+6pLkygzH3z0mm3EiP9aZDIr4ouwA3hf6Ii+XNTdqNIeaOvAD4WeRxN4YynegVfh/nwXDnf4f
zueuXN1501QaCcZ8VzZpy84ppjy7aSqzcnTB4DXEsDaZgXod6tNYVwgmXZokT62hgLRd2cgyuoVW
v4S98b69j1nXK4qCiLwgv7lMcKQ+WyD4TdgleENl4l6uRadL9rlpWpLxFLbaKc8PunryzdqNTfTd
DaGVzfuhP5aBVwy/t3/KYs1lMIGRrHjdISNhQOiXVnsr1R7iIh06bgsNImuDFxQ7o0ZzX/Ma6Zyw
6fsWBBTml2E48yIvR88nGM1e6Wswfe0iRUtVLdhjGlipciRoM9k26rtXAglW4aD+HPS4/H3lLVhZ
DISJUrT2gdlTDI/yVNlGx8tpfXcUtJR8poGXCrlME9jMUSWD4SORI8pQmi5nQ7KnKuDpDbBWDZ6P
jPOnRCUdbDadoDZ1iCdBNw75yZdE4ZaMsgw+w/BcZRVPP4VlFLYZSAafYmS0ZyJ2EPvWx6Nf6Eyr
yZpjFzTe9tdhQqDghBhKga4D3VGaplHlY/4C2mQbJyS/hIT3imIDLPOZP/Ws6EoAakClMmR4cmTa
bT63lohxlf9iwhfC8gtWDpbIfVcpi9IL2ldcrSXHCW3+2xDfHxlIOkM8wMTQPVQb6I2pZr4I5iLe
MxDgvkJA51RJbWn14MrzfBtBzUksIGuzjck6DL4wv9GR29SoNAy5wpkj7FFjHwJ0uRu7CCMrqvrv
s63ISaJSo2gYmIUcNHVzQLAj6YpBwRLqTwK0cRNIeAo/t+35ZHZQpxtIRmD/a2ThqdMl/UmMIYbQ
IiaNi9iZMJFq9jMHzGVLnuLn2c8fhOpNSzsn8e+ioXsZc3IUu1upSh2x4eXsFoO2fguVPzC1BAPC
lvg4xcwxkyBN2J26aL4Wx+aDFL/Crr3BM/3vJ0ZDyQP0WhNXGdq56Aq/PEIuNS5GrIBYPyHHNTkq
6UtLNaEksL3YjF0HhdulaAmRW0jpUndaUUpRJBCscScM0lHxVQgDVwmvJi4vy0QtI4INCC1CCByF
Ivr0kMw6Nwa9re38Sv41W4YTue8vsYMQ1U3scFe7kMxyu/3TYKnWHa/VWWLsSuzIRfsBLxz8QwUH
xBBCDKTpahtydU1tBdf57QxYR3WDc28rP5TUGr3wOnvcJ5aw215gBlUWnxAJbVRTwRrU6As0gIyP
oBTQtpXP5ZViGUfjkNjPqD4e8PrgfE02GMo16B1f3lp0/WBU/I5ELdZZeGjswjOczBvt7DC76BTe
xxyBES4adaCGqR7MmgnTKlc7BkfBCm8wPyu1hPMLOeUx52xlPOKwkivjqABBN9NKknoYN93VTtlb
lTVaeuroHkbzcWIRRmH1Emu54Fd3hSbF2J4dsIZj576Np8TrflY/NUuEg4w3vEGNrCPvwjTKQyXS
IQ+8mNb+7NzpVT/1Vn/EGC9ioWP0ofXqpzue7hlDc+3SROrFk4NpMEgFMI27bA/FBqt2Jju8Mq2d
klmV07pkN3ovoYuGNu8HZ1Mo388DdZE5RI4KTyBoD14u75CaQjPVwJbezY/kdeefZbu1uh1uzvlY
HLifk3FHXuBRnqpGnZiUy+ckZyGzbgY7tWOsdWUHHvRo5JvZLpz0HNvDfttQxvVxgUu5bDtMZiZU
wO3scgdq2tu96oki313Z9i3pLcjooERJ+U8qyWUoYRS13Rxlr/udnRUndAQrs027dvvX6PAaHrsT
qgnb5jEqefAhiEj8Hy7lQ2auKDGG3EC4+2fyio5LCLxd1W+1K9mjW0Rw3g9e+m1ZMeomAdUbwh94
j6IMThditaKLpXzxHDFsMXi7tfJJPDQS7yRVGDfWBQ7lMf2MaR05ZLWhSEhs86pxb6TDZN/c//Qd
fwfGn6Vfy4dz9PRbs6aXwQmtYOeFp8gh1+bjk8E5jphGm+hSQecnoko6fTaPZt0iHsNsTv/WH2zS
P0ixt/0pWRCYgyMi5MBdhV15uSPnDBOm8kTFDtEHR5Izm/jngUcOZTyhF5VTGWkjPJ/xXqH2g1DE
UpHkpLYzTIo9RvvZkl8wX/JOC/HisxqnuhIt3ZlvuSoWzMsD0SQezQr6l4B9aV9Iqq5qJrG2x11v
7MvbAIGHq90IXsTr22O8/fC+/EKiro5IzCIpG4FUuT2xwZ6zcl58yIQAGWwhekO0lt4E0ljPcpvi
Y7XGU9/j+lP2VXSI/14w+TOK0MBsWXRN6WiCkHEohQFuF/e3crXXKrc077fdjnkLIQmFvSzJkN+V
qdVKjIw0vq7BlPfRGWzdSjzdDSztYFwhkpjd9hha14NV7P1zsxc5BV6m0yMyhMA7cjpQ8b50CqTW
axJqcEexmM/+WO4Jyv95yOvxYRv5haNQpOhslrKqG4EzHeXM6RW7lC3BljwIg9wPHlo6TEsjLqx0
0eIc2+bkyg4+K2epl1iePjol81NsF9p9EBe6tLbLo1BKCniNdm5ejfsgc6AW4hrO9K7v6n34qswW
ODpu8CjuU7t8j3ZmzznHmH6LR8bCroe2gk79ggHSgY004hf4ZDeMdz7uYrQrDgGvQXI5nL9b+oVD
Hd5onDGmIgROXbQYG2tMH43BcVy263xBUOdJhGR+bHSAEIQYo+Qm9HtG3aOpP29/NPa5tVoyan80
Jcrl2rLVdf9Vap/E4rURnLaVbUM+zIbdjhpGTHCils9CIbV+IC6iHAn5q4UhRL0KY6WaBOQycExD
odY4dBOUm+wM7tk7hVeeqivlV3XV7dTQllN72LVurlnRjhcVM5YYQgc62FbIA0jfxpfXWhRLoSDg
V6SNNesvcfqQChxTWYE+slqIKJZ7YWlZu9wUpRyAhtFFDUAsaVfekIO/U8/iR+v2LghKZ9l0/v6L
XiBSX1SXp87EwLvGbtzUAUXxdrg1G6vD+IB9/fczoxaS+Jd1VFzYFUFYtRmwUu0t0e0SE80xnGfb
IMZmu8CgYkC5b+Y2C4BRmoe4fB8zzk5jlEsujaBO6awcta42w8YOD+oNxka4sSOk7uA8TJ7+sW0L
a7vp6J/CbMVlJCGKCZfuMGdNKtZF3OBhgm8iWNCpxUUEDq+nnecXDpj8/ZhCPLe0OoMBgYwP5Xtj
BJ5WoKaNLXvmjejOJ39n2mVtxa+xFXuIILbxmB9qBUc5HpmNOW2zvLGTonYUtIgN3JnQy7emD461
RZS/JT7JZ0XOGluvnOGOeGFhxTtIYElIReCSa13lbnmRlFZxFf1RH7ftY71GLtaT8sQxGCptzoEO
psqSWbp+63ei7d+CKfNQfNT23w+Xh2OuFpRyzAC68oZeYEEV8zhmu7SO7Imngrl8FHpFl8EpMlHR
BYfk2aVDtppeILtfoCxvnttyX8kfReT0A4c68cmI3oKhXFEW5GoWZMBg1JtgDUfNU92b2xuxtMr9
aAVeah0xCaSzfJertcTc32sTKb+c61qXWxPYxR0ayS3T9m8Sr3f/dBAM5Bz3LP9cQ1H+CQUdOR3C
srHJr/wqvGn3wlm4azggrHtrDUK5YdtlIURdYI/eVJZSOU3rDDOPvce8ozEvFfVjsrwMaR5Kq7dy
JCXVYsq8a+wWNCaLWIk7Hur9S7grfppn+TG8n04xkgLJG5qDObttOQq/u8zXD6DMrIs8CMYBP6DJ
P9L8Ok6upuJ9wGT74Z2Q97m5Jr6jqLXVyD8SbkTN/pBf4NTWq7O5G01xsf4cH6Y7zYPglAc+4UH8
yA69VbvhrrdG199Jxxqhie5BEcEbb0zrh37Q3O2VYJ2rqy+hUdF9URMUtSf8lrCtIEB1xxU++0zf
fFvqhRSuIeWB3lTKbTG5u5ojsW7sHqkHhCpeZnXXIWKVAFI6HtlHTrefbyHFx/FkVoYXQnJfwNQ3
zgVM7Wig8mbPqT0fRDxpRXu2Ilu3cZpDzS70tpeSuXVWeNRn1dUYPZUp8HITOXkZQafgYwYlxyym
83yh0PxzVRDbXNTxwSLdjppTkDu+4YbqUVUKqNL/S5JsvYh0dbYPmjjuCxj1KzjiRPidWzJ26myH
FroVLPQS8M6GxR023EVf4o5V8jorsxaFdtgHNYC8dGpyq/qHKBUtjGT4f30v+kFXT5OsofGnsYXA
k+sbWXY0mUOcZIZkKx/UqRtQHausUyVgxFei3f32H9OT8AvaRNdKzrGGuZFXfkFdgmGKTG0hYd1K
4bEJruWc43es9NeFJ1A3XaqRNsB8C2ynXXjA4+mYo0BjBlYLT0gOza62hr38TDgB9Gee5rs/LM3K
aD7AWMLlJF/5g1qlCeII2GU+aEf9pDybyAw31m2PRAuxxF1pP+OwtFOkbcW96EDDcbftJuyF/foB
1CcsZV0w1RB2G9p1qtxhvus//P8o7CEVDSojJBYuDVSG2MjHFgYKMizCxIVM4NDrmO9EnL6LriZG
A+BlcAkRov1H7AyYoHmodtnxRxha0nV0Kzipm3rDIXC2TWJHRStAas262Ij90ASgaqGZfRqs5xfZ
ah6mfbHnpUvYDrLCohy/qZChqyGEbxeu6Lua27mJhWEpFjm0zxO2mpWF1q1/+17eB26LrH5ypdhi
YG1bzDiVIVcOsU0k99EB9ZlEW3lpktR+Wi2kn2neCyTd50G808rG1WbkhcnUW43CUw9gHJRggkP6
DNrDyDTQGbG0I+UsGKSyoSLkCJqntLddtpsx3jjXnretYx1jYASBMQxE8XujWpUSba5DMNQkrTxL
DfTYh3y8ETsdo2PaCiLOaW+bxvjmT4KH6WqcM4BxsV6gL4u/Wtw+Sn0DOpGVbUZ40c54SFSmhVIA
x2sZC7p0AEEuHbU9FPio+7uKfSnO+xCJt0wOdzqpRBfdOqqVl31wL1RK9hAX6nDYXtpld1PHG4hp
iIrAYQCRQaW8t+1DvzMgd2UniteZt4r5Uk4dFKl+b8MwbVvBUIcMCWCyTgATqIOjSreJULpo6MKs
rzsJn3UbjPG9MMESyj8aeqPBtaFs8o1+UisDBT00wulLPba1I+4cP9bCrUEoi/Q0VcuwHfG1Ssmq
hthWlDtiKQKPO8ZauTXO8veV881ZKU96BJzKv41mL4n7fadeSUVm1UHLOUV4WJSjl1o9jYWIimRZ
K/q5hnSFDNkmcArz9qooKlTw85ZH6F2OYtoBUXdFKgCzvJc76NI+MoYtZggCU/e9OXpEQyrHKJY3
IB+LYwN6wWBdUQsYZ7o/tfIMD9d/1vObUF7Hw+O2w7Fik6U28B8GtXCjH0JcuQTG5Ple9mfetae3
GVUK3VXvyUNwW3okQBpsG5VnGLVyeZ3L6AcHaFb+7qMbZXiNCafGw/o4X3Yh0Xb5cWollKIxXyD8
67DyRH+3bQKLuwEm9xITLBpuaBC+BAhyffalRAFN7aYwbNHNzoM3IqbDqYexT1cDYnzTQYxfcUIS
1tqtceVL3KkjcyN2wK0CpAzNX1kZO2LHWT3WEQHyLwTPMDUHrefUB1J1THPD9VnbUXAnx8SZyc8B
nfSdzpvpzrbmPyD6TTYrcy9HizVKDX5EKt3HES4rLb7b/lo8GOpj6YKWjhCXREkTAuJyh48TCwdS
Gu42DOsUghrdQhYHVRz86ctvk/dxMwYyrBnHB70PIQGBUUc3jfhWNZwPxDRohUSd4XJIpDaJgJT2
hvEilKZ+nGtd6pCV0ad/IF+g4Qk8+4X/ucycvTRLbeW2r9FpYhMNyo6FNZpXQrffXjpWsuMChDqI
lCoZmz4HiC7b46k6SveCHbnaYYit+a479EdkWr3xRfrw/2UpIXONUaQqasG0dSKJp0KLsZSTPDkY
XxeBWt+5mcRriWOF9ugjQBviMrkJ8n6UE0aFAm0/dCHZ/ZjcQE3YCePplz9L16HRihbmmeyCzN8H
Znaq/OF60rgTu1i7ev0DqKNjrIulPR4/IL4iXnSv7oN9ipcoaW1/Tx6yQ34M0ankdbxUCMtZ17jU
IwoUf8T94LTaRXCWhJMcX2U81XKeact1sIo16oxoRqPiuDcDYo3+yRAKh5R7v+IlWXi2UFu8Slo9
LBegOn7CJBYkjn7Iw8f2XmDdXev1oja3ibanISixXikulFK8qZXnbQCWEZhwJKG0gDZDlDIuVwtj
qklSpzCiq97nqthj6iUoye7/D4T6JJU0yOGowtu69KERAksiLwnhBBLMWxi3r4opQ+CjgXt/aQkB
5yaaZgmfw9FNa3ZuGi/SXXwVtzz7LmSfoC9N7v+hvmrqeHksE8RA76Xv/roO0NynY/36coLGTuqq
dXnvcwUrWE69hqH2a4rGCGFa/MBvIzuaS4s0L23/lMSKs/2pWPfWGojyBzLnWtgsQFOR2mNiWtOo
/PAX3bS+TJ1IqXikFKYDrhaQ8o0J0kBxJmIBfdOVO6fOf5DqYdsm3uJRniHIejGLCTwjGtP7oOkO
qZg8o/PcDTXuXCjWhl2vH7VhDW2ENmwKLOXBIUcM4fmpmI7/0Oxmezqg5rlrJs4XYy4grizwy6G0
+61HeAzryMesaPh91WL6U+PVafzW1K27vYjMWxlKCv/hUJYVsyQmpgDPEL3m3rAHtz9JKLfkFtn7
V72NzhZHPOkH+X4bl7mgClIJ0NuFDiHNno+VKEOEg3itafTHPi1fq7TkHB1LPEG/3vDE/g+C2lyS
WhhVnQKim9Wf9ah7tVKex1nwqlG+ytvsZxu3j9tWsZJBUDv7wqT2mRJIxpxjXoqtaMFNjuJKRBo3
FxI37Kd9kPu2StKdOhCnzHmKXWyH+YJeVnx1QTZFPqRzBWhBQzdEq1h5k7lhzMnIMjfdykBq0w0C
2qCg2Y6DUX6Xwue2AEF2meD4sr2QPGMor8zUOKlabVlH0amHK1/B8KO3bQimB0JZCs4HepBGM0KU
OC/NdEmSdPJZlE56+r79/7NvrhUA9UGmGX2e2QJAzvNPvbOUtxhdBtfRsX3WDu1dea/hyvzNpWp8
10BCUwpIuAt1G6pEdItiFOiNjvIy2IDG4I7P0bH+06SvfbG0VIz961Rw4nrm1bLCo8J6cSBdH5fA
q5J9LL2Pagedv+c6ua0xVnR7SVnOB0opdCCgx4ZuvOWnrFx8qrIyEWvs6FnbT+oLye/NuUOuiddY
xPK+NQ5lUqkq05QUwGnJ+6CcSIGZy7zWTh4G9QDPAjKnSggMZDh3oVwdi6nbZ2aw214yDgwtH1AE
RY7JvIDJxicMTsE48jPaMf/lu4C4jyZfDLb8VsYe6jYXMBEeGdQ8tIz0WhuOAiQRfGjL/oM1KyDq
w+jVMPihBqBC3ZlqZpFpZwy8TmLmkq1AqC8zZ5ISjOoC0kCQj5xNjDofy395Mi3NDv+7ZnRexGxI
kvnLBUiijrhS2uh2E9XTPRkaXgP28oPpi3ChkyPxrKsqcmaX26aK52EoNDy8tTD5YZb6/TSKj1nY
o/dyOOlV4Axm9tBIPG1O5m5dVEEQwnxW7y5hZXPOAqgN4QxvQydJTpMPZeN2n6icdjXm98LbAKLv
qIR+63AICqkmEKpBElUSD/EwQ/YqsMuJE00wrQFnFS0AUHj41mcQ6QjPyxmL2KHtRt4jE2QpBWq8
/+R9K5zld6zOuHRudXEal4/VXQXtiy6dUTva3kUsUhh6TZC5R1obbGCaYlTL0aBPJVZsOJvXGHom
PSf7ch+d62P6JNkY/h4cglvf9X+b3T554xWNmWmSNTy1i5UmbES4IWKIXXHdpRYeH/kbiv9e5DT7
kEdl+P7hkHuQIN0LSWW02dADF+RMkNI2AvOzkLxGd7XwOhCcST5sr+l3JwQKBFvlZbIgUmhU6kf+
H8quazlyXEt+ESMIer7SlncyJekFIUsC9ARowK/frInY3WldRSvuW8d0T4EEgWPzZJbwgpYC5NPm
r6NxFN5Kq38zGT+0czHSi2Y46nT6jfDq20VWkIKcq9EUGDfQgIME7XsgAJAyD8bGTwAUa1Jhou0P
ltJ8464xsyRCTC79Vp/+z8AJT4FGILhIganAQOqfJxSNUKHaAb9dqfuyPQ3Z89+38rff/3YDZkjG
dpWNt6ybe9PZT94vx/+fB/zTHv75At/CCGfUPakVeAH9LHddiJGUxEzRhk5ZKFdDkqV52MZFWqMh
rkU8ttd66sXW/rcU6IcAEUB8A7oOoC7CZn4PZyy10AmqmyLMHvt3J4ZY6XJ00izQPt24XvGrvSeb
37TKf8A7/Lnot8vHbH9mxm1R+a7CNnKDZdXvGBABUPx86Q9q9feP+dO9+Pc7fjuypTYxS5+w3GLE
gnx59aND4r8v8ds+fo9xhtYwOgHqyPCxXXt7N6jOWkDQbNhd/Q27k3uy/6+bDX/s4XfCT1NnZjXd
Fuz4ittrU0/By/b3l7rty/cz+q99s40/L5mqGpfSEku4d+ZVBk7UBuy+Tt1fhCR+mGD681W+Jayz
vkg+KKzD130TkN1YhCQpE+sedyFu1irB8L4X1/8ghSlLfhuANG7H7W/v+S1JypyMWuJ2HKeYYkjZ
OsiEP1cxkqTtfBlXN1CKi7uor9n68KUu5GxES8zeKA7qb02QX/fim2Fr9JqbVOJZsschxqAthqjE
V534cbFD6eWpfQSA43CX76eQp79lUT/UYf78EN+snm8r2y5uH0JtnJimwDr5WxWTFQk+d0bgvZNX
evRWv+E6frK1oOW5ORToJ9jfk0WD2ZA4Ih4K0b6bdqa3Zp38r8Ozm5f4/yW+GRwrGwzNn7GE10xp
bYr1UCLWmJZfuqY/uXn4Ix29FxC0Y87jzwvjmqWUjUS0OdPpzZRTFiDEnk4T8p/QA941/Pv9vPmI
7+cW4+2gGgK0yYIz/nO5bJIYogRvSMi1F8X2cupTi8TGtPWy39SZfnyz/1/q+5Ah7WxdgVUMG1io
1Wi3BxuFnUUbAd6qxC8J1k/XEaMPN8Z3dAP/wyX1Haa1oMmKOrE9QklRrOYcllS14/080cugjxFv
jOvft/JH+/3vRb+dEKF3XV/piAfLwYhdR9uVzvA+DDQiGVhLMpZASL4MGqWdnUYcoDOfLq5YU9Xv
QDYQtUV2+fsD/eSz/v08375tJ6EqYFZ4HjloCR36A0b1AjL89t4/HiGEUWjymkiRvkfhCopEQBzh
YjT6HqxFAWnzcPA+hKsF5W9EjT+eIUzi3hi/EPjr38JTOps5R6kIZQC9jzLFn+RQBx6Hzi5vo7/v
3k+eC/Wn/1vqm+eacs+d6IClhp7FFUfPUzxVZSSGlWPtWu19WZ7+vuCPNuxfC367+VCAUb7fYR+Z
n6/sUkYV9//rqids2L+W+OaliJH5HqO4FtADCEQJlnztiQ8mmNz/+xLXnyt980EqM8Tg9Ng9rqkA
kVq05IDwQtXbkL81On87E7e//1em6fC5wVQXXsrvzqa1gqhxQK1Hu/d+sSk/f5/bHDiG73z/OyeI
OwNnAhJIFKYZms8a3YN++pcw5scbC2v1v0t8+z5gOkXi18L4t7LQo8JuSOzr3IMwhOVGfz9tvy31
7QOh0JnPw4C3mQDshnokz58srYr/vsjPWwY1Zw8sUahPf7uuNnBNPtVwpJXwV9rUAif7G03Mj9YH
kikgbvLARv4dFGG0RTUAfnYrCn32zsXsru4MYhH4zV7+xpr3k1dBPRWsMODMwmDTtz2rzQWAmhwp
eI5xqXrYgGORaixY6pMan/rfgGE/fSEM/ZtgwARRH3rHf57r2kI8y2uk4k1G7NXYZ8bRZ1a2LbNf
+z0/facbFMi1fcgsg17jz6UWu+wWt88wKDjkUWmw/QwT9Pej8MPbADmNFwFlg2f9R201cybdZxxT
uJZ3MNBkbzoAuIsi+fsqP3yh21SsjoYBdEHc7132Ka9ZMw34QoNVRqWrPy9CJszXI9dsSJD7dthZ
5cPf17xxkmJ/vkVRYCkFuSFY0SDZ+L3NzhuvUnZRiLC33jt5YmBaZnKODZDa1B82AHe9Dew0mPkb
N/Y7GXO3DrqZhhVZLy6Ju4IFjXXwelSdm53WGcFQxlJLje5B56v6Bkko3z1wZXfio2mNSPofvTBX
FYQNy1olglRbge6SuVx745EQHnkWiEtGvHD92rsrwrdz9+x0d0LNoVYvCUNlZSkpWrIPloAO9DOd
76XvR3p9GtxtXj3TSQSW+zySNKcybJYNvAbQgjzQfdCTg2gOUVwPeeeFPJo+HOOhFm0AaLPG71sR
qWXfTehqxIq6kYmxNkANGyslwyZjJJDWo/Ifa/A2FXupEgfaIaqKewAQDbJXs4pNEJLMRcTpqz+2
gXBIgHZCIJsVOAyc7kMUTxPrgzxbdyr2xxTwo1BRKxBkZXdX39qNUxOAyCEY6+Os32nmyusIHn5P
/WM2UVBqnkbZxpTxVVGnORh0yc5sVk12tseTpp+8CguCHbUYvirzXE8bOUKseGXbsaSYOPgU845r
oPz7HL2Lbq5B0jlj/sH297m+s7TPvJTJmEGYUe5A5YwNaMHlvqzM+QlyHrxqgs5aD/lxqRLPTQxz
Oy0Lxnne22HjNDMUxtcuSrHYENZcnPya2+mYX6BqJtR60tckg9h6YsK4cWEFI/k0xcqgOye7evXJ
NwLMVK2sDBrOthl2ZNPd2Fd5kltu4Htprb8W9MvwVsawGjEyIUHqkZ/aagm6+ujLw1Qlrs/i2hxC
aQSOeF38pO/1sCzGwPaQR4OdGuIccBLUB7FZ/W6NsSa1qBhODjsXOpLr+bHMU8e9s8llGPZl/zaL
g4KFnMeTIpHdRMVzBjYKdM3DtsNDmasG4oCC3LEP1VqbfjoJvs68F94A1+aFPr572Z5rdqJeuEyp
C9ncLpRTnQjwxo3nDrSL5NXl4dJHjh7jEFCvD3qCiTIPOM3hrpOXqt3hFMhyN7WPI/aiAF7dMved
NHa4W5lKx0oL2zou/MSwYntMciDaC/9IiwjEw8Wy77HqNK/L5TLRl/FFOCuq3ZgtOLgnbnyjmoSy
EIbGjR0f72lzosba9I7eY6EubFrVYjOPIEt7YDL1zJVFHtAvC6A/GXntAMjUQevjYshDmx06BEgQ
eiVlmE1nzXpbptgB9q6c1kJ/KDHVCDHkamdoF83f19OamUeLBdP8ZAnM3bj7yXegTVAF/F0Wb4Zz
z0Uk+LVwNhhdjrhmRq51EVg7q2OPoZHRmKE3n0RZBj3MQWNdrfwwygFcyE1QuhvMgiGwXoK5eaxQ
PyBvrnHo6D0DTs0bA3+O215FGZABXFTAsp+tDsocSzQPcQklkGGOs2JtuQd/PLZlA5/VRtP4brp9
QIszWNQ00FKR10VsSgG91CrV1QbIx0j1b2N1IRb0heqAjFA+sDAzFQ/g+ME0cVzTo3PbPqjWu8uF
j2GhrTxnS5wqMDPEy8hd07xelSw0KSaNVUIYjN1qBiR9uBPzsJWIqppNX8LsHGn1WbYEvdHQzxOf
RAQAztrdIFOEcUkhYuzkPNDaKXDaXcevTfbVkMj1koLzgBTRjPNb7Eh1NnWw0eiJjtaaZuJmWjKY
lhV3TGjFJQPH4/VVWIP+uCMPeXNs7T7VtNRvXx1j1ZfhkCW0/JyNsK0uTp+M+bM+bkXxqMqLbaQV
veQi0nrs4NnIDRDocnwWjBbu9DJW6rJoIacbz4r8OfFGkjQi8cRJqXNjHVus2+areQDAm75Tvq6m
l6o4ZfXWGx8d7cEavhxs7/igtytodoaoV28W03kG301Ym3fV8DHKKciLHARRF6dK0dDTqmNZnPPs
0iorRnk7cTQ7couHnB+F4YV9cdewV83p17kWevyqQaNF2zsD4okMpDChgJCSF9n+Bx6mKb6KNs2B
QSqiTl9irouIt22gd1DsnQL3Jl6Ny3kx+suITV+Obr02xbOTQUR617SJpplhgVeTKtbHe4JZrEXF
tZ2Uthn3xZbj/DIyrwh7bpxtPqJtpyfN/D5Oe4v5YQHQ80g3E4y8f3Zu9mgiUVVERMtx/Wgo5RRV
NFbmHOY1RomptzbbJTVaM+ViCtDeiLUZRsnzkip3Q9848uURfERFE0sSOm5azCujvuvEG2TSOTj8
Jspi2jlBlvGIdC9LkZZL7DQ4iBvC8oCXb5rcz2VIeTQYeOrIaDazy2G4kejSaGpiZW37MawmL2Da
em5lOLhR3zxkLCzZ1oT8aUsjUc5h76RTBW67wQ6c6V1YMFZeMMBneOpN91Iy1YHMzHXdUPg4sPO4
7dZtU8cfgi7fYzAsaOxzr06Vse8waGZ0W90UMB6vhgEZBOZuGT6F9WZgk5SvxVR3Q+6tc/uA+D4w
i4uzPPl2nVKeat6e1y/Ky5IFxWs/VXKIfQAsuLEhUgv1DiCtLAunbsBVjacchlS71PWLYV6LadtM
MS9XvMCYwvjYT3Bqy7Mhq6SBJdVGUDI5pR4Z8BCZHdsK8FN3ha5xYOcwt3llRAO85oDhwEFurMzf
TCAXLP1nz4kqJ1+VxZt0jtQ7NMO2oiF06szmwpt7WjwWWWznD6R6UvXWRQpx+3ieISHL6a+WWsTQ
zSwsXAl1wiBMCGWpQGQ+GOlAf8sOk7axi3nt0X3tnZzGSXycSMOJ7W6H+aUA8RHsfU3tqPGXoGWH
dq5CMJ4kuqBxKT2806NWH4EoCzrXDEBnHLeIuJSPCOfZRTSkQ4XUdnZEpGZvxYgZrRqShVm7sd0X
Od2VOdw02aGqVMAMci817D2frjQD8INtQP1usC4aJHRV5jTTeWDlVZgz6KXnDwY91C7BFvnRUENS
09kt0/MyoJ1knGX7AGSUsXzQQg/bzIpUBQb0+skmVzVj1F/tJpXYcL2ZK5Om2C8DCZgLsk6+a9GJ
ncHK1PSBpGfbfnGcFRGr1kqll69REISf2JuQhcBIcz58tdOpGtfzspqtLaaFDyBr2fQ1iUbWxrYH
tGdcdZtBfs7Y4DmdxotjY+xDD6ds2C0kD9zhqWl2VJ2VEzX8MLWH2SoDU/kQ0rVCKDEmVffoLRkY
4w4unGvhQHXRXgLw3661m6abDLPhgVYbq/yy7TK4hd/sYyGom2UPFsySaX2g7HQzHXlthQbsVqnu
iRpDT1xkdvLqrYmtHc4UIpK24GElt5gstDWaTk0BzSqYUCuU/D3v947/XOj8OGCjynFba8mAm6KV
VUAFg6HVg1E8i4GtzCxPAFYJ5v7MSRYwiPUK4YXapEEyZzfZH4XxQMSD71+JdyroHOnOHMy3R65T
jNZP/dqZPzB1FtAOPrcB+/aW0DoeYY+gEtbrh96UN12hzaSdTPmlYDt6tZ0qOx6ASWm0mIO9srLh
ptl764Ie9N5A2CPbAEwlK4WfWUwVgpsxcG0RQS6lKO47PqYmO1nDho1QmZY0aOEqsZruAD/Gd8xc
62yDfzGRNdRcQ1WQsMZ59IyjAcRfluVwkRtuPNh0b7pJ44bQIo8MmGk0IaECg+xDrW/mpO729Tgk
ioBqE6R8/pPfmaFDnjrWIA6pw7GrX0oSWP51YAVGLmWQyRPvBuzcR+FsuQG1H+OR+8amRRw+omGE
CKVyxhhjctRLhvZ57K07KAsPkH1Zzjl51ewtqzJYFxQ5a2BCsIjrb2/JFkTzZquI/O6q5y+muGNV
WmOGoEtMDdg8PXasCpo8q7ZetRAeRS7hIdnWMOY6OTz6J8XpYXpwXAtEgc4/3PwvufT27fTM6YqW
95b+DGKusBneCIK4ST6rSQ/myluP9q7RPsiiUlt8KY5AbMJIcv7JCuSKgDK1+c2N66Gw9Fjru82s
T/u2qHdO+UZwHWpIOU6PTqEHHnI75ccCAD9v4cAYQMHOZIGYVg3YWrRozHjAnM82q1csh/3J+sTh
8J1lHlCCy+Gy0FAAreTbYtwDMWqxU2ncC7n38z4FgiipaL5ipZ2DM2Pj5YCV0ikoaBfWLK0gvEF7
dI3VuDYWcPxkX667LhCewTfagx0VfVoQSFrCtfGdSRKvXUCQ4YWl0I46JYkxL6Hdvrbj1erv/KVJ
BkAkEGL45NBaNKhqEnoMTFlG4vUXt2yg83NskP0wvw2gpxIt7jlT2H0IxPq9FU2WDbKUJVlMOLMM
QjIsYl2xwdh72BbvNkH0wS8KibKiNMjzTY9oi8KcuD1yy5PkTbDIeCjPXTvGJNuX9UotkcdFQPG5
Owc8ogD9e8AWusaz1L5mGHLwbQWMSaQVOwgp+fWjC0iJN53Hygosi0cYXobCDFQn9CdAyMISRi+r
WUxYE1BkqFAl1v1hz3x3CYp8Lx3jbYa4vVjefPQd6gncAFaFNNJct7wKJ7jzvlPRaF8ctmH4TA7e
YeX3V1u4Ud6/kEzEeSEDl2eB6vKQ8Tao+Y3AAFqcuAXQwhMIbjUWj2JlW0taqqQqthikwNhxk+g2
ovCaoSSCRKRaEs9H23WZ13R5mwjDQKC9ZnW+KTHvnXEnNFXiiqNjaGkO0yWNMeUICoYaCQYh96pZ
Qi0/NbdPtYh/qgW8eqPo5KpWJKWJS6QNERpKD0VdP7Uajw16P7c2nGtUINzrigXCA9ASg35bi/iH
3lfFymR6ZPXIiEpIAsO+jGW/bnPdxrQ9eTc1L6lHI7UteWh78ZJP40fJtZXU+KE2OE0m/zqWQ9ou
+1paqUOuePZY65atshWC+rO8xdZySyYEzn2/rXi/74dp4w3q1RZOMrtgI2YZAmicFLiahNhflgHO
MwuJvfEBYUdcdAiZXCo3hEBDaAFYB4GGVDSI+PE5eT6se/PdtE+l7QTUuLOVE4g6v4JMPiomJKTk
Iy/8Pa2RMbSYJPCdsotYcwuMeOqKWKqnRZ2W7M0Vt7fz7lm7yzQw+fv31Dn3/V437lztSId7ByQ+
sobtNmIPoKrFRiLWVtHgvrbul1OAM37kkN4LRzeZs+yIUlvYyCGAqE7o6N2Kj/WLeSthNGM69v2d
5Q9pzqp1ObO7virC2iabyhz2yvWeZnxvY6hCjRYYrrTCeroS/97NUHL4tOq0cufHkRLMaSc+rQ9M
f51bD9KJUHeeuriGi6eYdHcU+Au2dvaALKGGgND4QGvkZ0gHXfiCOj+BnzotANjy9SXKPAuOTODP
1xGOfVGJn9srMmZBMT/YGdkZQE9m3tV1B/Rf7bglE5wezCTCnRaO0+Z5zEd6nLnzZvj5B7Ra4lmS
NQYdcc4w99ACkKj8t2K576d37nxodEgkym7YzqiSBF53PDfTq2kCUG9+KO1QOVPkNSpYOpgCaVFt
K0VLLxlCRmifjYE5TR/6giS0HUstGEB6ZjRRVzs0nIVz7TMrEXhxm9ZHDe3dcLZpmOEuB0q6sY5M
sRj1UCcY5BsdHf8Voeez4H65WnwFLmkxf2UAWuLGcxJ4AhtWMIWHRDGLIAgjHIavc7RT7i4HLrOP
QppNVKuSBQ63gv7WWzLbVNOvzEdFxR1FZEgAxBuBstqoqVcHnNgRsK8oMHZWAdUeVDZaVgP55QOe
bA60DDvRx4PuJw1qAyFncA9gn4PdLDxEidN5mJqk0u27rNLcSPaonVZWndg4BFKvAlkzJE3drZIJ
vm/HgHSO02U0zrr+6A04vo6u3PuhQzt4FsbO6sHSDQXuQrc+hyJPZW2pgLgeuI9c9mkv4gNIvKjk
dN3WuBtIipymMFH8KbZNX4SjvyQEqXM/uREzVFz5vAzEyO9EoW0bChUwTK1BsbSMvdZLuGJIVoum
2BXLkge+lm8KVZmPjSBrOWt1wFBhGKAiEpBcP3tNvqrQnQuzXH3hySvMfFqhgHALAq/3AdJcVGf3
wtcOoOZPsmbBO8JZz6AFgpjjxebNpjGmvSdZoqEs0CEkngRLcr4kDdGjeppvdra++moxAt+xt62m
R8xtzxgbBGGqtirHOl4a8UW6GZy/cx73swyn0YtlY8SFmcWa3SEdycooM9URTK3XHNFTlmdLSPs+
MvJqAI7VfKq8YT2NVCBJQumhzlHEQDCi3Py8UG1jLdah7viJZsYTLPa+59lG7/Wka/NkUjRuiBb5
yjxC+HnGICoKzWPdA5tP1b0BWTKbcKjdLpGEHDNUjV4HFMNLHVk8rs+m5/RQ2uKqO/JSE/fomRBg
sSWPaYYqrt8mOWGoyQCXg8IXKaxPvzSf6qGG8LLoTovtn7qRv43M/5xnBZGKotmh2haxdt6hHZMq
8CmouV0v3HkdRxv1+b64GEWFUjZrI9CLb3MD/1xzxw1D2ExHHRkSTU2ne6pa1EvlxJCr2igfSPAq
NeDyLPsmEr7/0o8Iga2pP2RuFjqUu6g5mxZquuwIBDHYZqtywzIPeRycTOutLL9Jc73bSDFawSD4
Ekr7dt1x6PQmi3PUqJA/MBF7HMdbNkgwFhXkouuiWqfXqbRR4wWRI7a1FYHr1hBttVAOv80lNHJc
U/QYQpMPESutfc/wI6IZzmXdnHQH6iRTXcSjUybjQB4bS8dUEHoW3JUx5IM3XoaqZIapDV2MV0Fa
LZjd+hPWfadPqk6qxeDBhODAtN5FDr2eooDf1GPOnK1j5RfQSiQVXIVvUHC1kHuWN2BJABlI4+rr
ousuhdVepV6sjZZth6E8VP18HDDE4Wr9EnpSvC3Kr2Mdc7bGCJbPLkslmVAqll7K4SQcBEBQ3gNo
ceg+dYhvBaRrvJeuaxt4E1h968bib6DGblH/AzQhdwbKBXNBIr/g59bLUaCwljsHAkcWHfK48HCt
mDoYgj9kqv80R7lxDW8HScIj65FcaWo+uBKlpooxRGT9Lsug8O1qoNaedZE0Sq0XOSdl5b42aAAP
JYfmnrGdahdwXHqnDewpbxA8IT4FrGfVzRrU3LLIdqe0naBS01R3LSK6imipXIYzWIXDicHDEVck
81Ddt1l5JrJfK8tYlap+cov2abLhDl13/IRKYxc4HrI4T66kr91D0jccGnsDNmm0t1DUFssYZYie
RttMZx1hGu3vW6k2ivd3mvjIlyXuc2tFOnclF/fRNZbUnNS2HsrX3PAerRr2sG9Wuqkl45IfOpcC
uK3ZmPPK2zUURa88I4fS8leewPVeGmmgltTpKAXbiEGgHhMUhfVlGGgBtdlWEyiQSFk/idZBbsOe
Jt84z37Jo7ZEWdtVYiWKHioMBeznrJvXilVuUrvsbkIdg2pKbQvNsHFy9RvlN0+a3N2L2ZpC1suN
6amz64tpP+D2L9JEitgBzzPbLGWt8+Dl46orPYT3/seY+fsxV09zjj5ahcvdGv4XpcOHY411oCH+
HHuwI3b0AZnSKiuAhNBZ3OjevV6O1zbX4rGFRcnghzWOwmafdJip/mcA3+qDUQ1bambnprQjqxT7
sdajjlCOH7BfHWqd1FJhnpgdG0pRt2TbxlFXgqJghaTIL6qwdNlj3wsoyuXdueXtei55anICO1Af
lq54q7U27V15WjQFY982SV4XaVMXK19kcTflsawRl6PIjVqAJa5D/1G3LOamGeaDEZqFiDVmbw3G
onpujgTuRC0sGeziCeCm+1LTxtAgIG6f5ZpxI8q9MqZVHdQ1aifocwfTwPb6YnwpI0dXY1RtAip2
ZNN8OjUzdVC/Qr6RjSJuqGOEdHQfkP5EngNyLEgAohu/PPV1h7oxXfCyKMG7Yx0aWbYhLf3Kx3yd
Obfe83Dn6OVbO6GoDQu+GXPnvMzN2XcbGo2WvdVsxkGK0V0sWV66IXvTFmj1DtR+MHo7Qqq4AsFK
G7tFcdAUydO27E8OVcjdGmoHOGkbWWS3Wag7Y3QP1YB5OaghwNro2BBbfGSLceVdvgPfz1HNxpVx
6zL3G7/LETuPK4uhp4NxbiOEcYgYIoGqkecC6Vpr46XUMGxm2HXKlnMLeTFStynpRtiK6mTPNNWJ
th71AcW8LDW9ApLVxpA2lRkoo8VGdAECgK3MpjgToHNGmR4EWFc1KuxUTs/DMgYW2Hs7pC6oo57A
6YliqbPKej/MDeioGvbByc1NXjgHDdZgwNAt4GwIszxKDxKlzJ4O0cybmBrlts81eDDIsHlQ44Mb
C3wXbzTJVEzuap5JSkm7lQTt6xaUp2YdWSMGyBTkDrUuaVW9JmgCizK/lBnBJ2k10LzXq8J1YyIn
tJaH0BFOakm2GyHD5ozVlvJq3c51irEX2HkMFQZLPz8vGOFj0rvLpX4Qhva6lFlocTepmKcHHLLo
QTuViIYk1Eyts1yQsYphm3dai4Y0/hdwlwQm5SfXrh6YlkVFS2LLEchTsmnPRIVAy02GujhxDpSG
48XjZKy9GTm5YXF4bBlRzOoqVoQAj75K0m2bxn+zcLlLzXnLig8xjndd38VQOIuLKt9QHR2Jgac5
ymkjcYA3NYJK5+eZ60nvaQALemmFAaSpQbsmc9OBqa2ha+hTuJGQxqGanGiu+9jMxp1R8DrgzfiW
92a4uN1jM2KcogfLlKBAfY1Hi5sxARiMoEPElzlhNEf9d0oMu4kNTR6brDrl6PRnKJyjg7LqpXMH
uXpk4XlIs2ljo6qJqvN6ccpUWRgkEjytuZUstNkPoxYPDJBvH7bIkiowoUoXQI81qkr/0SRiUyPZ
7vmSdm6FDme2EzZqsa2u7u1qjIXkkTG0L04pUKnWu/3c8Y1vgwWsniFlP0WaX0PNK39ChnaZF8xx
zEYKHod9VQx7k2IExy8Sq2BX7uCQTd5nmYkXB1onnTYf9Jo8SKPaMc+NdGJuS4ethrnpoqXSULid
Dh6KAxrB1ISJpkjxUdd9Wi3I2lq2aZWG1LIwgqLJzw1lZ900VVCMRVJUbJc17Zeo7INyjWKTuxAx
Rz0W2QtbUOdm165kR3s2MbNW37UKaBviQxO23JJhgiVF3x+9QafxL1XPkA+Idmt5ELaXc31xB1Q+
iAMQAzppA5jZQ7PpMW7pHFoN6d3sm8Ey/g9pZ9IcOZJj4V9EM+7LlWTsEZJCu3ShKZWZ3Pedv34+
lo11KtkxCuuePvSlqoRwOtwdeHh4sB4sgfiBccSRao4O/9Z9Iaobv6lcGqvXpcYNH0NPmPSfSgjx
rxTOltqd1aT8jc41uR7jw3SL6zMXDoZJIld23MGFg/rhwfPICMH0PWUA5U7eujEFpBIQ/erPpkzd
avLPhWiuBIALnWeylqjqhR510C67C32PbpA83PsZpcBKtpg0DdMjL73X2M9ek5YkkV8WObzUuzzS
HtpsJH8zKMAZZbLvC+0x6gTpttSILIWI+L4pZjxnjncD4Waqa7dNhh2CNPZkvoE9uIOf2pI2Mnwp
c0dRdwE3XabVrk39YZTl5zofnxI5PZiFv4aZ5KjwcfwhXaVV8RJKBmLJowPt0zbK0Rl1sM9ecTM/
XVeUrEZUuhg9Y2eM6avyyQ3VdD8OYKNWvYoy85SknLaAsms3gBP57tTu0ciwC+udpwy9vGjbxhJl
730HBaUz0nuGLd/AHHEzbxeIim21vd12Dx6TlYmgbaEX901aOsPIsM74lx5Ptq72wK+PHi9jVD3W
Yb5urMeYq7geOsBjg3iS0g1Xld4yrCX27LB/DOPoTiPTgFjmalV9S963NrgXVCneBf64MuGKtF1i
M9JyXRKN0vZIdbW5F6ltTJUPvmPMCS+AJRg5eEDQhhtzRoQNgMGZcCe9qdIO4jNwskSQbzj8JVuQ
32t/cNsWwJViEQ3DbkdS2xcNLALBZf4sn/emTl6hGaXmWx6CZg2PBYVMCkB0g/2qRsPVpdDRtND2
gs/OB7GDy8SjP5TZnmhXjn74AyhZ6Tl9RBANLUoBKNSzZAPf1U5Kf1Vpv62axKYanRj8Dw1Im1vN
7Sw4HA1cK4vBit175X1a/pNEnBkkj3kbriOeIEvvuOE0u6CAOHXBXqrMB+IjAicZiIYFyOjPgwei
8niszNT18hefg5JqpVsE5wGuQShVWx0lqhytl+SceGQTBnABtGIzKleS8rvQksMkMDNwbJ9M8Zfe
KBurA16Hr1LGhyaDCVN7jiFlK3IR3gTJzbsEPoW4550B8/ZXvoU7dQ+wRoHSW1TQQrcq2m2WwxAD
ujW4QnyJASlyexzFQ1/9mLT2NjP3QSKvVJHnM6CcUZc7K6ceP97F4m8PFVlG0cKudcaWlcvSRtEG
YNbUDsKe7fPsBh/xwk9ZfTX4dgnIlF4f+hhMUzO3U2G4WelKkXVoYLb4RelqVEM8dR9Zn0StdmA8
qRkU8TIBjdqNA8h8wOgHc1h7AuxK/7GZYLK8UO61B/XZh/w1ej5lp36r1y8mtLRqPLUUbcFLgbap
PAcbjYhHTyNXI26qKmpX6J3L4+cEQ0j3GxukAfzKX/vTi5ff+xT8G+PdzN/r7rWNBdvU3ivjQcqf
tJyeWEGF9D1RIyAdavuTb8V3aG04RYETQo8a++poFA8WNaiiZVQfT5SfN04pDiARwevUJLZKKU/N
RDtroFNQZE1huhBcE+oG/Nsp9Hi95kI17g1AORP4qooHN4ETZUwbayxXXjw4g9FxTdznFtySKblX
ehWZzRc6QR3GyTodsw4aXFGV7lPp7BHGCXVPGEPlbYgdzdpG0y3ypusElyS10QOVRKhMbuJGynno
1IfWV7aRCFLly8eEMD2qfDeXEX/uXrl44StG/Q+zV1cDZYrQiB+KLGJuRgOlzi+2CcVM0rDBjlV5
NfX5jxBYXw+MbiPIr2Kev6PNQ0XWa178pPqZjty+QJ/BiJYn8emzyB2pevXGaos1g5cGeAAi8kSA
vlELBUqQXGaSEMcRS8N0q4FCveA0ScU2g5TViSJ/WtiVEzGtpL439OT5AJFWTFaMYhVcmPJG8shY
wxHGg/lQxLzDhnRTFtAKxvHNn0tZWWCAiiozuHNIKdTJ8FxApveRhI48Wejoi+tYiPfxoBf2kAi/
0kh81psXse5XjY/jhaRmA0TPUijvxnxmo5lHJaOAz79fdt6Krp37eEpWLXA2I7BdEJi1NYECJem2
F6QVke1ahTmW5O2LqVq/4ohj3RgHRk3nduGZ6DNm5Wog/raGCaQsXY/c054afmRV0NIZ1P8qpcpN
/CRZJ/20KrsBaH90PTk9M0kPZmbu+pWROHrRnQej3AxK+GsAVKiQgUqjdM001r3BcfarcpPHH3RT
H4eRKnRfb/OUv2PFO6EFd2k8mJixtuuBRzSGOI+dvAt69abIo89yKLYCDPJQ1DkHcMNyC7kTg/PE
xCLTdJlKv+4robfNmJtXFOkuGnOeRoL4VIT79Fgh89sEJAXGLK3YQMwRra3Xtu7YKRRB6gfU6Jys
aJ6VSVoDkez1+DnjmfDj1unArMS+uit0rvUsNw9eId0bnedOlEj1jIkAOP5Yh2+ehfxQ0VNCENzU
hLQQdnvPi+y6yneiOayGiCSSEq4QeG5byyvBbGJQQEaRFeL9WFeHakLZoO3crgC5RWwqp/3aKEhZ
IphZA6OQQ2s/GjxyuXnyALWbpNmGFsMexGzb+MBzFHDgJR4anZ4fNVpRsXBlVdhKI+9lCv3LQ+Fc
5UJs/V3HB2qGxlV5ILNMX6dRx0uY86OSW732IPkVyDKXrfkgcD+NGdQ4gxA0U4lFSzhoQirYJS92
mKa72q8fxdj8bIRuk0vZi5rGpz5p90FarRIhPI5R9pRW0t6Y8lUEb89sglVKrbCiPaQnofbkOUXK
KYh6naO22YZaLPHKsDVMzfE8Bq40ArrwdbNKCUlRFboblfActPF20FhJ3btjRBKctXhUc/BlgYfK
PwSEtjZi8NtUljc1N11Z/qa1zw6V7Cafml1rECqYJDrkGiK+00ze3m+jbc176hcmA0uCtaf3G2o2
K5FHEWLLE7CmLUJyiOH71hSYDB2NMMN6FoJSdRUfOEMmKm+omcrnNGp2+ZBxeWc/9Cr9LQA7A4JH
5yqoCL1G209hYVHI7b3mpGrU3y3tKQnqNcEO+W4MYy5un81EPWh560TQVfxqOHpBdWy7cM2Fx7yG
EfJtvAvZdxXWgFjkvp129LaH2cpqtE3oD6u2JXBX9efQhJ1nVR9R1jqBmm0HXSH4BMWNwDpkBXA2
ULZNGm8GfTgFhXiWS+rFEhQUADA+sAnll7GYjKlsVZHh39pKHqyNlyYrcew3saatCzngTfa57tM9
2eXWVPN1OENqmn6C9nvbhzkMvfwGFs3tDM+bCtP2ql9dDOxda24hF27oqS4h5Y92FNd+WZi2KIon
odLWFYVWyIdgS8UmN+NdBrY8VMO+aVuS82DXD5aHwmz9U24ITKjv3goVTk0wVnjKjebrdjJDDg0I
Yh/rRx1qU9pUp7auH+FOzpyxo2cYa8+XTh0Mz0oQ7tXMep2feEYzriEAkZDm0X2oNxxoOiaMqfzQ
5sY7NQEM/CFquLQXOaghbjKTntisfRrD1o6a4mSk2dqvpm1nys+BX79Wlr/tIJt7sfY2NGT55gAF
THYMMgeB2r9S1zeCHq+TUl/HZrQVTeOQ1QwKNspV1UYfg8Tf02Q7yZtDXSebvMk2w9C7PcTjIi/c
ttIe0qq7NXrwt5KAvoQ6ohrdOenSkyRPj3mYnYYgPDB9y/EEJFvMYRPzMQMoCjXEG8W8Gytm26Xa
e9sz8EjgVk382PEkXjxJOWlButZ4ezJL2NQEGF4Tb0OBCWsg8BbDWRtJ3ppGfZ/zqsxRHY/gOsrL
205HZqsuY8eUCM0rRTtnaHvJuNWMvpYEhmpWcCRyankwzYvxvuTcU4Yt7CYed4KVKitjsu79kamR
SUh9yxMy2JgQgwSJ/SlD6J8yLw1cnymBLaCOq7CIDApyWeuiLPBKEApNsFqJKLseprDbBANHJtGp
YcjSbStlBt0LJFbAbpTu30jG0B23qEvohRv01Z7c5hAayb7LCpgWNfoHEHpyQYSIbq4okO5Rp6FQ
BFxJ4fTn2AVk89bH2Am/c4P/MhEe2wFWOgIpTquLpyCr32ur3vYDUE7erARjPKJUGdmaRw9bhUZU
FM3UM16igjt1EuRzOPij26Y9nNBHbmg2Ji0cjbp4wvjTovW2LcyaYop/dqSpFgG5wekVJRLVKJxb
Nnrhd5L7t7oybfyuWZdS6lLVsS36HZI2vItykXQzQTIodlJyPUnlUzbNzUR9s034GYgiBqCTmZWv
JGtrFNZd7Xs3BotSKsTMvXylFb8LApBS7z78Lv1F4HJfK3rsJjkBeCOosEiIxKCrqaDQtcp3s/B7
pI4LgnjTgh6XlytTUDYFJekBLN8gjpW1bcDsg8TP1hO8VHXy6QHxqS/B3FfEaKNPBRhqCJfdaB5k
j5SjrFzJJISnLGUo5SmIhfdaLVapJK5qvyDgNAXNUYSOu80YoU+GA6xXw0x25WC+Slar7MoK9NhL
J4uLVqLjP6CPRpDggdIhLhw8nespmIphK/oyxeExZwzU6EM3L7ru0MY1gUFWRas+MxXXsgpxlQtC
u5EscMqh7dkPf0Q1oOpo3B1C+jg68odeA7GvhFCfz890NCegfkVNLEZ2k3YWFcw1wWqkj8rk0AQl
CXPartBtC+h/SGhQmLV600ORVclvyZckJ0xy67YUIMmbCXSJqLqzIuNUSfn8PICO65Y7kAudjEi2
Xr0YEmMNmOkIlUXnfiS0tjZahUvzWOR0MU1DfZ9ExzgtPishqT6HMaMNp36QNLJu6urmsTCl5Bz0
TMg09V1VZ7d+mr9GvrwtlYkUpZSfDJW/FzH/rgiBolM7HJtDWfKnE6u/6UdKQ1VCd12f1bdR7skH
aRisVQWOBtXaGz9MsUnOslgQG/ohtbeybl0LHajtSOu8UynZ3HOhKpTxqFeNKb/b9K3mQdGnc0oN
3ozPhnfj95+TvJn6cwIM5Q+fPjXPLDTWfqMcI5EGmIm+KcZ5qc9Ka25UcV/UClQo3271bmtA/szP
QgTpsluZFJSUsuA3z/nrc6pz8ap2HxmO6Clrj3gdDkkFW9e4KSGGRXHgpspp8Ew3aimmGE7jnQQ+
IIUsE/A9SX6Z1pPo4SFAQDF0dzMmTC1OubjJR379r4gci3lqo3ojZfk+y8gNu4+imuyZsINAeRC1
TkjkRbdAjEQBk3T8G6o9K9U7SmXkRvGNpu80qDa6XNuCwDk23DLXwRdDt9fWWTOeJo+8R3Wqjirs
O87hDMJ7C7976sZTMJ7LgLA4OfsgH80HSSi8SdqaDnnZOVUhUgAjXeqjvQcW0vsWOkIwpPAhuiw8
DQqGfIiIOvPizaMXSYYjZM4FbtBW9bYn0K4CV/S2dS07arKXOsU1zSNVWrHzaOW5tyr/XgpMt6Y0
Ws63vZhRUYvpAItIw7yDqrwyJcWdmmeDA9brxlGk1aLI3qbhjetWbqR1x1Qts1F/0L65i3TIqdKx
8H5USKB7cCsiCm2eQ/kAaGfrB5OtwQohyk2btem5en1PXKk2O6tgOiWZfzMqa3lsgBSeEloMSCOB
XtYD9IDqBgj0TOF7HRfQQKA9l7XvVEG6AgdYV/ShZKCcUD5F4c7MjXudSpeX+dtUcEtNBhncl/AI
guEwcQeaH0MNyAQlfGjPEXQkPZQ2uvnW9MVaVG+VgTffOCsVNQZvJ3jWOs6MnWVNm1z11jS2rj0x
d3p9MybCmiFqZ92QtgNw/tiSL9TRoymGB5MQXO70dVM/eSq0iaZ1uxHe5ai8VNO4lYaM1DKHHwIj
Jats+h4baGcoZZxoKV/HVIWFYddCYh+izE1oNyiy/BCDxyZ3+tjve4lUv9lk8cFq19lEaX2Yec1r
XnOpYpypp7Brtz2Vzib/EMtbSfxdtnh7vMqkcJeH3WMPJdIXYdHOoVhJz1/clfe+mvNY38rGE+aI
oEQYRdQB/yHut6Wq2JqsUZIDzj2CQRjw1PIa6cBoZXl3WX/KhR15X+IFBxUS1wh9iKpqIgFtqjxm
FjWycWjJ5YYNrSOrRPH3euo7E2J9HnTPiBjU97aFUZzQL32qiBFiKHOWPNyb7WMTz0TLW9YimwQ7
yYm6qsGFAFx/CMRmOwjNBn+40QZIrAb1ucqghUeB3yc7TIAIvU3ZvcDWg5VJKPTQars5Ia1rilsP
ubFPh30W71UDREA8JIlEX1m8mjvmQuJO+OhgNx7PglzQcACbUWAAqHCS81PeuYIGQvgYG89y8BCi
dinruzY7STmcGCpktCJYKxNCa/8YaC19HAMAGtoR2SoMn6PhvVQsR09v8+m51BgyKgarHm5MyCwB
r+o7JjEYtER5KytUKC8zDFD4TMvtlD8n5sGXRhsux0eQRPuExkyF+kPapT+MONmqhn/biE8pzBNa
eEXKUTEHH+6Bqm1S+A6IW9xKCrBYImorPQJu44nKcU4wQPMuU28M+TMiW5eQs/M7khUhgeXOhRK/
eLSPVcIxmz6CHoIABGXx1FHoSESKhLAXDxmNVkG0oUxtidC712GzE4WzRhii1OA4Rrvx85EGg1sA
T6AAyYnLWyWD8/6Qx4di2pnlMRmOU3JIZDrakqM23AP7SNZaqu/k4fdg/U78RzjrofRsTcH9NCT3
ptERam8ZX2kb0r4OPlW6t3x/BMZ4TdgD+hOifEYiVqOmhDSABwFUVZ9J0FIzEmMoVXcXK0nxFI6C
9VmKqrCvmxZlLAE+U9/PIoxyp3gP9JLb2vAx0TeY/Y7hCxqzr0O7/2ypL06StA4IvTU2uiKw8WB/
WvTwidJzZiR2K0ODN30Ub5L9oEx3qq+55XiYyh+we+9kCsDMr/HLx4FnIc0rMu7fqb7lzmmi59p8
6uNbT98O5ZOgvarmudBfg+Kx9ARbg8+jBLTqtyHgJA8W+dCEp6DMlt/AXXNAp6vsEIBmMrj8ZgCg
TzZWCKALeDCRqk7NLJW9MWk07lJ3DK0TJLmB4i+LALgeCHxnqjNVDp2mzIMYrBuTcgfdG356grBn
KxChurn3zszdvi1cgTm9/qEseKIhECQG53WiplRueiYOVf5GjxExqGl4AjzLoHCG64yRntDgK9mt
xd9V9tpJv9Ww2rYUK1M6Iq0ROWj5WNCUSFNLmpurOHkPZPy4mHMuILpwZ9WupZZcCs94WjaIm4hq
mvREA1BtHOv2Zz8xNZWXLa9POqhsjiBkEPGs0z7VUAKDBgiS5WTqLawbCYS4G35JlEBCGnBK/16m
pUcfXhT9WE7WoZTFo9lBsA8ev29Nly513UuShOqOhTSbKC40RXrLSDWzZuLw2MIY6WXYGhMdvbSK
RpS9AqV8rKfBjVIL1lv70Nrx/ofe67ui1K/8kgsiHfyOPz9kViD4ItKRSxJUw2hOzQvhzJUFoqGQ
SAwKCfg15ZZrtuaP8sVWIgkJ4/awJdJf2neV2xYt4UAbP5uKdU3051LrP+tCrIkXx1S0hUqDIJSR
bFi0/pcjQ6Sn+r6QfiIZf6fG42nIuj3QOe30gFahd0W97YJogySh2GSgCYIczj/ygF+W6etpSiDP
UMG+Su5yI3hjUvfb9/5zQQPnLxMLaZUx6FrkNZi7N4aQmINxM0Cliui0Nh7JqoZgDy76n1uUxVlG
SFZ0FZmVv/fOkstel6saP+mDtZZ5T/WMFdflr34syQioG3rSuUyurPPSMWGAtYpgFIqQirrQvwjo
UVSUBqtipdi9Wtq+DEuVjqHvF3dpxxS0UGRRQslFMWctky87RlqWD4E8zvohd4OV23S3fm/g0jq+
GpjlMb4YIP+S4S5iQB4JD62yZbKqIYjrNhXHK2u5aEqTGGiB0AYc6MVG6VKc1gITngiLXglDVf9+
jK84+BUT+mIyVtmFGYq/mBhCiKnyXjYtel6vSCJdM7LY+qk2xLiVMULTfpGDOz9Z0hWfviBRIzH1
T4EZxk1Bc8Hfu6JMgjbGsYSJMEjtQet26ijeZjJt5cH44KnUqr93g0sXIDNGEHEVcTbVXOxN2LSS
bEwymN9EfDjothBMqzqBQHFlhySZn74UPuFtUVUWZ8r68rhSokSzmG4Gp3jN3Dn+u61eiE5X6S7/
iSCAsPt+YZc2SxWR+pUMyUTCbfElh6qd0KnhOZOrT7F8l8Ub+l/+cxOaqEiKaXETMFPs783KxKwb
KgV/CKvPkSa9UjkyJvLKBl1ax1cji3MKDQZ5LLIWSCLVTRI1p1JX14OqXhlNfOm+0TXRNDVzPqVL
wew2thSz9fGD1Mw3pSJvjaz9L3ZER2+RqVsII6Ed9PfnGjtRLWofBxBaoDO5RyxjQGXMyWQ0Rb/f
mX9UdJbOps+HCFE7Q5WsxVcbeRwELbXmKbDDq0GPZLo6NEy7VZ3pUKzpNjtnW2NlPKEjbPNqVPvs
igTkxe/55QcszlVvVTHhJz+gg8Oh96/JtWEp/1wF//cS5eUwQKsvlSGesCBsQTHK1SldNT9qx9ug
WLHLP73H+q5/qd6jKyqQ0hwH/rtdjUsK8SJZ0xbbqBlqW2Uzp7Ou7PdpS/EtfA8kx989kIDIW7q0
rqpnz3/yO5OL3VT8aepjj6WKTreTtpB59bsOThBDnoU3favciQf5RrgTt9dm30mXrkcd4XAGnFka
I5kWQbFM7SKgog0deDMc5Sf6QiM33HhbONsbGUqcTV/apj88f+++l878V6uzc319mzU/U825EFOq
a99cTVpBe9W1GcWzB/77R/2ztPlHfDEymd0wRj5GqiN9v90h+p09h2seGOnn96u5ePN/Xc4iNKQq
Xcch/A0nhTV407xmqMwKq3xYaxtr32zil+/tXduzhYNKgE96MGIur5B70uF7/+oheNfa+/d2pMtn
/M8XXLhlZXqFIdGs5KC/eAPh3SlXr8hgiDvvQVx/AApcWdiFUTvMA//ijYtLRdWHsOsMDCqfJPrp
ifxMJh1+rR/9yVUeryzvUrqClBxZg4puPlLvfzuIquVSZJQ4yJi4zWu9kd9Q6T6Zt9peu+Yhl7aM
6ZIsbo7kSVH+NlVHdTmPTmgcuPf3ykPnJnQ8HaNXxELuVXXVHsx18xFtrCvPxMXj/dXuwjPDTFdi
P8au9Mm8oufMBdsPoQXeG7qrOfKN+h4JtrgJTtekCGfXWB4+Q1EU1ZL5P335Furk9vSS0WaQ+FYW
uk0dDre0yzEvp+rDwgZgSAo3VQ3lUc3TQV19v7WXHPer9YXjlm2aJoQQpIN6AV0/2Y79tZvz0hVm
KDrEDlI0GZ/9e0dLMQqVntqXE0/qrOyA8kzvxXanBT/+m7X8y5C1iPxHvY6CbuBLQpVd56kBK9ra
fG/ispv8WYy1CPwDXW7NMWEx/b44Sj9rsA8eP5GmHtv/dRRO00fyW4QHeCX0u+wkf5Y2R9Rfbuhm
yqnQ0v5Kjw1MesXbgqeukTF2GAwyX2lnwVOv3GlXtm05RX4URDPwJr6mWNw05Usp7NPx8/uvedGE
KsoEZ+irKsvAPCvHwTQ8PmaBurf1nMASEl+/N3HRv7+YWPi3nnpCF42z81HrM4tdKW+/N3AxCEJ8
VSS9kOmKW4bLcBt7kaZKbuLbYR3ASLKNG/GudPXPcm3t2u1wLU+7uCTyQmJ0EA8+3N++QNSumUPO
1W8Vj2O0SYT/eGAsiZIuMrRYlFVJUxeXfVuliUydkvixNVCYQqKk+Flp16YmXdx7ZoWIpkVWBtj1
9yqGKRF7rWcViXWrICNQ0cJ75bBeNIGaJzkGiIO4dK+ANgBB7ni1fB2hKKvelGC+oMBX5Hcv7scX
MwsXkykO5cX8FDeBgL7R0TSuDXG5tpDFt6IK4AdlMr+JcAqCg0hJ9tp84ism1MXdqfZ1O6YC36oY
DmL1ribvYn3Fry4GSQyHAcZClE9RzPk3fLnEBNqF1b4MaEP5gE6FMOmwpztP2dCU7NIAhWgJPMnM
Ud7+mxP6xe7iaZegbEh6NdvdowZ5i1qYOxzg3zWnZtU4zdu1b3n5SmBGG/9jYI2kLPZLzCpPyKuw
ccLyTurA80vCiupIe8CYPgrwaVH3Kh9QyYTc/ssMr91IF6O1P+aXe6lTsPbRRWocw/jUipfWe0Dd
KoZ1I+a7Jjqn9F00iXvlI1+M274YXdxKSiX1htiyZutzVG3rJXiAXn6KfRtaIu3/Tkyr2Uk85PCp
r7yNcxD/bwHUF8uLt9GvS6+NsxjNCrVBivh5aGmyvM3z3L26sRdPiTXfjvRI66a28GAxCuq+QmDD
QeumPol7mpCH/bQa74xNsTUfkpNS2OmtfH/l287f7t9WaAGb6oYuA3Ev/EnJszLWJhy4cemFdzrb
e/B3N/UBabm7K6bmy+obU0vfiXrT8r2JFRav7UrflDfaj/hXfhpvh8oe16iT3cVr8d1/C+yrqf38
rnxneulBY6/k7bzKzuXNsdNNcjBusu3bk+fkh6teczmS+/NR1YXbSB1El+qfj7q2bGl71znhqbMN
R7mnU8gxjskp/XFtyMpl//nXRi6fVjnU+0HJWOLon7T6IIzvwzWw8+JrNIOQTLnUKSwtXJRmeYsY
hQ0cVAEGjoSg+TUQ/5qJxX2ah4hbKRH3SxeYdJkdY/Xn91546S6Bw2JKsi5qGnxuPOXLQxEXXZqa
PidaRKIt99SdJFIpp7yeQar43tSlHflqauEFtOj1flBgyqeGk6j+Oqze0Ir+3shFgO6rlUVIRbtL
5IcyXwwZ5h3KTeVWswceIRreqgMFeUi5B2Hb29l5uHagL92OX03Pm/nlWxaoGmRtiWl1o33K9FIy
RTxeWSsV5oNjndU1pK/dtIL5ey1nubaLS0/slU6MUz4tMrg0KCfGY+9vavHH99/22gYunJGeR43O
Vqzkwyrz38Rgk3ZX3HG+XpcXE83fDO0zZeawL8cEDcPkJ8IM7ljayhfo1cjockQuPIZxCD87jfbG
taGVl77dV5OLmDKSYhCXGWwcIZ6NDyJyXi3KrGFb2d9/vktn2ZKZHGnM9RhziWqi412L7UBo2WcH
WfhpDef/399fuJ9Q1Z0szH+f1qs7syrdJOjX35u49GR9XcLCz+g40UBOMCH7Jyv5QCrHz38Pxb6x
eldrr7jbhY3BBxRZlA1ZMng+/j5ONAKKKUqgkJDDd0n60aXNakIpYe4/+n5V1wzJfxsaBE0TJ5GA
PC6MGxO6p5KG2w5agtC17vemLvjAX2ta3E6AJpIV6phCxpmuX2Xjq+2VPbq2moUbxDD8oqzBhKce
MhQl4BSN1kZEAeO/WYquK6ZOjZmBK39/taoYE9UbeWBl706W17739P3fv+BrfKp//f3lNCqkQL2s
KXhdR5O+CHQdxLbdmZ1/0xjRJo3NvdHG19Km2aUW189fNhcu10/pSEEbm0L4Dj/ZD06hkDllCIFx
p030rkKnGu9MefX9Ui9v2Z+lLhxwStIgMJFXdkJgp1CTXWnSjwM0WsMvr5iaT+h3K1w4oCgm/5sv
pXS1GX5hx0qAZPXP7xd0CTMHgRRFQ2UasAr28LdzKFGBlJPHirSxpH6qnhpP20/0WiSC/6q0zdnC
LYc431Xhw/emLy7wi+XFdZ6npmBJMVvYoSW4UrUqvI8MuL3FHEX9/0wtTkBnAA1ZKYtU6NYjMXpU
YGRrhnclbrp4ZxiKJvEgKgwUXWwZfTnhIIqsqBkfaAEckivYzUXv+/L3FxeGPHR9Ogz8/UFDuDHp
nCk7xt2mHK45xbWFzFv3JT6S5KCXB95aJg9Sk/JO0ro+MYZsI9/RkKTt1W1yvoZLyZdtzj6oQ0lQ
lcWJttCokboQm80jPGmXrs0tIwUQPwsdqqgrZYPo1CpdA/7v9Rv+wTGw+4NCV86V2/LCKGResnkA
zf/+kMUZL2Ozp0bGD9FuE+c5PqDIm9Ke3bi0fdiFM24/YpfbWnjMnpRdcMWFLkSmfxlfuJDUC3pp
oszlxOJtVz8EoyvF50lHOba5ts7L5+/POhfelA9VbPX5/MHXKPa64+a1HpxuG7lQ1e+bFc0R48a7
chAvPhWmqDC6yGLKz7JSMMOeTSImjWPK8V1RKMcQsTTFq04ekvRBTt9Vc+1QXlzmF5OL7Yx9bRAR
lOGlUH6FELxTaLNaf2XbLjvNFyuLfQtNuuKlkYWp++x4ovrR3UV3zVZ/JJVBecRWHBS8fgruOWKW
539xuX0xvdhHxGB8NK8wPcG/11D2DJKJYY3Wla27EPDL4hczizuhrBqV9nTMpNmDZ2ROZWxTGnhQ
q0FY5Vyp99Zw5bq7eCOYiimZ2gzpLydQ8deRSCyxSBq6yWiVL6v27ftvd/FG/WJi/udfLrpS00N5
Yk4oEpckEsV6mpAMpg9OWn9v5/JSDFlTNaIwbRmChWbdxJqYgrZqtAiV9SZKtSsmLvv5v0wso7Ae
XXAWiolkvIvCmeQvJdvvV3HNxOKK9odSS9IkA0MN7zXUDtNfOTLl39u4vCN/lrE4rmZhZKPEeHZ0
YY1k10bxm4cgwcvY04aUh5rgfm/u2pIW59bIAo24iK/m9++0elvhY9+8fm/i4t7P+JKoSTAIl9Pm
NaM2rWDknk38QGFGw9wbh1zP6nsrFxfyxcrCk0PmHXVFwjUXMhYmpZ1PRrJfvsYpvmxFBYOayb1M
B/77vOiVXxjlfJnWHc8yqiW+8dlX18K1y1/sj5VFZDipbYCQCz6glD2wDADzOqqt6crWX3yLrD9W
FkGhjCwnupCspTLuJ0gFk7j6H9K+q7dxZen2FxFoshlfmRUsybJHtueFcGTOoUn++m9xLu4ZmSZE
nDnAYO/BGHCxq6urqyusBTQESQSEixkE4oq0Jc3xoDHRVISG4NGdaQ4NvlRJQpydTFP3JMbITaTs
xzr+hyPKEzSRogFbUZHs/L5B6Yj2dsDnN4anPWUBZwbFoHcA5bttbEt3wbWUaQOv3GYUFkWjtpMU
JpgASB86jGRh5oy4Hj1J7NcYX24LXNbe32VNP78S2BXAuE2S6Zg2uZFImPb2nhrarfiexccQD70p
iFB4GU7ou5ge+BGo0AF8SKzPAvofgeoIeHMQxYT8XQoQCjJOsG9rgdi0J/OX3rXU2dHNJI5h/gBS
fWCItBKwsgKQrQMPGkDMALynbs0Ayh/7x7Qb7A7wPm0CYChhLb22rOO/i59ZqNfKPd9ysNC4eE8A
tBY+xa31D9uIpgYki9AgiQDwu34lVve1OECEx/tgL/EGwWE1iF8EdfDWMgRLFwmaxP8ja+ZEulQZ
Se9jht7nhMesTZ1UHpyyLu2UKUaugQtIfS4wEIpXG6ZZ8w0uHpMinU5EABt0/L7yMuf26pfN6+qT
Zh4HpfeGB7kf6p7CaPIlAHuAGvxexduy243qA8N0frPSZ7u4qTx6fJHN1OAUZhoHMG5JBwItsDp3
BEbdECDAvVSsuJ3p1/wwYfSrwOWg4ftHxhTY1ikGe3A+qZ+9FgX4v/jwngMNWafE98MYrGhyeVV/
xc38D3CcR7lDmtEI8tBpgP/pY7CNK7MVN7cmZvr5ldfhPKGLgekz5Wkzk6s7S+wkU5aqFTGLj4ep
2+f/a2/mABjAlYRowHJKUDuZsVs77Vfocka6r9zMBWbdSXhQdY3poLhzh/Ntq1xb5MxCigwgtgkS
eEYIzLQaI8NACHc4TIf+b2JmxzEEvs//u//y4jPA4OcE3IZpzdtCpn2/ZYazA4bSWyVzPRQpAuoG
bRQyyEdvS1jR1nyQJqcN8ZCaa8CMdC9HTqcdhnBFU4uLECRMAOA/KKfPrI7WIiLGEYtIsiNhmyp9
uL2ERccIxHz0rGJoQZlHIk1FS26s4BLyVvhF+eghUwJHCcm+zsWX26IWtXUlarbpbFS6FnjJOEAI
Q0rw6uQfTFqZzFiTMdtzQJTUsdxPfl47yGMH9IWNvHZGpu/8YVcYCwSB9NT8Nb+3YgZoCZGiYQWs
u61e1y36zZVt1QeHoAeEmU/v5D5d8XGLZqCi+RUcyWg8mzNkiy3wx/MUsXWkbeTs1WNft/dm+TZC
wwZiUUVDXW2muKKLMDsqT5tTqabmv3r+tg4vHLpTIgBkDEDHBuicv5IoWTS+v0Ln7aijJKoBAWCp
oY5HVThUFXAQPhP1Hyp4An8lZvZSDYrO81UEqUYHWCiGXx9I97fVR5eiNow3Sn96vyXMrH6/HFJl
wBh70GC+BBinBtnKWxmVbHnQQzfUOz3eSHfMPkTbl5NnYtju+aHetWayk5zSznSmg/rKWOuaFqbH
8dxOr75p3qhSAL6vAnIoilbHZ87CfjrxXX6fPNG7YgeOmSeAS1ugF9alE91wJgbhe2kthF4yW/B2
SzK6vDQ8dWaaj6sio6nWokgbIBcGXgMzMBmIRgxQdevxieoC2sVvb4Ww0NuFEde/Mie1XN3TQ+J1
lQxGGuMNfCn8vn8ip+FEnkvzBYxy5mCgocAMtuIOWnelzW3hSy0z34RPdnIlnGk00rSsw4K3uSs6
QGwHMK7DGcxmJ8kB2Oc+OQBEc03Pk3n92OqrNU/7cCXWx0vTK2KI5dzRBLaTkW9jsIkb9fu+fBSP
6EExgUZngtfTKVeCvcVU/bW+ZzdUM6C7d6DQNz3y9qhfFDT5vp2BS2XLJr8lJ3IEbKUDbks9fnpo
baYDE3pF60se+foTJj9ztfwuayome/gEAVDgMLHGOoNg2eaMP0cPVCjPhaNsqaWZK4IX9a4IeF6j
4Z0n896AvhOH2u+gd7QBQ+vgddNBgfhMbRA/YnCu2IHQBdicpZHaANhZK04snq4r6bNd7xjmLHl1
Mrb8InkO148r8c2SALRnwqKJolEECN/16qeFlnZZjwb3BhBc4OUWi5UbYDHaFXloT4D2eHE+zMJn
CYtCwNdPA3KAN3LhoZs3GM7uPbsU+qe/8R9R2tm2RnJR1/S3FCxcy56ZTe0JcpppkI3shR6BhFcC
DFy41l60ZCMiili4tTHIq/65Oq6MU+6qKi5HSKGgwnkH1hhKSekraNAMINLoUmWERmfkL+DLAzmY
s+qRlhf5V/zMSBjKkKncTwoedOm9f47vIvAuFIYPEnBdNeJXNHUZ6fHj9slYutkxu4oFi1TGAPPs
HRE1XeSVjKIhiL8AUwUYXv5UkUeDzm05i5fctaBZUKlgcCboIggCZmV837mgfTxmZrYrNrHLAFlM
df4gYZTGAJz6Q3+JLB8X9C/gNd/+joX1SnjoEpQnMD2t/rjoaCB7WYlCeQwsbZDwAlO2JV8qWzGm
hc1EyhgNVpoiSeqPipkgDGom82VlZNFQg5gbqIcD3xKkkKvYvr2ihbOvKjJF/Rr5L8yvznYwywH7
ExAAcIpcAhZG9ZXG4krUtCZitndZ2CGWliaMTwDgNYD7bzBdfHsVSwpTpwouXtRAtf5RYvTrhkkg
ITYkIMWVXGCV4oWwz9tCFjZfBUIJhk3wHJimfL+7ybRrU65uGxBwc3f98Mkr9yU5QPLKNbekLhRt
cKKAMoAh/VkwFXh1x/i2hRgfEHZesamVaGXTFy5SrOSvCOH7ShSPAA0xgogcHtEHjwO4Rvvh2PR7
n9R6oKzMhSzuDpJRMGSCVrH5/aLFqsdJKsOKyjvGAbcrOA/tv2wOJlx4bA/6neY58AxAxnmOrjDA
r94DYNdQkhokC298/HbbCBZ350rO9PMrNw/kacbA6FYBOdsMs723OkA7be8sxgPggCAjH40xSIxX
fxfAKWHSewRWBmCIfTj4sTuoraCr6lAZbadVLsV4pBPkpNgKA8YJfC9LLXiltQvtT+3w54cAkRUo
MujNmGuUFzPq8QCoMIAAmn5IoO1+ypq6OgpxKL8DClkGpWypar87dC+8ATU0R5gvdwE4D7KhOSpl
j25ANYl50LCM48nXwLHie6UIjEYiV+AMLcC+LJWZCIIKhiEboOMynY8An2ci3gFuZg7QwDglmwrA
CWAyGkn4Ffp8/dGGYDnvZTmszdtbu2im6BOX8DomP29wbyCVVKrYWpY2+4SvnC5RDkktrySpF8Ug
QpDxChdE7YfHlXpRi8MRFhTle4X15ihhIm8Q6MoLaSEg0YD1gHodAYgyXmXfDWkseQZqFCyn0QAB
q7Ug262JGn42KeCuicxGA0RngHwbFVxiXswebmtzujhm5qOh9IlRQPQfToHRd/GBh76BiMB8wFqK
dl3g9uYH8NaF1aPQZyv+bMEzf5M182eiFyBCHyALMMFRu8s1CeP7iLi41Lq9qIW903hk1BHsIH8i
zBcVdehaGH3oFANc6lkKCh6DPSP9hQpc9uu2qAVHowHtBrEG+mZk8gea7MrRjEooFmAPgY8GDGnH
efuyUlYsZE3EpNYrER2aO7RBg18BFbgljb5dyuV/7/qxCpQiEMvgRptfzFUpN3wUwdgBICuAiRY3
JgCKV27/pazWNymz/e/HMiXhtP/Z8CARYH7HzxnZ8PwvmjgYEdV7AeCha+mmRaNDi4pKFAVd43PQ
qzHgkixOpqXJYMYRXQYkRuaDepGuBASLBxlhh4ROawBszQdE067kmqHC6riCbXwfeIJ9+8I15T6k
5Y7SEkj44JZVk5UDvDS8p2H2BNN7CO8xtD5915V58GMDGK8K5sHX0j7vU8CxomLeptGrB9ajaGzO
fQyy4BL9GWDmshnrNlEAGOK6+e89JlBjJroSOt2JP5opooHzQgkKULJmI/Genuf9ls9XbvaFoOib
lNlpCEc1a6XJYWl1wQ5jGgaBPopyVutgwGrB6aM5YJ8FhU2/Fu4vnUMBbuUPzAMPV/1d0ZESKIB5
hiXxAB7OfHZognrlRbEmYvr51V4miRSM4KWGCrv42JEUNLvtCkzXkm/EaZggzRAuSGTm8JEiiUel
zXAIJ0aoWrXyst1qYEG57RfpohyKlwoGolBTnmsLhKddJYg5rum4L4Cmr7byQ9ePwyZLkTyyxF4t
nsBs38gGJwI1DNjEJQX6Xo6DrBeKXFkAsGmKHZ9oPfD4Sw/gmVIBhksQidUqv6e1kH+CUCdsjbGH
T9GjCPxTaBwJXkdMoqNNlQjNb3mgNYaPwSKUYA6BqxNQe9LfYy8hsVGirIcMB0kwSDQWGohmqqGX
PouyySoQ36ZtugGTc6CunNelLVZFXPnwsxLCl5n+BY2rs0Qp4M2rDDcUwHF6DRxToR+u7MCaoJm3
TZAfL5gEQblY7GlaP5BqXKmDLLk8VRbwyEYymQrzAWnWC+gZQEYFg3UENLfCuwhKmkAFLbuovdYY
NeIEshEBt3/btpZcOqYC8RhG1IuZ/9ljOKCqn+Q13t3SeMrRhSwgixAlLuaaV26sRRu+EjR7Eqdt
1KdKBxWis6oFuTPX2UqYaic+6oqVk7+2ppkXD0lQc20OURRMRGAR4HKjSGvfBrBBuOcELfyHdJsG
rFQZzb4wRGQWvruaHLSs6BiFwDQrM52XG6bXSpmbJbpQVixxaW0a3nt4JiH++4EMKPYlWplF7JeQ
BGi4zQfkh7IEaUW+AwtNGPT/o7zZtmlFxdN2ysvIlIAmPAMCpa/n2ibNNrcNcemIXS9stmkZi7qW
eNChAO6eMm11rviHwOxKwp/yytWFQHxuqIQUJyzNDzJA8Tn1ILJoxcxXlvEHke5KSJEMAsIE6GvE
xAIge0AGVf33lWBY239M4E/i8EoEEdPCyydNNVIE1GPeZNQSVlPwS7HBtZTZDQ0Ih1wrUiyE9wsk
+J+1+tRgZ+r8V6g4ivd1e/eXvMO1tEmtV2uSc4bhnBh7U8lvPGCb4+ouaFb0tnh0eAJknAk+RZxH
r5jqQx9ChRVpWBE47VKgjvfgJvb/waUCJ2DKNiGdBYCb72tJaNdzICGH+4nBA0lM2mlGSkCyd7mt
s+X1/JUzu5TqCHFVpUBnpQhylYqepTbdcXK+YxyIyG7LWnraXq9pZg1x37ZKpCDb2GTxu+yLmi51
OVibejBbgURBvb8tbm1pM3PgmxC2MF2GMSazwVKHmN3UpOfKXxvKXxM089wNoTknUwgSJQkx0WA0
nb/P/REdAd2KWSxd8NcqnD7lysRHQEunTIQKJ9YG9CHF4GVne4m8Vc2n139ksJT/TYmzq90fBq2S
WghkCMKKnAf5V/4QysE+INJK8LKmxtktkWS4yQcNory8Qb/jRu7uy3owxPLp9pIWzRBwk8r0QkMw
PFsSB9JWTeuRxc3aYM9SYoadYnKgV5OzEuHfii9fkzZbVV/I8jB0OMiyaIpcqRMBQy6xgZZUPdWo
fXtp0y+bJ4+QHJvKWTIBNu7s/ktywsdBDu9UpmCjZfE7Wt03cph1RqH6VhoWrh/Gzm2Zi1mEK6Hz
YQo+okLPxilwCRuXFOIWKUZgErBdEedu36SbAdxRTJ5mbv6hUQ5pcbyZVAUPKCTJvx+HPimbKCyx
lSmg9aOSgtUMo1ggUrm9xMWL5UrMbA+VXlPbaMr7J3Fp0pzfII43eK5fqfYui1EBCI43GhIjMz+i
4v1c+cA9N9oQNAxhBp7STb3aD7p4zND/gXcz0qj4811nKlhrOaVDVaHwZDsZgAcejbk+SKqujMnK
bbnorv7Kksh3WWkpZVqHd6eRS6nBd++dZ9f8A4s2Q1mi7fWUgKPsH7bqSuL83ixBaqxQSIwTTxcA
pS6pQNRpVzIri4f6Ssrs1gR+WibQqTJTjA8+d5a1u0B8qEWLKI//23JmV6YmdEkAwFoIakGGw5kk
qLYUPNy3pawtZ3ZTxgU3NdxCSl+T3RhlG67mzjQNznwWXcBXdLktbvp1P7zUlfZmdl4LLAE8BcR1
zUTfEYOacXU6YdqBHzLwlhIxRjYNGM8UF4tFjrEbJOHiyOWLJxY8eoXNK4+R6mh1AIL2U6M8Jg3Y
aPl/cRZXkmfKpOVQULRtwFn4hxxMbEW8y6N8RciiCq+EzFQIVvdIYqBxNOJ4S6veKodmRcKim1AE
jBKKmPvBs/T70QUHWMhH7ZT5Cs4NLhNffeV8cOVmK0Hh9Ht+bNSVnOk7riKaQsuHriogp+I/iQQ5
3mu8Bp/zU1siSEgIsqAC0rJgbZzJ4PsBaSs4BU2Jjz3YdqN0LbnzcxnfRcw8AsqPPo0pdn0UVAz4
xCCeG3owySmettbO9vO0fhc1M22B+Q2XTqVULgIPVXThaySWN0O31bzP2wf1pw1MkhQ8ATARgWLE
TFKR+EokUcQujTSC6hKs9331QvgK1OHR2rTzogIFZD4mwDtY9myPBDUGbaKINHILGtAIjLINWNpK
ulZ9WBMz26e+zjiFjwhidSU/JCBkZkr/4PFrDS+Le/SHKkAmiPq1mVVPIAoKspfYI5q8cQ3R9L5K
uz1GGyNwlGUPotKslWGXROKwAnEfMyUoPEw/vzpIScGNPT+ICGtH8BWLW6nP71IR3eQPITnftouF
Pk4RlTVMqUgAXZV/vE7bOkdiN5WRZ0HD6LNNHkDbd48E2U4GFboOrvZn32jxBtdvy/3TJ/zdWXyX
O9s9vg5jdcBQCRoKH9Vtsh9PtTUeO/ueNxL8W6tnTot/BiWApj9KFkb0n2qHszCpaKF52sVZMWSd
oMU434N22GJP9OP2Fy40XH3/wtmRUXMAhRd0+sJj4ICN9UmxAgPvTgtfsCssZjb6uFV14ZzpW/DJ
AsR4xZ8undnrrZl84ZUZhGrFuKTHBySV29BXGTy5mrfJ8tfbC/350vi+zumcXYnhC6HuvBFiwEzF
i3d0ArYCDbZq14NdgO7ytrS1Rc2OE/o1oiwMYW9VUehTKwxSLrF21w3Pt+UsnSEqY74Q6PyKLM/B
mahQhTHlFFyrAxguQRWWgkGrlB21eIzXqnNrsma2XGFCvKQKZCniRINoK/JL71f66H2Ma2/Qn2E4
OnA1Fb1xCPdRlZy5hr7ouQDxMCr7/XEgm4y9o+7aah9JaRPlRRU3t7W45GOBmEynagBFa9nshUGa
MonzEuK8zgwLsJP/loQ1KpOlJV3JmOdhGW7wPqsm6rskOrXgsS9D+RKVL1lZ3KlCsfNzwRp7EErc
Xtqa2NktlZd9p7JmWloj2bUo2CRPbblBIobGtuL7VtKOOkjAVt5RS7ZyvdqZrfiiWmpxjtW242D5
wldT/44Ul47PfrAiaWXv5kD9TPFpI1VYINBOdJSyzQJEgSgS3Fbj2npmTkr0+hEtAJMaucwJxcEQ
hADVDt+qiBGRzr4tbSn8u9bezFclTAxEUCAiNhsONUhTmZCsrGfJG15LmPmnHphhbVJAQtQ1oS6n
IMb1mj0NObBRSicpLgwmaisFqrWdmh3qKBEbHq2DSCz1vskzQVcaEJWv3rnLYpCOUMBCDaqy2YUm
+3IYdCNMLwrOpWDzkQdC77VJwSX/LpK/Qmb2UBfU88ZsOs11YHpkGllnBy0IjJY1K0mWNVEzY5DC
Br2aFKJIfc44UOlGm6wwlEh2bxvdsqf4u6SZSdR1LCH1ATkUpW3N07m8N7XoIZc+w+BYTcy26crN
v2zmGGmYaKowfTfzTWpf8/ko+mB66UL0CinxWPcTZWrRrVj7okkA1oJH85CEgu/MJDw+Z60UQVCu
HuTiNU/RILCGQrsmY2YRfAAQYYzuAzgOrO6J9+KX4JTVhBWVLW7S1UpmxhDQpC7SIsCIiGJSSdGZ
9ol+OD1FX6/WPwO1p21XTu2i57uSODOLnC/BPy7DLCrxwkWg/azMoT7lIAmlyso2LXDliBjB/LtP
Mw+hph2TPBk69CTQHKNWmR2r8Z1UmTXwKGQnRK+Lh1qwKm0bjSuaXTxmV7Inj3kVH9JEbkOlgmbT
TjSDHqNm9VnuAIazkolbfIpcL3La4itBHnjtwrieFtkNLz1RntpA04swMXmS7sbac3pZfJJZqcfI
2ZY9+6Bcd2nV8V5mmp0V46EbV6OEBaD6SfMT9jCiH4LRh+8fNUSVNkZNiKkSchd3E3ExWGEBCVcH
Rp2eOuEXOiwl3qKAiWahHmlE78K1J6iwbGp/P2JmamACbQsm4COU41F+GYzAqcxoA+pyootGsysk
nZlkkxvvgInTvyqQ09ixydkJ5sDGl9vOcO1TZpbYlSOGDlt8ytC26Gtm8W+aDWaWim6eUJO2OHq3
BS6+w653YGZ/ie9rQc1DYmUqemajJ+3zt3YIde8D828YOsPUFP4vTzzuvi1tuH9h2fhuAzPDpHUV
hbyPL+i0R7U6htlaOZUKsKL5a/hqjfP54FzuyggjCJg/c2pwyLuCg9hj81aZ6Zuk04/B8C20dHG6
aoabbNtZ4GE32As9v/MAWMs3icHM2GxXNI9Ew7JX/Y/hzVM5bd1QtZu+Ky0vubCLmy+Z30kxCg3D
bugAdRGgbdup86ceTNfIZOlFbXppbjS8nssBHLFbS8j9kE2hnTPJqT2r7S4lHkmgHoitkf+oam9D
BdzaolHL27x68/2t5h+H6BSp51jcD9wG3OZ+FAGW71QXZyG6R/djSV6ZD8Z1dKwNKPYFvs6BvF4M
QQ5t0TwwhsgqBjcF26xit5wbW15ixuA9CFzAtNLdiH40ZKXaDQ8gPjNmRoWyFk33YmXLeOSHj0l0
BEat0Sc24IT69wRRbWaEbWrUyTlRRsxfxRUWCFJrXzC04KAxTJpxm3LYdB/esBXDD5lz29IGR3gM
BqnxnPO2ljjJgN46IzyX0THI7ZKZVfXAg5UepPTd11Dq2XiuXiYS7n4rY9uZXmToOtXjbAMIGb1m
Bu7/NjCE+L5kNhnfQCeDIawQfb1eakrFlu8dfBfX6m1hK9UDRegQl0b/1Cj3SmKNYNPMgfW0SWOM
OT2FQYPOQXBtH/nKZoMzvNdgQ+sdGm2DbEPwNYUuyXvwKEi/iPzYda7PzLSwNV5X8VEgzwkF9B7W
XxOMrwLm90pXs73cPvL0jnsbI4Omn61wkMJjM4DZ4xAXdlLZCpAdeQu9suAGxN97xIXhaeQgZks7
CzebANjhHms6xNGGFfsKlRhZF1Jd5owhc5PYkaipNicQuZad3XTuSE9lpYc7/oUMhhQdssjS8rum
2fqBjZSWODo1faHMpr4log+6Tt4SnDFvm3GWJyAVriMvWQCxeewuXgf8bseH94yskoJ91CkCM5ee
1a2Y2VJk1K8wVJ61pj+c5dRVBVdrts0DjYw4RCegHp0y3xXQ4yG+l/k2it672Eiluy489JxNBr0q
rRaQXvImFOx4NMRopyROHQiAt0WXaKT3oMdAPbkEddChksyRf8iFfTbgZaUroa71+4Sg6AEIdaCI
6NEbjVwNNOigsxlA+jb0tieeCd2DGlQfAkfQXjv10BcWRx0CLBWiWDm3wSr4UVfSTcp0QXF7YrS1
hRGIsLPz9lJqd6TQufgO4MyV5si/RnXDeKSKUXvrrAo065Ebt/YgOhEaPhqTUiumQGhRLkF29Pit
1Dp+qYvhnnoiogRXi21MprcyIAYjiwXESrDv9EhyW8vdqnnti4e0PwiN04mZ2T6PQq/7vKzjsLSp
Wag2oQ+Ef2o8H9SjhhDqGVAKFUsSBYsSpse22jhNGupCYnPDOW/M3Hez+ivPf8lta6rRqPuxOcrm
GNhDbfX1YUhfMj7XefXggV8QwFYhjyFtZiXib749NcO5BtKM9qr1VoLUZ7MJS4cHgXt9ERNDeGKp
nna6gBHz/JR4hl9vm9xEXjjNXwq8sDHZF6WOj0yTZCB1W5w12UL1HJQvVXw3uaYUmQYMo+79cMu/
8yC3yQeLSGgp3/HcBn8XPYOKlnCBboLR9l7wIfWmr3ce25TSuRuQisXTGjVQ2JZqcPdg5g1evY+8
MAqMRwh7kBqp5M6LXFnFXAu2yywqVwR7Y6MHbCMSCx5Nio+E+2y8p7x7CJSXBn0nuXZXAuR1I9yn
ucmVJgDneMlq41314kXHLAQIs6GCRFQE3BnRQdmjK12o19wnrXY9/c371CS+2YLu6K6oLU59rPov
X91n/CGUUZjeZape++YQudhdHuTFZAtn63cbmpvSsO+EV+ZduHQjRoc23LHwUiD3KKIIq9cggtUu
ZXwv+VtgkSWDrZItXHjWHILkvi0NItqDsCnHNy+681NLifQhNQLgEcRuRNFX2utV7wShEYQbzKnR
wa2+ytPkx95Jfi/xj/Exho0RnfMNQjdwPwI7+ILl1Q9q6QTgc0ngMEYM25fJ3Vgx+KW92J58diH9
FzoG2moni60uVHZdeQCa+pLpMzhIa8nwoXbVCrbNVtA+ucZu6EMZvvDjfeK77MuXHA8UoQV9p8MJ
Y7uDhPaR1hSRbvLzbclj+MpKt5XoBA+JovNPaujUrxhJDxIOFuYbA7eXNmlgScGhjDF3QXZxmBza
wOb8LTc8E8Uux7uxfJQHN+A2NNsXbFvx+y78JQpbeO8034F2ohZc0p1q6ub9ftS2dQJUjEsY/ebh
i6S9UrlcDp8P8tZXESmP7k5B3NuIR1m9lNxXJjoy0EUS8kuhbnlGSNYrhofhFi4CeHZrp8F70Sob
dhRyN8Wf9K7291w8OdYCt7N37OFxY2ZR8ReGCFO6lTg781zwmmICTolMFj0ErVm2tvCGbEgh6sXo
YqNihD0KjNwQoBfB1obnKNv3SGEE4SEWNyX/a9q++E4mesXb8FENYJ2ExJAVO5FPKrG4boMfF+x+
aE5DeMzlTCdkWwi6mG6UTjYSshuA86wYEcByod4al7f0HoW/cVrDRM8Es3tTZauqQeGEDCwq3gYf
WfhJFR7GxKCVss3Eh5aM20R1mpyBGiJxCzG3u6k8FSqYABOnvNWuSc9JjmB98DAnANBxaaNIqd42
iOfLxk690uYwjEQEplNiaQ2Q+HpiDcVvRdFVxdBEi9+NnRkoZhpcCs3Jz/JJysxaMJO3SNXbCwbC
gwCDAI6PDgOCy3wqz7NfnGa10S71PiPA0ImbmMPu65S3QraVyjf5Q81tBZdguMuYgxhKcjPZlUFv
NJgRcxlxePWLJjtSWHKBzdqEyZ3HGb646Tzcw4YHgOj21G18/r7h92x0M2J28Z0vgmPK1QCtx/BR
Lgd3Npos5MEKnCCKehybF1zuqDHBoY96wRBsapyOlLqDh5lTdaXhIeBuWWWnyl3byHrdfpY0NwY0
wY/ScYhxEp961VWjU55qCNOOA+Vc4AVyGQIjYcsQPRTalyY/s9GUE0fhDAQQg3pIp8QebolYG0Ha
8FVXD1FvJq2qhwRzm+w+4QJjKvwm2rnJ4PzDp5w7BkOnD9gQLj2GJZKCODdFhRRNumfcVqAjNtBQ
k3MgGlL4FuAUYmimbl/RHZlH2M2BO7FSBMw1eCJqWR+5jVZbIELRECtwqsOR15rbJ1WlV1WpS8Il
4z89yTMb6nha6QrAJiIKXgPqAdeW6geGBKVH3U6DDdcIkkkdIR2R6qr/GrcokNdvoxJtOO0Asl3k
gfdddQbyluEFsD3uqeQuCeLmvPpQaGWOArLE0T1B+5fWPPACYlUVv1D6jLTezsdjpcZGHdyHYmRk
aqjz7CnlPtPhTtDOkfybcqMuQy9Z9FKQk9eW4Cc+CmxfgdfGQ4yDdBaOPzHFEdRR/jNc/IhnhVw9
eNglTJ/YYvM7xsEVcqcRxy2fEKsOXSWQLkR4CmRHzqnNx3e1asbhPhMufHqfNI7aNrrPHiO04DUY
jKIuHRqdlbEecngQ4kZgyqVuXqv6rs1/tSgDqTLU8Jikdpp3TtUAuYjYo+JK7JKBdC5sQ6PhjFI7
JYEz1pquZHjA7MT8NUVmO658K1M5owM3HfMeMi/TOfklYE+aBLTMfTPCmtPMZOQ+Ly9dn5lS3Jp0
fOlHW8RQUO95GMM7en5ugKETa0bgWcCaE5d2l5r4eolfkI6F4zNraM5cffCip6HA/B5FmSytEKqM
nCX3sqWyJ16QwMWYWAVCFs9LMPFCDK4CM0z9ux9/F9VD5z0UhV0IL5n4XMIVCukLn7yhhdHt+NpU
smOpctMdFLV4QBGQiQEAyx8uzDvm/CXGk14OXKCSg2MQmBJJgXcM3Lf4jDnoQfis26MYPQE31PDS
xBF9ox56Qwx3YfoRR4k+aiJizp0QOejVUEALVVpybBFQOw+YEJTKD09V71r1Jea2PU7MQEazp68V
EMOj6OzJEgKXUzielBbhbXfky8AIK+QytJPGPyKIDVKr/wrxwAoNINR3qDNoT6N3inHhJM9h+Kj2
lqfhCWp7wMioX2UVWTLyqVJUQZSXHA8uT9uqtTNqJiKRUTGIb7HMbvl98pTZveJiHGqCAxPS1wKu
g4gnMcCgU/9bjDCNfqL5qfStTnAxN66nnI4j6VdugGBSNCthm/U66+3ORYzkZfsk3eThb9Dd5N09
QJcNDO6YtPlAvUv3f0uDHaK3pLAFthU7N+b0lN95mq6WG4mzJud+QvlVxmcORjTY0/tI1fPi/zg6
q+XG0SAKP5GqxHArNEMch25UnoCYWU+/n/dqa2pnEtn6oQ/06WPMrI/yoiyMzztMUWYTAin3xxJ6
ImPbbhvSU7FI7/P+xGi/aj0ltCoCDpfNNDmTzE1pi48+9hPBn4g8zGL6F50C2m0qPjX9lekDeezP
1rsquEbs08Umm0c5pTgC0mwU0bGWTSL9JuFfJ8p+weWcsFFSFbGs3CfUKH26G3C6q/eCJK71Urf7
tbwIYgDYqVS3Ms+q6JsM/1mdivrgVfc70baeIq3dsMe4WoeNFiPwuHm66ZNXUfF0kizYiu7AhkyP
mrKdlw242ip3s8FSdoXvSfCX1C6Kvyp5TYqA/AZNgqO/ggOLad+nhCG4lIHlv/RTHV7V6N58ZZat
bLRvw9oxd80sTlyDeehb1LjRPGC4LR0Rp6NpCm4aPhoTjMRLiwWemvhAHjmrFptxCXZEwaontTuU
F2nyBtZsU1wsxs9HqhvJVxOsJdERR02QCGNQMQ5c21fjjwmeiZRNrPVHi7S7psr5wVtB/apDKmI1
4P7qVVS0WnDaxS+kyhFptxCHv7GPXVml4SZnUbyn2mrH1VkD3FvZ2eTUGxtPYiekbEjiBdTiUenf
43gcG8NOrKvQFpB1i232nsHMQmEO6IyyRwBOtLabOnoxC/Ah0GeKXN10x/RaCReJRrA5nL2WCTNN
fxEEpzQsV8KTYR2lCMFU/21LcR/Gr/1yiOV2o1sHBSk8bjbzFNr6SvJOmNGiBITrTXtkCxqlElgm
g5JNy44zrB+EcGYSlqsVbzHHbCFv2mFf65uqMqiBKj/sv6PqTQzvVVn7abYvhu08vAyW7C7q12Jd
a+bP5VXQqds0UZ06vmnDA3uQ2+qUdA9xrvxCjakurh2FWkItUDU2vYJ2k++XcGNmviXvu6l0ppAo
9LsSuvpwn2MW4JeR/Eil4uhj0IdQFRH4R99aKrWu5RjtPk1md6xLohEPS31oEtleKSbLT8R7T0jf
mwJMrdqNzij2pXKU8K+CtuFoHNtNqwu8tcPEdOr6uhSVHTJhtxeaTa/CcZmcNq1fwasM8moX6cnk
UGqUz17u4Z0w6tQ3MHY0nEudDOpk17GDogTlvNmElKQJuwUYLFXtzbB46PBtSCVPmICYK0f05FXl
wOFyHvP3SHwMkuBIzDVQIplIithJtcRTTE+cvrEO2YIUb6L1KC1f3XpoLN0Vl9PYqUGjnQdxt8bz
thbrQCj/ssgIJqW3M7X3G32vRttpeEw4GlvLowPPDVudVoqHZRrXslZw9n61805Lp+0sXTIdqEap
wejLq9wlDjBffpanSWkPFEOJ6WEs85pwrzSHQho8Sf9nKtcl/JGFk5p8z2EOG9aDJlw1/DKzqyFu
UmnXlQDtzrDFJaCU74pjQaDsGr7SrsPCK11jJZQx/yB1PyDhVpL3IrfVxHiOhY0wW9CU/iRuw/5Z
+G2b0mtUblVpr4S9Gw8VSYLeIt+M6aMFZ2TEgsvma5g/5PycVN9CSCk6Be38SY6IOxC2zOWYjnTi
fqfoiKUguW16WfKdAGVmZq6pDba0BNH8hSfBBqTq1UZY9zUZgnrjLv19afzxedEno91wNZgUO4by
Xram01GVaaHqas2HALsoJ07SL6+LcC3BFbN2aI0rE0UJLm+eEa4l8Kto33RR9BozIvZ7YV7e4gh4
XHOeY7TeZOPUxr+hwiaRdjI7cuxGKB/TRlNjw42cXlixxdydl4MsHMo5tKc6cRcUm7bgygcZKVHo
Vs1Rm19HphQvy/eaRuyUYyJtYpLxJDD9VG/T9msZ3y390KZbHeAi/3XplWre6BiirHnrsOmWYGo+
ypDtR+goNZJAu1FG9FSG4BJC2vUhfKlMxlfGgaZREgluojLXQtF4s7qTZgdICqQZ1cmbL9CvEb0x
IXrHfLg0xy4/j6DF/2dMiUnmgmasaqvl88ZEtFbbJtDTfZRtrSH+7qU/3axO1vjWsijNDMSWebox
uaa4EQUo5gmO8RTD4arwTTMUc9ewSiY7optorc5K/NkNL7EZM65Ld2IYIyU0vTIRXE26a43kjs+D
3zrlxWORAAbTaxbrbgg/nOqZLff/6idVp52Kegpk9T0c3nFwejm/SGe9dLk3FS+EKtvLeOsKPRAB
01n/EY6wI1Ctc+iHiWqrpuqM0naUFaKioKihE7UyPKcrlJ0G+xfzs58lQqW4lTwcjLAkUOI2RtC+
He/d9BVID5NazeyoBSAU4/RYW1zb1j5DftPbyi6TYLb20rRsGkWiWfDFWj808UyZm9dvLYy9CJWu
5dxCwntM06La/FjQ30Yv26Ie+3pJMw/vLRVtxdx06bqZ5Myn75Dbw6vFhyQThi8vbgIgYcrNNh2p
e9f3JJRviglNO9Qeg0K9Tl23EohErxhliDakLDuBa2DQql+xzV+S5iCkzL+cXo2w8qbacjOwRtVt
xOiUWidh1GiQEhwxDL2qcGX9YJm3HtyUfvfjtazSY8LFX0MvpTxGDTPYzd8d4xSsi5mch67+UWBM
lBTGcA0a7odyPMW64lXsjBT2qKuRKlQvmcEppE/3HNXlekie1TPvR/zDeXRYOJCLOvGE7mOwuldL
gJ5sJvh/w26gyhuGQxXVtqNFW60O2vPeTfdxeVHbe1dHnijMdgI9yoQzR6jcgmsHBqLScn+ca9fE
OTMMcqDxOjKC8oppK+SM61Hg6pgHoWdbuTGx85+XcbEl4ayGP4mOLwodQbxMJhR9PjtGUztl601Q
o09juTJDiXTLdnlePYJOxQJvKqZ2WJleMQmezG4aoOWiaPRj7hdOIbP67nCUFSyGyfqxio+uep2s
0pFndKQTckSG2DRUXtNN9jx/i1JQPyfipIhhLzEBPmL0aKjk+vVqVARSQujI5WellFiQzGM93ype
r7WLcQEYHRZrNOPuGiOGKEvmxOUc6P1J5kjL2Q1NPLoVJOwS3lYj0CfJZx6VOL7PwkahFo7aW2OZ
QV5fhGwvM8jE6NNAE/jff3r1atR+pLDz6veEWGEBLVqrDsLMLyleNLZTC74rOEWUxBmqDErLaSOo
sdjO15fB/DWatygBMkfCpolTgNhXKp3mTGE9rfYK97Nmm0JUjuPwMDmIS9gENd/l7YxmdJy4h7S6
2Y3Ji1RX3C4XwqE5El7avHRiRJoE6rWUDzVUgUR5/NLNX3OxTRZ3jHVPZwb4FAN5dCexzpaAsJE+
kqJArqCmDK1rkr7p+TZJZVfRXy3pKnAM17PXFzw8HyfPLhkYUZ5utQaK/BMtElLYukJ/EWmSm9Vt
GF50xK4+meHd76PwYpX0XNX3VbPcyXTpCHNmEFYqnnCoUOi89k9hSQtmQQ5qHnD4nKd9GX9OfCLr
L5W2XZ45bXistVPae9RNTkyBSdxj96Gb15GiDtM+YOKzkndkP7DcVMi3a94OjiW2QcgJJa2n8lmV
yc/MFkceQpeueQJdZicj2lAtX2P1wU6KWm4XWqkjaYMypHOedlLD9mVJNscEgUxavWy4FDDrNWlr
+ShRvZDAmLu5ZNgtH7/qclemj7SYj1nM59QoYPDHwe+xa6XEy8syUEx/lRnmqLxOKcG5Q8CcFLpC
b3Q6oE59yAasiEx0mO7i3uIOo6ht7ol4rOp3ENgofBmUSUL7Mo/c1k+tsPGyxpeVj765WtIjt+4D
Okc83ouqsLkgi2b2VEkJpPU9X0q/hDzphk8z38kxXwt8vja91+mrBEeVhMeMpYCvVB0zt0q/RANO
Eei2FpmzrtssO5n575pIrtJQvTVfiXXUILe7+CLOL/16XKDG66TYdhyjZnZDADLls0anNQqPYWzr
/J+Jzc5AaI1woJ8JzwnlUyS4lnoekoMl+ZFZOuWzBBX8SiJLdNwAbtPyknJlRysk63utEiiKA0zS
AACRM1nrtu+g1dVzxVVXCX+mzBiTeKen72LzpUNnJ/EWoOECzUxzW+rydopKT9Atf5b+ZPzk4mcl
vGT9rxj+rk1uF+iXVQwMAeOa3E05AY5ZZnzBP1fVNtK5DmFesjFklsDGKh8TdYvGlqiNzCEp1S4X
y5GlvykboEo4Jcd3QdHZO9+m6oZDaufxOU0he98nKXEaeacAgFd6jvhDuNL/mUH4rgD/V7H08naP
W7oS2Ku/8rjLkWPInGKpeSquNABhpMBBAL/l7o+pTLasnZiJ9pSBW+sywFXM4kPRR09UOncdJJ/w
NGfSpKPx0NhHEelGWVg5muXr1bUQLgzo1RRcFcwFUcpAUCSbMeLXXp2canob+ulIzT6O23jeJ6iG
MqQmT/pU1eBD1eVDWGS/pzQcSj/DNGS9dBaThb0ZTEOhNPHNJVoIwwLLorxM6rb7vwBxhycvX//o
/bbN/rXLv0YLEHrG5jo2k5ea21Y56bIjVQekw5gRuERGbXFj0ZSr2LrWuFL8LvNvtSSohcanF5K9
wzylsy74KUN6y4gdGAWJ/CjDl6h6EelmLLCuHCvwGL0xTr5y5TUGTON5WfdJeunHu47PSpt9a9jF
1UkBvliEvVo7+nHX5aXuOZwOfaNsSCIUTI+0LG9tY+jNXyn6nFTklnijdPJBh59Non8jJB/UlTHt
NeldmKhmXqFX9DaIQBFrulWK9aCHcrDEe2n4rPNbox8a7U60oC0NP2mzafO/GJ2F9mDFGGwiqrbT
NHs4j85J3noqVVqlGW6t7JVp103vDJi0JfWrL3Z6CAG6QlIOn9a4j3qeDIVWoN7uQ7vWvqzwVFjy
liDR7HlIivL4a8Le5tnqlrnfGB4yXGR62mBs4rGFzwP8gitq02Pyp5qcVRMKuPcUdrzmCcmr3kq2
oOwkUMvMAQSozajemR+hP4kBSou19pGY4fwUqNOc7FIz2qWIOyu1hBEBbCPCgqniW2sM8nhXm7Fn
8mzmkxs0ERR/QPvF80Bu/xndiylGvgBNwxGYq5u669EGJjuERCnFIOcogAUprb9yPXfTd0nf9ip5
mXEUldhODc+UKLavWncIybfnKEmjzQJXIrSTUyg/PeMvNNwAC+Mw050FuSIgrkwLcZAcUajJrY4n
4X3q/yY8PLRQZLUb859ReqtDMrqtJsjXYKYLuKkfEwKb6HeDI5Z3cz08vwL9mo3U2efI/Bzr0zwc
OzkYmMI5slsoPCKcBERHr2yuut2OU40UfH5ut5DqQ9pbMkOuNTecbzPD3KXZlRiqJCg+VZSkMU0z
OdRLulPplDFvEs9dTY8mnGxrCKr40yj3w3yZM83vhR7OFaLaeiTCh2VhdrNmqizWk5NZp9Yic73e
N8pJkA4r1GGeHDueL5V/hiwIYd4kbwFZQ/oZJjHMD4NqBc4ssR4RWrdl+s+xUjXIHkIcdS1cOYaV
UxU9tNHpmo++2zNduKZuTLLMbViTij44BtNfAZ9vmX564lwMJHla2hFqWar8rLSsGBuR0X/tRjL9
oe9Y6n4p+SOoFneEVO9W1I1iKB0929TSnQBde06jfURqm6r5gvQIKc767jZBopnr0WgKXx09JPRK
HB1JmdwFcoDAMLXaS8o57o4latACGUPvyTbjDVnKX649RngZOJkYXYFQFIrBtU1Zlr0XTfcCKbOB
AUPywS7TIGIJXFeGxAymzu6VxSFskUoj3SXruwLFZK5+Ctm2hOGBq6BKzlbo4f4Ik+92eKuzk5Bu
ey5zVflIZ29NEkfnPBv/CDG3a+lfQuXWcuYakQBV+o8zSoCw7BkQ8AQAguTMKlZFhob0wlGHsY0o
76hV+Br8VnkztMO0sBAUO0qfBVaXOeOsO0UtbUmH2ku6Nyfk6+dU3Tr7V26eUzdtM0Zsq/22jb2I
FUNsRotOY6besIZ+RD+AwYaxjAbeS6MEtu5VeG9kCCfUd6VuKf/NjSz+6lish5yv15QddUR+21nJ
MYHDMIp2r67dtpz3rfm2ZF9NY7mNFSyRxRx5QvdRlddwI/VPymvwSnWvAXoSJb/Tn96IrznqdFvu
WlzpvFY3NG+G8J1YtzqBSLaQfudbWqgsA04nwL8sbCJmnuRomwUF3fCWETmbrB9DvR8A/Hr8Edeb
sDgs1b+ca6UKO1cbn8Ubh3ebemP0bVIfJ6Gwb+qVBkg06/WTgUN4R49ylbNpVKxXgluCDZ628lb3
MqrPqNgk3Myx9c+AqcmLCor+vZZqUpBnT+/eyoIJvNpmkUUvw6uxdqjjgjfJN7U8p09ubdil+eqv
HV+z4Aj5QU6eLZj43bTQ0Z5HBFGQRmNPQnuuKj8T3mVFA0Pkmyq56+YfGjUSEoY2GJ+m/kKVEYvw
3s3vMddrqmHNpRYyMVsklLlV8v0//a9BhtM5X50KNvtUIiT+riKWFA3L1qNLteoyRv2pbujS1tb9
0HYnYcUVqI5s76TDx5etlP1Ve66NFIiyzBSradRDUJYacK6XncxEPw+ndJfP8le6gJDIwd1o6vqx
hBIMw/ymDj9yFJFX96SjTVAV83zB3lN7bdVLJEpkFi6eLh4iQXsMrAhxEr2oKnexWfhSmW2oble4
DMOqvARRpzYf5njF6Hquw7cRkJ1GlYtBsSjP0vqUngNBy7woCvTBb639SNkJmB0qDpVt1+h+mQoo
tatERYWopR6n7KbBkwUDk0GUo1oEqQyqH1kzMiUgJdQbNOTMVuiHX228q+Gmnd259YTMk/JdhddO
uEfjZZ3l04j/k+UKIm0abSPHjyrxi0iGotz1OqM+FCGYxosJOOnjQ28g7kvMROGPsybb84AKa17a
6iSrjb0krU0coLOK9xm6rZNEt+32CugsrU0SviCuslm0Z6nzFFp4FbpSyvSjBfTpY+YZjO4Tsr9F
VEACt5ITZhT/SRT/pnDQq8Pa35HTn4Koyn6eTXbY28RJV+rBIv3W8TcaF/EOEE2aE0+bepwOuGBi
rvHGKYGLSXtb0oMWwdqJLyMndMqawl4qC9/a6NdALrm51elHxTZfBkw/4NfaFjVsiJSEut74vHKS
0L/IXbZ1gsRDo2OY2KXkhuMo7WtqlVOhCdsBrw6BNQ4h0wzDDKzsXyYtrmLm3gCZnwERudZo+zcb
wk1lilOqSdlb9LzdpobxyGIEhZJwnSAK8QzpelZ4Y7+CS8CKm2HUqI6mBWGhqZEsavm7kA0dU1k4
b+gweq6SOfk2ZtagYXXZd14Rt0nC4+pWJQfKFKawQprS/eWECX+u3aTtBstKDzp74nUszGEz1lm8
a0nPRJHANEfgWPsyxDlyoFlAsQ881GhY5cHIOvHFmIc5mLIKG82YSbDz0yYe7sx3ugmsqpZxCcPq
F5wdFQaNKamdULUCZfnq51cqYtuC8S3ULFi0LyW/5RHWTEklvW+/pG+q2fuLmbrRJEAa/2vGuyxX
ft21nm6VJSdrtiO5cPJ1aOBV1pttaYnrFaYudSxcHodoMc2dkWFGS5ex4LA2C1c0mZeW5YSo5K2Q
+aqUCiysQSSBZPyR+jT2gKdjEGp9fxwiBG9rzPFv5DNT1lpOFSOz5t08xKOjGQ11Baen9Ramst3C
7ot94cXo6K2aHdpFwIdZD4GErCHgvi0aKaUAHI8Va5TuxIuWkvpjHSNF8JYJXcfEFSlJgp00IV9A
ejXTFxbrMXtqC+nok2O7IwPJC9W8dZiX9FW0yMa9Av5uCSPbGGHd0MphfsfV+1BKjlicp1TwJcII
9eRa5NR+WDs6Jb4lFFJq/5HHb1g/7GrsAE1vxjTacXQZl+sE+LeKvzlM2GS1rWqXGLlobUe3rA4W
sFpTT4t6qYaPHBJZjPatus2x2K5EE45iiQuss2VuIKGO3IpSbaoecfsmLM9w7K0Fylv3XfXQU1Jf
RG7vIjnIVuF26QfJUaakYFrC/4pNMsbswOuyx3nZZxouXriM0ur9uGU/mMpbzsDUDDJwVL4Uddem
/+b1OCA2Z+YfPRx2BxtusO6m7D7ULP7+Wi1iIGBtnNeXcPU73bJVVp4hvQyg51b/bqy/Pv9ZOUWX
HAa0PMlaHRThkwtWtq1puT2TRoxydsyIkBqqSLk8Zilx8RW9byZlRvuaW3/GQFjiEGJDruxMJ1i3
vOILcsvZk7B6PkUgQxq5qrNdPgnUmCVFjOZycPlyO32HVRQYWekZceEYkYYmMDn4FAz1IM0WNqPG
Fkm3NLjysvyaY2iJKhCsClv+rEX59iWxczJ9cjRFZrgNI42SjydYIL9vG+XvlvmH5mgpNyERvA49
tAMM9eu+zdaTiiW9AUTHvEbhRULGmebL2InBhBOAnkxbEL9EXr8aC4e5V/G/Q5g8u9k7xZexY2iJ
vE3wYbYQpWOtn5oBpd9Q8EEUQUgvc6F1/pr+DHLipn2Ds15lm5ovVYNrSYexbVTvOZFHljJYFN6n
jL7bHWN93nRoMlYC04UDtplTV1s9pn/6Y/Y+GVjdu9pt5H8xFpAlXIOWKjxXZoj/1FlYcbllbucc
5JSSUZELG2sddwqkk9QwYIi31o4cmXDWiVXdUcSRUJYecFtcwn64xwn6M3VxQXHNjPOdsS5ODwJV
hy/cVkgxPf630EsFLtsluknmsFOw2zaJsWm6/GXtU0bjvMb4xoFSZb9s1mX5rRMdKJpZd21KtoZO
Cd0hknJgWJuqyWldSFi5AlTP/NFJxp6cpGPW9yfaP+gFpz2g+Vj23BWwStOw7upjXh4yhqRJWCHA
z+fCsiuOHfgNylaz3A4qfWS8KwuTZsTPoPLz2QU0rfPW7RbEHiqDMyEulPXXgqSeTFhzgcP6cqyk
z9546Env9gtjmmJ6mpl8Cl2b3E02Q9x7ePD0hSsvwG1X0geRwxEl43uz7/CVkO9VPLjwUbSz34ZK
WlRTOxW8NX5tFHwN441Y8U7gYeFbMQTnE1UTay/ZWPmT6S3wPiueoWs7WIqkvHccKxOer9n6rBn3
+px/WXDqhOwvi9GiYYPuQUWQL9hpttFT2MxJeS/FVfYmrWzodeCbj1OaTKrnS47EihqDtA971tNP
UW2gwkiryGvs2jAJNHBhPQu5w7M1WKcJ223sp+a3LCIQrExolqzWF2JDDMpMXki2VYIsDj2N87Ea
mrOUMZ6+r+AfDToyhtd4Sh8V92Ezam4L322aGKLSlSO0qxn/JbR37dnUmCdYW1QLYrXVAzK/FE8a
ETKNoyrrZy6fsN2T9xSt1j7PcmeZek9VS1gb07G+CtU1xPM0d24i/+Omw3xZ+XP4MWsNJQBQ7p6K
4IlE8lFXguUwFH+9ZLzOMjb7nVKfpmfnw/xbF9DW/3OTzUYdqJZLCKp71QECtZ9RckykmwxRjuN+
4hoebbLUf0Wk8ucVVmBfBscvxS8tCatpl1TM2mZqTqOKJoowZJQFDQoKTp8nmg0PdWT4yszZ86T4
wwNVA59pQFhUlF2eujJfiXkO0e8LjLpqwrRvsb2nnElxDXwQ3lmBLSbM8twbeDxMW532zbXRKvup
oU2sCBKiU0dd4K1wpuFOa1bTXf60nw5ApWq/KyRmfoREVaoRffY7ibAlQiro9T7Hn8u+sNDF6IZg
TG57Fi18eS9qcgllJ9Zt1nPe79LhaMgvsfElCj+VuIdJXvMtehy4JpOxMW3mxEGiU8Fz2sXod/W4
LxXJL1FKMn0zxB5VjFTutN9WoEHpwGlELxFnxxh71nzq4l9dZW72e660wIQ9hvDGuqtAboLNOVVc
wdgqGG6W+G2JdvLgRYOJsVxx5xyryFfVZ5t5yTg1EUbbHy3+SNu7Os5eWikB7rZUeIkM6EE9ZD7K
Mavxtz4bSnQGMWnFR2jNm1XY9zUjll/m4UQje9YGqULvwzUNzW08cX6YoavW015fmFy3HAz0em5W
W5s+O86KEjWJ9lyaOWzxt/tr6UIJYYcQhulCcQ3sGjOW5o3Wwdk6Vui0jaNw1R1wt0b5pkcfLjZp
otvNJbbeouizKYKso1RaAjP2azyfah3UXE+W4POSw5V+HASj2Npl5meB0q1dYVxyBtkam1q4GsoX
4+ox7qGdYJ/RjKvS03RyGqVPdWx43WeSZJA3gzm/jUOOiEeJeai6wo3MV52FLaVfSnJS1X0U7jr1
QmqoKuIyOMjmhr2qhp+L4Sz7mCdUjA+6rPnl2V4jLAR+p5YWnDb/DAsjg+TH6zGSeo77J9sZWsEa
I1xksRNrN1HFMb5dNHxYWw0rarUP09dE9WVSGmkDG6PVC2Gs+uNkuVZ3AHqxqGCFE6nfClPtYySu
8V1Yv5II2TaVAIggmfpvRcSHrhyUnGkbdiG8K4jlg743xWssx1jP7fGNcFdAwl4GFaaXOQ8DXfRM
SuoMIKZwaKfFTgs3OnMnqNNN5o/48rOrFkoQXx0GB+VYICWP/E158EWQTrR7GlM7NLyzQdkuYfGA
OY1thQzm2rD8KYSP48R1aU5oT0r5aAU/a36N+jVSP3QuGVpDQUo6zXLaXsJHhUv5KTDnOZrCd0xn
UuiN2C1HP1o8bYTGLPYLLBiov30s/FOd35pm/0b5hPmKqhHPBxXuelkYEZNpB9PAnwAfpHHQ1XPQ
z/zKpUBXl46ttCkBe2k7/YQDFNa4L/AKhl9jBO11sNSdXG4Yj4wZY8blL9nDa0VFS2Jd+qyFhQDM
+PRzK/q/Olyw135W9SVaBDiICzRqO1yt4TpO9ERcwxGgdjDyixT9lg+0pE4CTpzkhu8eIs5rpmPK
bs5PouQLTbAAgrnmMxudiXKkx/enbGUMqcN0w5aI1RebP/0P//plm3YvvVLZenhM1Df+CjQPEol1
jpufdCEGewBME3tnGX6rfSWpgZr1Q5uNwQXQrnTI4WwlHt/pph8BFTRSDHsR9kaJwy7oDKAdm13/
jLCnwt45UXakyq4xkIXmqWw0rCOpTY+I8hfrjnSDzKfhgmzJ1M3yX4WMoxb64NiL96E8SP1J6H9k
MQYWh+QNRlgP6WwJTPMtGTfxRFcaGqfYbBC1aXswcLzE9AhsuQqF4U1TAqg4OgLbdRPtiua7sigW
VGPfWBB1RQBgLfNbKBdHY5H3BcbEROAnYhDumBHdCLSN1l4i6l4n01OZS9JZnPEIK1qwFtS+NKtB
XCPwnrpcvhXGZ2beE2AW3SJOt6jwMo2vN1ehoHMvAsFQIftSb9xG87nmoTkNOhilgm47jWLLkHaM
vHKj8q2vD6WAADADBRBfuBGMxDpNFiTxlXLROmnNxvyJWP2K8eAjrG4Lalh/FoqN5TJoeGRsscVQ
ZNFPYA8XCSoSxj3cyP9q3Lx/87muHh3EJd6G9GdMAk36fYonZpqRbMHZvT6EV65tnQP9p1EeTwTW
zN+0DfJIWuoOi7tIXh/fi/f4Pr8pFM4nCabL1dPenUcnt7YM7uVzGaKvPF/IiOs4eedr6BaEIQaT
bWjpUZV3DqLcCjLVLX5bZkZSJary1hKDvvbC9mAMqINU+ERv3ROK8uPzKlGu/M809qu7dilxSlRY
lt9pAEzU24I1ANg5/LHZymFPrW9Et0Lf9SU2U+luxZdsfOu5nSNpy/iyJt1Ng29GL7p2oD9TDu38
EbHF/iPtzHbjZpKmfUUEuC+nvalbqyVZku0TwpJt7ltz59X/D42ZEVXmT+KzMXgxBwIcnVVZxaqs
jAiaXVOqXf5bhl4OnykJRvKl6x4oHxfnfZ7/LGnYyS4bqk8en/st5hi8dTftTXbeB1xKdGixkHUw
KeZaTFdfuqvYBrq6hTscwYstaf++8OiSHNvFfrJvdsUXJ7r3PwdPkGOpphg4uL/l1aZ+aL7QDCpv
409qdKXAcW3dfe7TPsV3/XzNAbFq9srIHnJ4lN7AZrMecea9yt8KqCfdnZdwxS2vMmYv9k46d2s2
5IINjQPxQ09P1YtzKX+rrtniRyKUvbHvujtuk873Wtqaj95r1XWfI9q2zg5viNKPMn9zYWGl4ZOO
pi0X0hwPIPVb/qjXe8iiZ14U6A1EWvA2eMqeTYpBh8DmvrXhYQUac/ZL5UmF6hrNU0fauMvult6D
M52Tv9Rrl8nCbe2SIzavfTqfeWVXXbOrazsr4F//wnnTPHNXPOghvFLaneln3NY69gDUuOUrLgCp
+YkrdhmeYho/YPR+674NEjp6m3TfapA8tlW/o0zgd5ApL6lDhPCqrkcC3qeePmMT0tamvLeUTfTY
uUfvFrJhCp3miI51zwH9k0aHWAlhdE+FEEVD9xhLF1LAaELT2EZf8l+DfGr840BHF9T5YNtSQMjl
YyldhVJ91Arqzdmt2z5XtXrnazdF8RpLn+yw/iqXT8WZ9vzkqqnsi1ThjcQ+yVahsE/aEDOhQpHP
VbvP4bA2dNSbFyviB6PSy5IwwCgcMNHE0CmUa5HMqUm9CR4gdn8Ld59oc9y9ob1wod5lp2D30l5Z
p/7gU8FZEQD4Lb21hC7IwyR+mTnNKL1gX7zW7P5H/5Hn8eGeLquvw97eh/cQ46xr68695WYPpW/l
B8yKMTmKqZuGruG/J+BT13F03YMToFaZvokl6a40EOvP8NhhTUlXvmOOr+hNtiJ5Mo+LJKI9uslo
tiD6EdthgnddwkkmZ4EkJjewyIedeNao9HsmvLCwjlW6To7L0z0rteK84wo6H94Qlnrngduek+ux
Od9nBXvfVfNfAxRUPDD666qIU9c2TYxbVcsvnXPxs+fBgF6Vi3pwHkcvw/97bDh4aaMnim2jDPox
k6U4coxOD+nqba+GHruufJ9wlaypp/8NkG2rpo5qjW4JQFWOPaXSAaTn3PIT7oM5/aIh1JAVgbW5
LDEQxjMRiDZpmxWzU3fplSkYRKmBqxffdBKsc242ln4IKJh155XNYE5IyUCpCcMnTVcMS5i0rtbO
vlJyk/aoSJquc/BCCPFOuxLWLIyG66quygCpQlheYzgt5r5jR+8pogMjLWgFX1vZayCCKFSaW5qj
qYD0LgTp0DZsOsBIBTztk91f5MMkHmExyzr66/YAVKM9KD6VfS4E2Q+ZD+Iyzjj84mZJeuMawm0U
k1cBJ0CfM5QkcNLapLU9Kj+VSvLdD3igTySK6VQm/g1Q2C1UpUq8ruG+NfjaloZWeqy1J2fIPzdy
c6HiMrIMNztlujlqxNI5RiJ+XMBWxFmTN1JEiPqXPvuORh2cS3slpnHe/xhEw8SDXWa/N1Uhx9XE
K7oavR+q9LxnRL9U6f/s0YY6nSlrpimr/E8WsrtHsci0MqJQ5eayUBmnHH76t+WhUuY+21MUIb3D
inJr1YISwOtSegqYWfTQZ5jMcCLxXTunaoCALc1MqG7eSa4jrSTj7GRNwhSS0c0VU8kSvtyOySWj
T3ZuGLxIsbrin7kGI6SgblNDUt0xTu2SWpluvmIzv5ISijqXE+Yog4eBpowQ4sfEcxMf+lvNKWCo
ox8+nViSoW81FAUcfAJLSiLQdQyY3g18+0x+6zKNB+Tw1/KUjpH8kZjvP8IW/A+yGOKP5IwDmiBQ
emWrl6VGK74d7Zdx5kfUGq2iTezATCE/IboaLd9mdl/X4p6W0mcNI0uzT8sws98u8x1GSNBS6UOX
oh+CU9UTT+EpTQ2Nd2HH9rbq6AU5r0Q1u6wncGPUk2Nsq/q2ao9TGBj0Bo28BtOH/L8c09rQCcko
xYXvSUhi8BB129E2qCdfKspByyBzilijo8fot8bTgCkko02PhdSVHNFKuqDP3Q9tuLHpxaujb156
SumOyfP2b9ayjR+zghsgLfDCgSb1C4r2alZuc8RowvLgV2+ZHRyW45odPLxXSCVFxv5ZmKGo6tUh
iwBBgGLTxidpVN9wg/2/oQhTlNg6pPyB0VN0ZD76zERJrIIwkMZe8Vej9h6Q8CXJNDaELue0FEXu
tewEFzTHXXm5v7KQZvNhMm7jQptkdtgEUqWPMG6CvNFdZjxmQX6HXMzOofrlOdDLq5/Lgzh70JhA
CikouaNdeQEkfWuH4Gze+hl0a/pVPBoZFBodV1J+dut7xxO3PrtSY8sKSI2G8vcZiuqZRqziNkUk
aTmwlbG0hUSvbDcI8xQgJ2oc2o9z+yrwVW/rBlZ6sHvek+qAOlihpJ+txg//LWFs9eNMxrxHddkY
Zu/eenTFaTws2AjKLcc4O5gYwbHEbN3SFGF/V+JzntU9kxe7VD0PtfTDGtLNAL1gGWdcr398ryY4
4448yUtPbz28s8HpA1RQaUPmLWHrWdIKzPjP/Amjjx7raGNayvgzJjBorsZSXzNoatcf4iT/2mtr
Lu7zI/YOIewZahPHgzRuf7WSPaWN/bnI4P3J3SmhNXh50NaiEfaMMpTSVK0YNHga91WSVpsiSlZk
TmdXL6YO/x0xYcPwnEymLYNSWxM9GfIvTcN6gTp75j17NKAtx7M2dMJOEVl+V2dnhq7Q0NNq2W07
5GtSiLGJ1AcrYMo8ms3JEn4Dp2wBLfQSCYtS0For+6lzpDUUk7cr6Vi27VNq8G5llledW7+W6mty
1i6lhhqdPnb6hTzEtbdxJF0sxz97yuG7+Z9fZAqHNlzgCrmtGGsvp+uLimNNtTeq9qp8XfCqGEpv
y3hzi86UFcOxLNlUdU3In9pELxyLYxa3BcnMT829ZsLmx1xyGWdupKc4Qg5lNPZ5ZVdwIuYZpLnq
qA/DDKuRcVnGmT16T4GEKTXOth/WMkBpeQzr2w4aCtSqOrzt1M9lQMvS+aZE4EL/qUHBW8ZeGUtd
mLu26qOuTYBOHIeXL3rX6I/bt3J5WsaZW/MInFLqMG1Ztg1hB1NyL9OCDJzcqi80M/2qoCi8DDGX
hlMIYQdzPM10axUIyl8QqK4Crs0qAn4oa0TPrvx9GW1ug5miCUlIYqRqqpD0Wk93jP44oGxS9o89
jUal/xe1oimWkIiIkISabRFZDKNf7naepPJ8+FczZHPWNqmvKKYQUJH6sRNLrKoKz74OQ9OmyR6W
x2x+Qb1DCHH4VdPWqk4PtGHa++78OSlkelklHr46fU0hfz4b3rGENTVoeiqHFVhDYGwaXuoNVLV3
Nq1vPCdF1n45stllpBqm7hiqplB//fiB1obWM/SWwYuQVwxp/64MtOOqr8soyuwqmsCMf5+cA7o8
0hLLI6jAoI0LGImGRlbdNmwPEVQuuzmYyZ2TPRTno1w/DwiD+J9XfoM6cxYxJ79BWMle2CbxUI6h
+jxl7dT02aQ/8qHvacblQVzdm3SS2fqdvbYKZmd0Aiysb4OOzaocx9ijZTRqw22CMBciZBKN7wPv
9UPwvBzq2qQKKwItCttTegArnqOgpyOCEBfx3yw71WFL1B0KcuJpvPHrc6d5yF96yHeUo7m0ZCZr
eTPu4uL50ZyAjHM6yZsW7SPLYfS2g/bcwsQa9rkGG5SnOgdd6eoWfYBqrZA5u0FOMIUlUUiF3VRj
YBId1pizo7SL8Ck1fNNBYa9cs+yZzQ5NNeiEt2SLuvbHEBMfdrHVE2Ki3tsRrVQ0aeOoSmVdro48
wy+nxgqa+Nmkq79SwxQ0BT0h02bl0VmWQhPWeDMbOyeieAVxNhk1w6EqMnqWiVcATza9SDFAjOzH
wYEahGAzluTH5bjGUfojUSYowhprZC0tm5qG40BGjbI0ef+jqxPpAMNKoNt8qdDKDJF5WUZdi01Y
aBo3tUzzQW0MKE+0AATnU+B4T3+D4vDiofPi+EdNqe5tmhs6erOh5AbOdY+Oc77ilTK7PwPwHwhL
OE15dVpkdQ1EkfaoliD6SLPCP0UhvrsZo06/1AKRdPDNogwhxNu2Xzlhz6Y3/GWVUEYLSGHtyp5C
w60NiGEaX6tQfjob9fHcx8dBj+6DIkYtHQnD5cBmx26CKXzbhnOSDAEsXAha9r4N6pPdWyt77Zi9
f2T3BGLMw8k26IZxzk2IsHz0sCToe7YddRuUKi4GV1mZpzUsYSW5htOF9pgKleE/awp6VbSuBvAq
K6NeeR6YPxbgTszBzWRrcITpqn09caqBoYuz7piq9ScnSm50BAsNGVJcrBw0ut3TLrpvIwUibFK+
6i1nIbw+MrM9/M00OpaM0aHjGI6wD+td0NehYUN3K7oLWZIfonZtGucz5b8QyGd9nEZk4Ix48IEo
imu3eYnhK/xLDNzMPgLIqSa5eQc7IzNQb4Gq1Cb5/t8g1I8Qnt/EejpOme09ohJBI9Sa24Uy+9HX
34dJyIrUrAa5r4jCQs66oQeqpXkwii9L2sGR16ys/ZnmOL7QK6M3+w2Z4AoLubVjXypkcO0zZJDi
RYXp0t4bNDb56r1W3Fbej+WxnP18TACFZV1JblhZI5lGiT5ji1B7WEB427/AMCgkjsVEXp0FjCjL
+CyO85W43NGV8mQjpuvmf/OKzir+H4ywazRxqva+OcLAKWoHqPfYMSTpTQp/fDmg2f1pgiR8c3V1
oATXg5Qrv7T8pMLvjJvvSazs/g1n/NRM9lzkwtoyQLxgqydXYXuh0J4LKyMoXpZhZnNgEo647ciN
MzgYKG2bHBHJqNirlXZXRMPzMsz8qJkGpbfx1VATdgbDt6NQ6tl6zPwNnSY52umw2VyIRMs48+G8
4wjbQ1XIqBpb4KRRd0xc7V4u3IuoSFe+ubPfeb7h/w1H2CJsdzAV38YSL8JFpLjV3RTC2rFCe6PA
RGzt0XV2356gCRtD4Z+VqKABeQv7BVb4JjLW3CZn7xwTBGGVUniiV61j2PAX9L4GQ/KdNw16M+k3
x+8gtR413nxXUmIWk4+Q7Kgmdw+xYUOvJb9qWxggkv490xEuRoDusnXqjUFxcjkrZgfwHep3I+Fk
LeUJbLUwIryGLt24DZmllb6NlWBE42/Ha9LCh7a5tUyk1bHD0YdjiSRyVh9DnpP/LRwhyc2zZA9W
TT5UvkGhQnmSTeViGWJ2HU1GTEjwRkpdpSyZHHm46TzY+d1rRY/sMsjaoAl5ncBdw1p+XEVYt0ko
o0gQCqX6Hjart9ZYM/9Vn0QkpHjoWqGiw7FDXfdFg0Rn96c8GQ4K3epdfZf0hxTCQRStJcbsxjeB
Hf8+Sb1ergtDsthfXcSj0vNN6mYXtXljArs8mPM5rukYJWqGJotn2dD00WUe7SZ1q/2kJCGq5xZV
6WWQ+WjeQYQZO0NDrUyHtEiMq0rdd8p55+fXBtybZZz5zHjHESarjA1bT0ebU0Wrr2PV2XqSB3W/
QUknk/emCiFmGXA+398BhWlSJCm05JDRc2TsNlCDbuoCVdp+5WVkLa7x75NsKDXN18vRsNhBGUV7
KHmWkEoddgoeIdFhOaS1uRIOEH6s1rafEJLi70wkgVoLF7DyW4Gw/jLQWuYJRwgji3pLHT12VeXb
4PlwM4zXZYT/z+L97/Qo4s3FOHt6klrjuFmnInpLwteobbAVu2thh3Xy59A/BujXraCqzMYf117z
HVU4tHSSGZtDAqqBDUyb4jTgxXi8Q0FWOV1W5/zCTLqrvHEPlSN97fTiU5/Izsrozt4KJj9i/JGT
lPHtUIYuzzSm/QuUMcO+901317u/uvOTTBMihizLYc/nqEkTNCIQCh1tHwE1pc/zM3dDzjY44XV7
dEIQK2ZzHi4NtGSXwWaT1JI1jGQpmvzRlVrbVmO5BbuyA7smg8rFLmlDrcyul3FmWx7NCdD4QybD
6ORDRtPD+IG24Xd+Lu275nwa/LtqoC9A2Rfxfe4MiMDdL+OuxScs+LgZ1C5oiG+I7I0bPZdthjr5
Dx/G4jLQ7AY2iU9Y7bx5l6pVApSH3/TsqXNuh+a0DDG7zicQwjovndCMcw2IJoJHatQ/lFpdmabl
KHjw/DhLpVRKUhSM6YA0deldntW71vy5HMYshs0DuKGgZOKo498nmWA7KKFhVEXBu0ru5D57OFfG
ndnbn5dhZmd+AiMknKypWatpbB5J9sn0T2cUT/wYM8A1PsFaOEKGqb1UloiYYZvtmndl6r8Nan+D
Ttmv5XBmJ38SjpBfSa80nVexDbmwlXIUus+yu1uGmN14JhBCfiWOkbf2b0f4HEIVOrTYZ2TQvS1E
lgzLPi6jrQSkCamWFK0edOMVzjMP9igBhRTZMsI4JH98Pmydw7ds2eO992OiUfpIK9436b3zLvXy
J7uOG2PIlu8MZIZ9dWX0Zr8TEzRhgipLjwmICZLtR/X8ZDZXqvNsYjWg3SrJS2Cs3RDm8/s9OmG2
otKV9CwjuiKFk9tfBTqKqejkoQuwPIzzE/U/INF8VsqL3jNUeu7N2OfN1r3qJOlxGUJZmSpH+NK7
pVrWaUcwcizfs1SlDXJc9SaV3WLXehVqUUjdwmF+Kt3h1Mu0cnt2exeMwvznc4xtXJy2G5xo39KG
d5+2R+QFCwXpbz6W71PsCEcBNG36ss/5lWdEdjyEuDppuAkjFLwG5evyiKwNunAIsGw5zEOLbIoQ
bMstFXmifCVh55e7NdYfeXzEaOzj8sjjTnJ6hWgq5dlBpMKkYRkZN8N4bLkKLoczO78OlyJNVimt
i5cjNO+6pNbJITRbNh6UzETZNuGLbNw4eGNaZ30Fb3ZxTPDG4Z18Ywp0ylNNH5mJGHhJerAvkHH0
btBPWY5rDUf4lvmJ3yOYOWaE8WqUR7tCU9TcK3WzEs/sRwZevmkzeDb3y4/xxLVSpXZDOqjxi0kF
Ks8uIqQK/iaYdxBh0NxORfArBSRFGHwsR59KtKObaO1iNJvbk2CEQYsxEnDPEThosphGhMisvBLJ
/HCxSEhuzfyj7VT2GxP9Y6bFD659VHEN5K8id20BzXY08l5EMyMNm1D9/lhBTZREtLVsK2qCN8YD
fp2fy1v1k3uQd/KX8wbNX+wOfw1/8+w8wRU/nVUTBnSlMYBZchmFn6Lg+6C+LOfC74KZ+PGcYgg7
cpCaUVMZxIbk4QZ5Vm/jYSaPid+n5DK5yK8wRXyRN8inHrwdxpsYI0grZ9G5tTX9BerHnMfKJVJl
nSjRNu3bk1x/rjokp1a4WHOpMkURVpaROKnaeqBEiBmguWM1dzlWC8ujOft9m6IIS8u2G09tRvIf
N7qbAZHpR6TuOhRLMFp8qZ7ch6sKqv822H13Efo/LaNrc7vvFF1YcOoQBXITsvtipnVwP5ufwhc8
/vbBHmWwC4/Juw939g7PiZPxUOykb9XGPF2UXxAY3uTb8gh9wNnZ2/B01L6eD/K9dBWsLdi5LcGC
0meZjgqBVReOapiCRdoQQxSLEKFFaV5FrmR5EOYRbGVsrYe4bQvzbEql0sY9X4Si+Vpg01eH22WA
3635f66YdwRhjmFmBfDxQZAR5wtfe7vf9ugyuwH26dWutrZ45XX+MxqirXMwenktx+bXyzu+MMsx
TFk5sUYKmtXsLURpTVTsOWbDC8Iet0MwTQ9/yXL/E6FBTOyQ9vPai4gHLs+Ld5op34QpM708KCPm
0piMv3nyHaZNAUPPUZ9Aym5aqdgOFQd9pKiWUWbLU5b8HrqQPnWblIYyJnjrHWLpMLTP5uhXEn8p
wyc07oziVKrflzHXIhOO+1LeJZU5Mij1Qro0LPka97t7q13jFa7BCJ+YojYczbWIrB9ucIHCuklF
euOfQhEP+FqqFgPXPRI3fFHp2na14ZD62sUyyvhLF1JBPOI7SYUrVjumgnIb+fixvZjthVXuYlxD
jVvFdlfwVkZOPKy3kR7Kng9emt1hjdwo9zk0l+WYVjYV8VgbKaaW2Rkjl+TN0SrML3qI5u2/YQjb
Soh+ZGiOlGdFcneOmT9VPUv5LzBozdNtbAfh0QqbY1ra7I7j1pWbwYMvu/Gzo2f12zLIuAj/SABF
d2y0EFSbvP24FyAqO+jDqBaCTsHOk+/sIkb2Kt4r/i9YvSsRrYEJo4bnKE+bDR8UJcSTy7g0mpsQ
ATkXV+C/2uMmcY2JONnjFD+UmHqgOqSaevWx6r5p6cPy2M0m2gRD2EejOMTU7wyGg2e9jIJiVOkr
p4TZz8cEYhzRSRhJHOZnHYURBHUftRxhplsnQsRuJQlmA1EV2zAtRzb+KG7Ltelm+E0yLy3mGxVU
PvO4PFTzJ9cJhDD1qa5iEBGxYOwb/+58HI7ZtjolN3is0TrMpQNdvZ12SrfSTYKiHWKRCNuuPDP9
FsH4I9cnv0HIiaqmie0ckevN253G0fkZB4QfXz7jpmPvkCXcGhfWdtj2L/YeI8TLwdhWB33lN/xu
rF36DULODF3UJaXHONSoxOJttjUeuiuU/4/ha/Hm32t75KRwiVP2y+M/f9adxC4k0tgJZJYFuOiR
8dYFqeyqOqo/3B9IBPE641zw/P8an7Q7FEM1a5+sdALM38om+MKXeeStR04AvvF4g/Cq/+Jeoxuq
0k99wFLwob5yH9Rbd9h4r8uBz35wJrjCp1pp9EHVUuZc6a4U/QbPJdzj/gni9zloskbDSE5DeyzF
1eUDns1Og3g0eb0MMrt1vsfx+yVnAqIapauF4wfH8BJMXbj5ueZPtWh2ReXvQy1eaT1eg1OFfac3
zlXRA2eZb0beoXlYbJPkIZAfinA4LIemjv/YwpoQ6bUenShSPQ5gvy22FlqHW+sL/+fnO+sWydJq
/1V+xcbnc3GVXlRP6GTG9wi4Xiz/ipVE+d0VOxlgPxl8GcotAwyDSFfVg+2zPN2VaVxDGf8+QcG8
8z9lW6dqt33pjObQVeDtlmNZ2c9/L8YJSuVVlZZ2DGiafin8N4SpVgBm766TbBR2E0PqMIwdd9LY
CzFhk5CN22H+HXXD3rAeA+9v+lutCZ6we/iyUrQdymbbpLju4p8mZkfLI7aW78I2UVVq6jTj9tj5
CN9/9sIjrA/eXnbY66580lfGTmy7MvpzUDfj5CT2Xqr3kQPl9nro4mOC1TsVgZXI1r68YhNWbnPC
Ds7jXJ1cuIWXKG3m19WVs8du+qY8hJtS2z70h6f4orlsNxgcreTK2qfn9/KfZCPiV11hj59+NkYz
uJK/hphQY6Lt7GpjiwTgJtybyUb5FLhbJfikVdsM15yVUZg9R0HncfDpoJYqKrQ0tWSgmsU5ys6e
a/9kOVdV8ewYn5azaA1lXJeTSM0iGSxvVNbBucTvfujdbYgBHbWcZZj5TeQ9GGETwWikKvJRla1p
HvGJMrJqUxorLID5LcS2eKDTbBUK1MdQ3E7vfN9El6Xj+SqhwyGrVo4E84P1jiCsaTuTnKw1ycs+
H127gksF9dbYM9BVj16XB+x3I+2fX5h3LGF524bvO8VY8VAKGd177Uue9VT8LOQJoS54Lg7GO2U8
mB3sJPhytjie1tUlR+XiOgyGvICgkkivcWlnaBjWeZ/uMYTmiAjx9WYIonAfDsP5Z+1U3ZPUnqUv
atKZ+NBiTnUXVnF3svrQtg5O7xr9wSml4VptVfXJQEutOio4J6xdgef3mP/FK6p/YNBYuwWN0pwU
ZKT7u43uPbvWKTO+6eUxCPyVJT6fkO9wQlk6D89noxv1uWI0x0fz2hCP6r7ZLs/iGor6MSU7zXcD
NSQlTZRAOcO66pNWf17GGBPhj0TRUAGTTeTrEKL5iAGVV068HozBf1KsX5GCD8Owt8ILqXz1W6SN
98t4sxM1wRsXyWTH8FrFQ4cYvHNyZ1mvMj12avpZ4oGie0RzZGXjmF3UEzRhUcdWgGSnBpokfQ20
Nyw5VhJhbfiENd0Nsa8VDgCtceU3t53xkMvxxjXwpHnrnbvE11YAZ7/byFOypSPggLjTx/FjCtE2
GJWdpAQ5fRzvLDe4Sf3kNpGDT3ltr3S4z6bgBE6YrnM6hH2oojXSNt8ldPc1HN/XSJPzKfEekjBJ
fpoFrSkRkowlTq/+UPG6D4Kxu+7RxckiXitRz+3DFH7U31xQWVaFOWML1ptoTAo1ye5lus36MjvZ
2NypXbryrDMLhT7g2NiGko7YRJc2jQVvEvHNUm5ujDZ9Ck33tdW6R1lZ68mdmyl7AjUuhcnCwggD
peUGKA0jACN6hO69Ge2WlpfvWkBC+lln2xmyEcXLfuKl4CdfVNfBANHfL+PManpAEeFB01Sg94l5
XsWOHPgO+hBp8E01vyTqPoqRBcBHQHd/NsmPEOkjGJwN36dqVeJpdixtZEVBh1ku1gi9pEpxBYMs
nOL9GCHxHBjYJHYrRai5pcwL0P9QhBkz2qxPtZGQr2BgGgwXDt7IVoq380vnPC8P5+y02Uj18WYP
c1cUJ/Qcmg+V35ZLcJJl39pj4mfGPwusXpeB5kfuf0Didxi/oix2R3mq3HZftbi5VJV8k6TpXzzK
UiT+bzwi619x8rwMHbYlBRF0n09j0VecQa8Cd40zMhsQ3d6KY5AJmpiH+IE6KK8wSbIaHRQoyblb
YEVZ/8W2bk9gxgmcrF47KpreCoFR01u9+2x40YWJPYhhnUrl6f8+RWy2Ds3EMhrHIgfLrZG1dRWE
BTQVg2e6wUP83tO1E+hcxk1RhLMLlkBGZpQsocy5dXmZj5VLJcBu4nU5mHGNiMeXKYxQza/bbuj1
ARjUlI90Xd3qnn9YhpjLgCmEsEzr0B+spAYiD5+c+pdaXfrlymdiDWL8+2T28bD35UAGouv6X3LE
pgOp+pvXaStTPztaI/tSR8gSbQnhS6v5g64XOkIBIZ5mUoolYR6sPEjOzjuioL+3GaTjBIi8ysKe
xiOyS6epspTCe2l0O9G8DLujbmW3mTk5IAOpjpnMMQ7bjI/jZmd8450Yi4tYuTbs411Nx5NpQrX6
C0bzByBheTraYKKDU0IBUHdS9FMJ1x4/Z4YNAFO2ZHSZVU08KGhVbOa1A4BbYl/aWheaZ37rzt4u
LfSVa+g4A8KSQRdUdWA5obcji0JFVQoHry8q+MVBeojxu4x0iUf36+q669YUi2YS+wOWcNTCYe7c
NRJYQXPnuc6udX76XrZSjp7NgklAwl03hfAblz4gSnHK9ZNvnyR8zJz2oKX6FlHSlaRbiUkUqagM
NchzBbgMt+u+30TVKTLvl/ecmWvFdNxElQpHS3s3P4Phl/He7RI0ubDoqJs7KR54tPwpt/VjoGhr
j7zzqYEUHQJWqkEP9sf1FEctQg5qfcacstlgxLmPozev+ZHYp9RKVy63M3vRKE/7P6zxt0z2vKjC
7RbaB0Q15ciB8mCb1XF5EOcn6h1BSL4cp5ZcH4imTy7zFO2hT0a5cj2amycahaBVmAbdd380DJ1j
v/Lclo0upbZS1GV3o1h+j2edae270o13uYKEiRMrLZdCZa35ei5C2IqybhiObXJE+TiGdZLVutUM
LGXkcF0Pc8vh1nB/LQ/j3ERNQYSkKCn3lF3Ts4Yx4om9r9Xai/yc/oYyRRBSIYgrzINiwqjTn6Oy
GYe4zuY4fBk4N06F7hiuu2+SdtBMPEIPrfV1OcC5rJ/CC3niYgzFrRr4EpdgOXpJ+mFXhN8w6bbg
PC1jze3zCm4onCSRSEYf5uOM9fU5bpVcPWM9FkKgQS3U3IymytJpGWeuBk0nxTuQcGpxuM8i7AVQ
jjMk9K3Wfw7km67AXvHKLy6q8DqObvxA3djap9Y+te11aO067aVKfpz/hgLx4ccIeVqiPiydawWO
t3Gy44cKUwgY2GcEBjGZrlH1Xg5+dlmYClouuk7viz2u2snWYtqWG0sWcGVYnjHxLKVDbuT0lFfG
WoOHNrs6KJ1pGjjaH823cVj4UU7j4NbYkDX7bmdsyg0M4k10i6f6adgU+3YfXNZYOv46H/tDcB2+
/MRU5E69DXbKhb2RX+Ktfy0f19qCV36Y2J1rRpVc5w0/TDYPph1vUJleyeW5YYYbiFOqbI03I2FW
B63t4zhFGTY5P3tnY5snnxR1bcHMhTEFEXafVlc8t9bGMLCLxsN2ND5dzpY1BGH3kZzBwN8VhMzE
GUv60vgrLwtza34agrC/ZNB7o26cCak86daznt/lLrX4lSvxbBhYRVjoaps4vQhhlC2ttbUMSlge
neJRi1aeeuZslrCR0bgGQ9WwIFB8XFWu7huyHzLd2JVdlgcM/Jxd+RZcvPS7+sAlf+dukfJAxhnr
4WO2X+vDns22CbyQCAqacZo0xqdiDqgZN7Wibkrn83IuzIJw+kbHXrE1svpjjKrV+i0+JUgqyJ+C
5uuQ4le1Ks6/BjLO5GR7MsymDhhoOl7POLgNDxI8N0laOfzMNaNyjEMCwMIMxdDFHoNWjWuMeqnU
NVZF09mOslI03J3ZcP0IqVX1LgmRx4n3ywM4R7BFp5LCjI66sIyY58fgaDxsIbf23PvzZ8M8bwr8
cM3mfjSEVOPXTr07d7sm24XUeJeRZ45iY5HGpq+a0jjGQx+BSyuNzoqjc/FMzG0s3/pnnxJXdGji
iq7VQ+vgz6uYX5ZBZxadOopIGxYGSxpXqo+gQdiUVe+Yo6CoV+Meaxy6YE0xdNwehPuaqo6VLk4L
1CIdITC5Vczo3Pj0g/j4EGsHG2M3iv6bOtiXmNMF9mE5ppn0/IAnbFfnQdPyoQNPzs87z+qpe8S3
gV2uXEN/f4DEuOjnRvcaxVeTcsTHsfNtvTm7DrPTXqJCfWi3+NduqLNGu/oyu0ByFse//SuNahvj
odni67vFeHH3luyia20rbyxIAMuBjwO58IPEL2YYehJ3Bn5QM5QbI0y3ZrvzkCfq+zcz89bW51zq
aKbOEz0CgfgUCVtN4xmZbqWgKcrG2WC9pO+I+a384h+daPO1TTaZtYn6laPRbzO6P4N8hxU2H/Xc
UBlEvmP7nOxRMPDwL7/IYGS4J/1TcD0cnUNzxWFh4+ydbz7SCpvvzul7eUS8Rtt4h/L1Nht21aHf
umsbx8xXUoUkheAAN0/NEEu6XhWgN+zyw9wnjmvX3q56q4uNvXOvvb2C1+9IY9omp7VukflpeIdV
P2ZhnmuUKDRge1WndvTUril3zzVhfghMmGhNbo2msEDo3pqddtT3wW12G34pn4Kt+2hQft14j/oX
6ggb+1XfXfr7aPNrObFXf4Iw6UkeGV7Mq8a22b3W++BneavvsqdPyc3b1/zGuGhf3C0TLe3sjbHr
r+yVnJtryPkwAuOOM/ngOarn8cbCCEjHm+4u+WVvIUOYR/v09iW7gIHkphvpm/5oPzoX1n2/+bEc
vTK/rt+neMy8CXx3pg9GD4jeuLuzt+ZF86rsOhpCvfs3ZZtvq722PXeble1tbtfGFQtWnqrxXRJ3
NyfKA3SFompryscIwx0rKZCXfG71k+Y+dmvV9tnPrmbpPFepMv+JlQDTCPWyaRniIfP3fYEDsy/D
obWQ89122vEc6Vtfue7sW9/YLQ/v3OcC2WWdKA0N8pTwCYwrx/T7GmRmVPMvUpgHhf313zCERdqa
mqyWMjOoRPaRF5k7HOwGSntruhPqbKrADDBRPbHoCxeC8ZEgVowxVZw7d0vl4cK9t/fxqftsf1Yu
tCMmBg/STfrr0fhR7LxDvVUP5a7fdNvyZW3RzPUP49j4/lOEmOmytyAEMq5Rz6psdnHJ5TI84OsF
ZW/bcQ7eNBfyYbhckwedO0hxllE0GBgK9nbCau16RfaV/0fady3JjQPLfhEj6ACSrzTte7zVC0M7
I9Fb0H/9Teqes8PB8DRCs7EP2pAiOgmgUCgUqjL1uEEQpW+IwbZR0LgoRkTT5UCuaMvucznaqKwX
uIk1T4yENHQ3sWvQMMvFOUOSjbUJ3YtZ/dlUnpHy+XsjomQONrBDcD/ifl8eoRgZzCdf05t4kBqL
RFK8lhVy7DAI+gnOs7XjbInGRVEZRcbDmjckq31XmgvA+/Kgzi+8mugevjpxGBeq1mQQTPCvOv5k
NLLSFdiBFdSRu3wnxZbgCrtqE7gQQQ4IOSXkOz+7UISfiSKpJdwLhbsuKg+aosdySnc5WOwrkHJY
g+IZXSq40/4h/+OjFZTjgY8c/sX48iyidlmgdW2NTdBn11WNTomhPpdjuo8h5FyH1AvyyMlkbZu2
4x6ifh5uAYdRQ0ZFKvaZrDt6SHcQvnICnR4ztCwJbHbN+YG6AEGsRnS4em6vKGGGzsIJ39cXT1qv
O1Zz1+AN6rLhrh0lSxDu/MpZrkWMAUQjkQ2OTnuydCRjD0WYHuro5JNgcxlwzaCWgNxqy7Kvx/0w
A0bRo2pkN1AZFoxprU1VXWJw+4ONddKYfwZVvQToP47rDD0xjm8+J/qxaX4FBTSMkdBW3lVrTydR
RelafcknfO720QY0GNt5jKllod332DaRndM737Tchr6YyYOuoVXDfGQoNWnuLs/v2m4ykDaj8K86
Xi21z7tJCoM8NhS0HYX6kxqUrhKA3RURkd1H28byWrBgXAacF+zLNloAzgu+iIC0tCZaoXcIwKpb
GQrsVj7YQXiE8pxNWsGTyMqWsEwDl1W87igo4OG2xDhzfHQyqqtYkbiBbhwHEh/0vhR4pJUhfYLh
N4WRTGwIUTRWhjr6d/Rd4T/q412iXpmaYEQrrhxQKPaEXNJcKMmNiCahnidsVoxKCw9CEKjKSG/Z
ZLlJIaprWXsKsXADwp0YFRr6l4KxMiLq1BEUttRkp4JvWhqfGRKH9DaL96Xy6Be3ugRGrJ+FmtqF
tZcHgcdd2fqf8DlLCcdekwIL05or0nOd18XGatRa0GuzaiKLQXITqpFsyocWg4zJtEkybdt2oReh
3OWy1a+uGyrHLPSS4vTQuS1ugNU6GyasmxXJ3lThATUp7pNQPUVKub8MtT5t/0IRjkWqlFtIXs8C
c9FYeEOZbiBCIThqVk4BrAwKUdC6insFfwSbUpiGQYyCuD4YrlUj3MTVqZezo99DP1w9xtkgAFyf
vg9AzkNrqHtprVlrM8+MLTQL8GTlZaXiSJPkfWP2LBXCIxb4f+AROfc0RCpEPaHP5CsShDmuQllU
8rlqcQsEzqy73IIOTQ+EsaGgXpskqE3pRqlD2WSWwLk8nLXUq2Uu0Dj7trqy76wIaEooga4kTm4y
ubyyCvPKQljS+aEn+dEuQVBIauUb97FP4JxjrKehh4g97AR1EKNUH7o+26i9wE2s2gZqa2RI7uiG
yXeXxFBfV9MZZOw8C89aNdvp5HpQRMRGa8c0RvMBxC2cj6o4s28xlZr5BjKdLR0bvAPR6MkMTZea
DR6ECvYSqIOt5NZmIK1XgFz+8nqKBsstZ87GDpz8+IYgPU5II/sSTmrN2oL/UGA562b6MVp+7WpL
i/xZFK1AV65RuRMybmkl2NfrIFi3WVwI+n9cdKf1au7TCMVmBPzhTZZu2tpT8/A7Ph4MW/+LwnkP
31SSPowhtVWQFx+k4WWS2GE4ClBW/e4ChXPxCemaDjdSVGfmgetnhhcGveDdazXQ+IDgXTs6gZSc
zmqJI5gbo1eG5iZpVDYG6lpRaCcwtTUwVIEahokgADJF3NokPurkWgknY1ZMz80YXVfagNO/3CQ0
vrEg63PZstdMYQnHLdJE1CrJM7j4yWI5pGxZu2XIVqNDXYm2l6HWNtESilupqjTDMdQBFZb5doAx
TB2k5Qk4iXXduwy1ZhQLKL7fcGzLQR1mKVatJleDpiC8EGZn5kQQF1EjrPh3ob70GKrIzGRwPU7Q
hkjcaqOnZfmmC0PPp9RD346bsXBjRJObTYNDatm9PMb16aRQ6wKHAdJ9XKLKRAGYVBFYZR0am0rF
48kob0ytu+vzSVSbuD6fkDVEdmGWpeGw8FhE8QgP/wfAHm+ueeWGKBD71qp9oKifgwC/9OPAT4GS
l0RzdKLFm74uRP0La1EUetTw6GJgk8n8waWMUaYmGuaNVuj7V+V2a0SGG2b9dhp8JyrACtwbAie1
usuQoaQUZbFzkvTzyOgkRcSYPUhU6mj47I8m+VWpIgFiEQq3l3VFatthhCuUoCFY5VAAQ2jhw3Vc
NrzV4MZajIbbyFoeSFM6u9w4PdU1qGZap6l+pd376B+66jH17SwWiUGtjw3ZZZWiewHh/OcZrCB5
rFvQl3c0o9+ZvoXX3MYlZSSIalYNXfuA4UywJXQcA32GMfND3VnXUNAVnCbrIzEUDScvKpf5djsV
kuHjqGP2WuWlRFbDTx8kJqIxW3UOeHz4X5D53xfX/TKXYQcJxkEtz1fOGp3sDkQC/Td6I3AwfuBw
hg3pM9lIZ5Mbg2w7dPo+a9oDnIh32eTmn/niaxcwnGUXYVGp6dyN01BPhjRNEhn2VDyVwe+GDoJn
G9H6cNat5lGTqBGaI7oxstxOaaybZALZbEpjXaTfseqLUDyAZxtLn9v5Pi8TmHpRSJwBKyxiV86x
SP42zX4X7D4tf8siYp3VkX2g8SrTA5vKLkOFqlMo+yz8ZSXPfidqOl/L11rWAoTbqHjmq3yZ9Vgq
V0qdwIt2vttSB+24Ntn+lM6jy64nL3ODe+lEBWYiGiC3e8Mgq4OyAHbYqVuSxhtfjXd1GgnC5zVC
m09j5G6rE1G6LG+Bk/zUPXpQPd300PbpQTrkrgKRIhqCt/JRdK1bew/6BDs7r8WmDnpck8xyhn0q
vDR0pZ3vQZ3uSf+VbfPdmDpj69S/Y1QufMdlwe/C96KI80tFz6hNrNR8ALcGOnlSe2TepDNBPDPb
+pc9vgDhFg8Epo3ezoYj5ftWP0chdRU1cofUG1TTkcxNIwlndP7NS5jcQsZdNRJpHliVHMiQo1v9
VHT3VQthUCvfSvGL0eOFrfXtdtpTWZSBXj1sFiPm1lNHbJgW2ILOZDaBPRQ99Ajyfy57ThHGvGUW
NjOUftmCknruMHwtlVsFQqv/DYA7aUiKvApyhggG6G+qv6n9r8u/v7qnUfsEuQGUCFH+za7oTINp
iYykV3Kox5PE7tJvmbdJ8HiDKjn8xx1iY+wPgaoiOmum96EyDoaalpuhz0VCbqun2AKHO8Uilic5
OuIQBWobuUx2YePbPcpqaFx6MSXfCWUWaNzZkhEzGqkJNEkuia2YxSYYyXes6wODP1HCHE8JXYxz
ucupZzXtUzdO32jgR4/Iv6tDuQMlyav/SSOMUY82Y5S+VSQTxUuCpaGzo1hskzFtCJwPJgvSnq4/
1ldtwt5KkuxSylwSo7zvslWvOrs/7auo/UKtJLctpXYa02HWWi57y479V5+d9OCh0XBIGoXdxjfg
yRBArsYaC0huo8qDGaP9F5CqX9pUvyfxTpvc2uxsmVwbmcD6VgNQUOgquiqriAK5AZpjoUdKCLTC
oo9DqGxprhzlfjhAv253eS5XB7aA4gYWR5UpG7OStK74ePkddpQGNrIZXthnTlDeZ1Gyv4y4unoL
RM5hTLUit+08lTrqxVNynsIbQ/sdZabTg2TIei77h8uAq05wAch5jrpsaFR0AJTBq+KXN/MJFUut
4JYqWjPOYwSlFgTQOMBuLgfo+QZu3Qeu0u+Y8OQTjIenj5uquZZgvmaR0Tdt8Fw9l3LkBMzaXJ43
gWnwDHIS6thbUgLHz29q6vnBHpdv28fjOcn+KcXMy7Ob+BJPIOdH0MJJQZXD+SotqNtWhh6sM0K9
GmVhTjIEblQqdwOafECJvPcnpHStYEu75lAOkVtbpsA21xfx4xM4T5b6JKnLGkGFYl2HwaGIzzKU
KgpL1Fq3HugvxsrFTiwtdZKbGCsp4zudkTs5yfdDLr8NLPAa2UeBebohpnRPB2szkvZYGdlbUrFN
VUq/h1R3IbbQ2ErI3qOwcMo8uLu89qKJ4KIrJazSLCfz3Yo0ttH+rnHXZuN7MxoCI1v3Bh8zzrk6
qUMVGa4DiI6DvRrfMkjSEYSMcnlrFXcRKvu/1XcD+YUPyHnsi+OqmsgUBT0W2TdSVxnHfeNj12qi
NzPRyDg/F/ptVBF4OkeNDzRxjeRsWbd1e8om5tbshy4J+bPnDfJ5AxHogBLwEKGrCGlNbi77UJIl
aZoD8uKqKaRNEh/6ToYI1G8r8+og88YQSprMriNRFfDKOxOglblnDFVvssE/ilR5FA7TfLuqBvAs
9S8ayqlo5UNTIEPd/YCMeO40yTNtUIgXXqe1SG3ta6T+GZ/z8R2y4KU84zMaRodaC38wM2oFtvrV
8QIEYrVIW8loNuVl6SGLUpf4W8Q5wzHVd0H1kHeCsoxVCFQtmkTHdVQ2OaOpWIkgDcSrjmwwKDZG
734MUYqa6vbl/b2GgzJByEmrJhLTfJUJ7fowTOehmMohgTlExi4sRUVKa4uyBOE22kCtAKXL+ry3
QV35KjFRAk0EwM0Wyg61ISUYRWoeovEq6H79t1nirGqqWZsN0jxLySEC05ZsHuT26TLGPAn8pl1O
Ehc3+DGo5tQOGH1+nyqPWo720pOQpmwdBW/qSECg/JByKKUSRdWUYSnAq9/2u8C/i8JtVt1fHsu6
Vf2Lwrf2+xHUEuQEKJn8w4e+jVo91LXIdL/6VQQI0DqetQ5BbMRTPQRGhCrYecL8LtAKGzXAHZ60
S5+807jNnyOlL9/UJgh+9yn+sNsQOjiXh7lqdn96T8AsghYcbjKzAcJtoY5hgtIdWqCRk4hkdlcn
kuCnoXyDazXPX1CAkyXJJ2MuAnszu86WUGTBuu9Y3gKEC3YsObBi1Acg2KEH0t8r0YPFUntimeDu
tDpdCxw+1sHjVyBpwKmUQ2olXjVZAoSvkSpMYoEwf8HiRM+hB+uzFghp+mhGc2XXA6M7lT4k8WnM
9pdXf9X+0ME5E+CDa4SvtpFUzZd73cLt0zpnI9qj7/BXdh2+E/mhCFw5+fvXmzki/gDkRsciPanB
EgYP0bsQo6vpJqKCy8vqBKKNaibvBBKfxKlojZiykRDugc7df0lK9PJYr4b+IjdOHfx9xzAGNGui
IicFijD+ept38piZU4Bq6EnfjLG2BcGVd3mRVm1uATH7w4VF9OZUZloJiGTa6uhArSWR5KoqguAO
nymmqjnOo6g3xVW19ffBDxKAVxVNVl76RBz0v10dp3ft3nD7FxPtV7FTnxAdXR7oSsXjPJm6ORMa
IvLj+760Ctw6QRk1jp666mFwox/0Ff3EO7wjnpLCzj3rQSoFoKvuaYHJeQ5drQhLLbQ4puV5UL20
3dSi6Hl9dj+GxTkN0oYkS31ABOxpRANjv7s8b6IhcJuqzbspqE38Pgh8wKrQZL+JSO1h9cy1TNVA
a+ucHuWOCS2Pa3OM/zSCJqA82wzJS80aGxe9y0NZmyqQYUA5B30Z88H42dblpB38OETjh24N1u2k
V3LqQKJDy76xp5Y43Ko36O3J8C7UgGPtJkuO0Bi5PI61+Vr+PrfkRdJqQ6zi983cY2Fs52h9tsYt
lf9eeI3gJRxBxHxjQYcQB2QNrdxQBd4unrvUSwfEvHUvSoquGdgShDMwSDaMQV/BPUjaGxo/2qDe
QFPB/caULUYyf8TCzUUogRotlFQ5U7XPZbeu0HiaPE+h6LFlfTDgqACZJNFQ/PEZx8y6OVoAzii/
SiVUsBLHFL5+zj/CR8LYKv+CcNF2MIWdTgKAVMrrSNwery0a3uMUNBforSBiWN0zaIvBfRkvI2B0
/DwgppCWlgr2jEl6vMjdavnPyyuzNpiZd3NmLoV0IU8fYPpDabRkQvF0ogS23CPTo4J+o7YUT9LM
I5HQh3IZcW1IS0TO4CLLAr8HXo/Bq4XYpMyv/XgQMIWtDgpBAg5WZOkMnhgmCKcwh4EgTNAQ8oDR
und1Fqju3BV9ZrXWb3K9bwWgq+NC7c/M+SPrMJDPSyWnodEFEcIfUAXYqTadWOoLAvo1z6PhUjQ3
SaGTnKf3jLUB/ZEDbt0G3mYNaIpkqKBCu1k9CFzo2j5aAJlcnXs1Fn1YUgBpMgOlFcrRs3tpQKcr
3hX0UnQ9FqFxB0PH8mLMCoTFUwhR00FL7J6UXluiPf8bpoeUE7GQFQEtMLdEWq74ygCKAwwr3+sk
OgSF6LV5zfTwfo62DhmXLpnv+TGsdtCbHD5bJj1YMdoyQG9TMW2UQXuNu+chrF4uj2lt8paA3Hby
G10nQwXAKsrcuG0fidHZml7+uAyzZt3oe4NoIoSUwLvBBQl+pzXy1OIuWdJkm5l0o2ciCqDVkaDs
FOVSBoI2ftdahpTn4PjG7YiFLp4a87jxVF3g7/5EM7z3RhMlHqs0sA98jUIYaC5S1qApa2/tmhf1
rLkDeMhe+qvEgQi5+gaSrM10Re3H/Eyvx5vx+hXMcjtrBzYae5Zw+Pt5XX4OF6yYQ6ZOU4HPifCm
qiLzpImKA1ba8gkKID9GzFl9VGSa6jeA0Dbkyj+jFf+mcY2dcZUd2lfJ7Q7lmdoQycAos1PuNSLe
77UtscTnLLSXU8hCycCXlPc0PYUxki3UVTXNzlRBtLxStTiPFU+B0HeAI+abmmN0+aEuCR1w2Jsv
UpqjqxpiVJO2gwbLPs3oLqzwrNx1dKf0kOa6vJZrBowaWWAjd4VbzjwRiygn9ZWp0hmuOHHSHtRK
2lZ9txlNffvfYLj4I61A1sIUwPjpbwsUTUVpoynjGxhwlApF7hXJ5Hmoi6HQwCwpqOuwZsMmzB5M
+s8Uvl+GWDMLw0TvO7JjkGLlqQy0Iot7yMcjtPGbN5+BMWOs9jTW7ruqv5FM9Z/LcGsOzLAQF6Ie
E4RFfGZRklQVjw5o1O7UxOkIRGb7b+TEFwh8VjHSaKuyOJ8jaf8+iHtmJ1nqjlokwFmbOBP2K+so
TEeZLOeK9SlLO2VArD5mSrVpNNZ5VSd39pQOE+ifJB8njloIMi9rto06arQq4v0Etc2cEwlAvBrQ
Aa8lYfwj7m+67Jcq311eodVxgd4XJdsoKdX4dCWoLaJiUOEnhvS1ZPs4flWC1675p5XfLgOtNCWj
xl3H0yxBUauBPz9bd6jpZlD1aAr2QfzVdhuWbSHTkuP81PcK2Wja3mB36nCs2weSCBz+aiJkCc65
Q/REgN8MfFIOaBfeB+dW2rF6Y/64k57MGt2RXv30jY1mEvT0z113+G+e98VeLiI1Qp8h2pAhHW+X
1j4bnvP0pbOuhJeJtT22ROI800jKHrQSs87imDil/LMNBDH2+sotxsLZfjAY2mCqQMgbFGOCUdZO
7fyg3SKBztzqpvKhpnbZWARj4qsY/CJOlXhGrKFbHNWxF/RPlxH+dPvwIQkiER0qH6DHUvnU2MSM
otOLAYmRLXWUnfKwKRxds81r5UdwPznxtropQRZtT6+XgVf39AKXiz1oTfLKN3rgdo+Tf+yCsxYI
3MaKBB622gKD22qdnGog4ABGt0lVW32qDr477M09CrDuiweld3NHc0Bh4wY/U+cI/idHVFq2dmla
fsG8wAvzJ4lVy2aK2ZVIe2O10iZrhq1eEpDlDPvLE/rn5frSSnLH5kiMZqQDRmvc023hKW/StZ/Y
uhNchZE99q7iwoa28t5s7Qm1Iy/BdjqYb/Jb+GRuIlfwMfPyff2YOZoGOyC6o7mpbyIjoFMIly1v
yabY+ts9qBfAKbdRripQptqBp7vspP1S9gE20Tbe0kcq2K/rFvbxCdzcp1GXMFnHkahHe0v1VLov
AkEN2ur+hOrKTBmpQwGN826hbzW1lGOUVtK7rT65Zqval2dydRQLCM6t5SylXV3NlQI9OjmKc9c0
dsBEpNyrtQlYKwVdAoiLDD52TSaoDIY+YKIyfoWwm9eV2mkwyNEwcjf2VacewzOLUs/0EzR7DPsh
SB4uj3QeyReTWXzCvJcWe0Vnme93coWYDFKpqI70tHrbdyPSdjtTvhK+9q5OLOhsNBQQYtR8gSS8
apHqCo7CUdIPpTbrGt3HeJm4PKjVuGKBwg0qzqHINqGUA28s59g64P+2MnvR4m1jDJvLUKIBccbo
q4OZsRpQUl7a/ZyyTZkddqbAIFdd2mJEnEH2SAkOrY95SyndhMO9Kks7abj2RTSpq3sLeRI4EISM
qBv5bA407SKzKGEOUTDYEUiy81TgINZGgu5yNAvh5QFBLTdhiPcGA+weuDLFP6ChFYNE3USxLBMx
i63iKPMjB7qloDzOpZimuoj71sfCyBXdkpMahHZc0LMVEO/vLcBaAHFnaphCqcgIMaBOnXlrn2ae
tPQ7V6clCLcurenTrigBUlo/TXbdjx4Wyc4q1xR1G4rmjXPgU0I0q9eAZNIS/RNeqclOlp7m6qzL
87b6TLkc07y1Fq6nzhM6Zn+yBDsoSDcgLD83e92zHPW6PA5O5qZ24ijetD2Y1+HdY+w84uFSsHii
0c7/vvgGs2fpWDYYrcGqTWyYLloG7KL1xm8050NHYGEmnN3XaPOJYxNIQzocSlo5lllHTiVZouhn
bQtboCZEAkYBHp+T6Cymp32L8DVOf/gMNAqNoG1ozbsuAThfRKHYKYMLC68hGTngIcuO/OPAMq80
b3JRJmmlHBXTthgNF/7nVQVNow6jKaCt/Rta0dmL5sq32jMoDoLORrJVehpdeade4WK88c/B/WUr
XZ1NZJWMuaAGBC2ckQ5Z15rtMBMsJVCgSSQ7Y8//DYEzQX8Eg2U3T2cSQ2+t/YXTUbDTVjgkMYmg
4zXQjAjtYf6hos7IkNYBILL8ZkhM1Mu+sHxrDG+DWdq+dKTxgcTPaiZIW6zO3QKWcyVd3aMcacL1
XgdJZcsMVzKfLs/dWvSyHBi3OhMt5DpCptPB5nL08RTiviuZ9oCa4In0bi+LGGDmH+TDpSUgt1hd
RfTAQsm+o46P6vQSMKT4BbO2AgEiQzzKo5ITNNtf3hPYAJJmBRBpWToBUb0g1e1g6gX3tJVuR/z+
AodbnSBJ1d7IcXMZQFN8ryCbtIvOEI866zd1bWd7VEYerVdF4DzmCeImcJZvANk1nrdn+qbPDleF
VpBG0FvkGP3RMnOb1m4hhTZajtzLprE2jUsgbnhhzjopTQCk+Qe1vx3IkUwvlyHWchOfBsOZn6m3
ZT2TGyOavSkUJ+iv4yLc+8mjbN7W3ZHkNyy6HkEoKt/1kgB87Z4NcHT+4HEQzW18wlZhMkFJNR6K
Sze40q5bLGLxU3fuolN3anbhXbvJUPC8S045njYO4SOLncvDX1/Kjw/g9kJjmKM/JvgAMJr5w6b1
n9rpKssVAYxwoPzJCbXjNCLA0QKot+xkYoN66T3c/EpOb/Emfi4UN9oHN72dn1o7eii3P3uBA51t
5avRfoyUO/EiUNHIiYV1xh0OpRkPQ/f3eZlPa8mfckij6RGEPZyiPpntXtELm8GHXV4vwSj4rr48
RUWyWc0g8rmofmhUsLXnj+RnyQD9GWJ7YiLw5gZBUHshqzPLuqW+K/qp0jZTfhwHV9euwi5yhkZU
b/unFpxDBAMzjB8koiAf5GP8MGCsTPH66hjKLwoNW7lyxn5b1/tUfQ4JHBtiudQrUIsL7bXAorus
PAbdeWj3fXMnaddD/0z7W308Z8V2BOfT2OxlI/Sa3OvlYxZeTbVqj/o+Nn0ckTqkoBOoe1uO1lsO
G566sPRqBuFtyBJk4E9pmyMYNZU224RFageiGv+V7aaCiVkB/xjOcZU/F5AIKXCrJUiEqqe2euyh
+pI2J0WJBY5ThMM5zijqBwayE5w/zTZR9l2Li1N9E1Tby9a4cnSjgRCc1pAewWHHPwb1Sqi2kwoY
CD1i6kAAC/KtRnmRetw1rqZKhLdyHnzC47xVCkkts5rxCL2WwcClqQ9pIP3HQXGuimpNCJIbgARQ
Dh/N0IUElVOaHmrwNqVh7mMpFHjH+Re5LaApIO8F6Q1uF18Y9iLYSQvS63ZmBKmgkMiKX13Z2HWa
7SfTu7xka1joazXxHESoDmbcz2d3lkNLywos0MKYjY1OkyZGfqCI7ZBu+lwQnqwsF6q5PrA4KywV
LdSZbLROLm2G9JwqD5GoynzFH36C4E7vscrYlFWYusyQnQj3mHAQhHKrCChgQGYPzgkSzp8nbBpJ
Rs15woq6fCZyuW86bXN5TUQQ3NFUm3GbTNMMUb2hM9c2ROpDqwuxGAPn1dWYSJY1AiDMX8vK00bZ
jUBMeXkUAhBeoKNBkwRIr7AUBTlazdEfFSehoouxCITLCKla2WqQLJ1B0IXWFN4YQNhI5KbXkrqo
Mft30TX186Kb7azOSwHTFeynlhj7XA9Q3tRuexPaJk3iqn3sJRnacCXiTDgtmNLcXp7OFd/66RO4
japDlQLZZEynVTyYxX2V4dGMHTNj18abVhSIiqaV26mq7I/gnMd4Da3c+pVuF+iQZO+XRyQwcz5T
Xko45gMLI0Ll7PUgmxtI9wo8qQiCOyBCHSq2nQyIyLyftFPYiJoLRKvCeQMapROUjDBRdLTeupy8
mlNv2jQHK4AUb1IflP8sdS/P21p5zCdT4PxDBVZjTe781pmarWHlKPPc5sYtM3aMHgYkHKr0Ft2J
gqlciQT/5J9wtiPH/yXLP0ZtXylh1Dl+hgtBBBkQr9dj26Q2QXZcOauld3mYaycTZPpATo0qSfWL
RFo3jn0/+GHnJF12yIi2bwv5VQXHTDsFLhlfL6OtbvElHDepfWOqWZVgfNGxq90aSvKn8qdx9u8f
1bv6rRAwV60QBKGuaTE6zgWbvp7GSg647k2+ip6M++Rq/AXW4/IIDSfNc8n+idwG37GcBSpPj1mC
LgWiCkDFvdLrf3fgtD1Dgze1Q7sUxZxrPmSJxbnmSK8g6jUAS5YDVysNO9YP3XdOsiUI55inLEsN
MwZIVrKj3qBzvY7doRGpCK/5kSUM53xbJay1rJnHEkE2oEighCkyiPkn+KBvCTF/wiJrjV5GYwSt
fQfZHVBUbuuX+CE/KW5+LF70e3T+RYLasLV6haUF8rkGtPjIXTKvD8ufgp+GTX80LrNB6YwawobY
0q/yqD50tW3dpk+X99rsdS8NlfPKvUSipKmAXA0/evNJqlM7tu5MUZJBOELOOXcjqCvk2TjoWUOV
0A/Fbo7RgeRu22NUxct0GG4SMBPa6tYUvIiJ3Anh3EljSTQc5jGmFlT1bOVad2RwuZR2EXivMh7q
RTth5VSY67ogx4UuN4gh8k3WFpHzMGsU1PbKhqsmVyrocaL4fqzOyOC37TY0vHESrORXHz1jgg8P
pfJ4/eWLEwwUhuT93OhbyA+S5BR9DNo/A0U2txEVySejV+aL3XxG47ZIYQZmhGwNGqSrJ6pGSBDf
DOpVUhyz4lRXL6G/H5WfavHGCpAcPbLg3dIo6MCKKzBW2Mx3GaNu095TLdhMWuU20WPVQWXpqVYl
xxgTT+9A7RXKDomefHQDMbbNSWy37U2M/HpVFHgHTl0/xuUoDN2UBB4ZN00CDrfuKo/Lrab+iqc3
S35k0bnu7pPhTMtnRX8rcwk+47bodkEW2VTyrKxwrekmja/z5Oc4nXGvs+KTlZ3NDnmJe99wx2ib
m3s9v0PcRcfYwYXANpTENetd2VwlQe2WSAiWh7K9o8UpT56r6V0eHpsOOkjTVZKdtcId5XepfxqQ
dvKh/sOs0B4CEFhFb0x3VP2sqNvOUL0ifq38HyUojMCT5xTmWeke8vheKn5qI3ONcQC1teGW5ujo
lX6oUuwhZEri4qc8Xsmz5vO2LJortYt3ZcW8uHj0q13FtgmKsK3+bjCgZnxQpYdketEhIoxm8w6c
GxV9m5lX0J1Lh42ulfuyQxd6MG6Jep1qKJGS+23eP6AeZmMliHFFTbUrL1Bz++KsDqHLeD3he0Iz
Evg1CVs8JJeOsjf29aZxIbVmpydmN7It32hn47H2itq9lwM0U172f2vwFFkf3bIUyF9Cifizr69S
UrT1XI0GXWdXdXoncfLrWrZ9+/meQkwvP7yhVfCZeZXglPlTE/nZ9SJ/vkDmthAtRmrUOGdmt8R8
Tz1U9vQMWcGsdWTnzvCMc+mx07gL91h0N95Kgy27gfsomICVnfzpM+bYYXHYhR0rmqDHZ6gOrm6A
9l26hXPsN8XLIwJa23KNU2K/WO+Xgb/GJJ+Hz508odUMFhRW8WhWhHZDt6xEpUL2chlk5RXmMwp3
7shJ1lcGmZ/m7OxKd7RjuEkwysrtto3nH9mudXxBdC7E5M6bDD1SVmNiRrOnyg73+QaXttqjLnN/
NuerdEucXmBLs6lcMiUugu2HRP3/ZaI5aPzprp/uBNM4B4j/N4Alc+1LSW9EUcAwJL1o8ZDZoZVE
t81YOeZt/jCqL600VnbFFGdEc1Mbi8h/1a9hynIZv/AYW1aqltb8TI147BbuU9vk+9hNrnz3n2Q7
uNMdTh0bLxQ225h25/Qb5D1dPLra95cn4st3gJcf1GzoHNWgGfZFo6cKQxDZqH7n1DHKL6G/Xim/
WXqdmA+Xcb5sDuCA4AK3PAr+MnRWfd6UcZi2SaKDuS8lzPb9t2I8yqKuh6910xwItwPBPYICdwaQ
OrLNWRzLruwiBicqCkn3mgOpowKvPtnf2iqHyu1IGEgHasW4B9nXTaw+kmJ7eeq+xEHc73O7L0RB
KpNbjEqKZXmfJlX23BA/ukmRQCR2ZE0htnyVjoItsmYZ6JQxKJaMoI6Bu2INmcKQVkt7R5Nuu247
yI+99k4NgV18vav+Gd0HDH/J0tUuKkfMnrVDdaYybOg2OKivkuUEJ/M+vyuP5JzsiYN3k8vT+vUx
dkZWoa2ElDeZWSk+m2RgTFZvRQlMco8Ntzdk+7m2O0/borEAanK2qFFXCMgtZBtUbVS3AKTn5hRB
1XdrOeTW+NFvhm14MK+EeYDZiX1yctwIOS8qkTHvjRCAFdSoXQSutqrY9f/j7MuW40ayZH+lrd7R
gz2Asal5wL7kyqRIii8wiqKwBSKAQGD9+uup6TtdJZW1ZuZBklHJxBrLOX78uDu+GTEfjlK/eJ73
y/8XZ/uRBj8xymdo5kCcM9DOTjy/o6g1bqHu31OjPbbPI2KgypdvaGHbkl9tUn+5wCBAh4YmGhh+
akdyymZX1b3D2SslRNs9cbFuT9avbvIvZ4UBlz/z3oRo/ojQ29IhvYvHirhq+jbFKghmymHI+i/F
hYRi8FHQvpSR/BVA9tdjBxYqqAvco7ofde8nZ4dPnYPzTr72bl7BEo+KgH7RH3ff8ofz9OUXL1P/
q5f5h/PdP/9DEGUpOpVVxRef6OB5gM1MPcOv4zFQQZLxJhWdjv/6jD9X7e+D9Q9n/CFuJVNB7U7B
HTqv5eYN8VxHLFJmr4kgAL1543kLSKykaHVIvq0+ee0z5dD8b+sv92uAurAGHRI86Z+ocGSe0XuD
xUhUual9M1HK/Nd3+XMi/cMZflgDQLZaOhhcI2caoHa4FRCH6Eh7gXXdkzV38czNAP6qMnKsGbCZ
Uv8qPfg5SP/hAn5YE+bWaQdVxy0qdmq/Lm+wVgdB+NYnD72H1ur3LkIXvJoY2QoxpQAZWnD7X/NA
/nwJ7g+xVzUXcnLvsUBhwmBGu6lt2GlPLf+VW+ZfLgkAK+Avh4n6kxvqOEvVGaAa7Jcgexn2BAkq
N4KKzy8qj3+9hUFCQINdrY0GnR9G7sqILLf7Mov+XEtDWD6dIis3Om/7jC6ARyuTMZibdfQrl/q/
vr9/nvceRP9hjhrU3lk34rzYPxNZb5d1kofS+ZUuz69Oc//8D6eZV2sHsovTdMWztgdNnWq/Kkre
B92PWwf4HyCDoL6PIPSHWIP0Ag47CsoKkzqGGmk8d4V9TeyUG8gYo0dq3/m/TPU/nvKHBW5EM7W+
tQMmIhY32YEh9Cvf3796bn88ww/DQlsKmOZRnIEVx22Nu/pTJ3+BBP6UJmEm3eWSIP5igdHyo9oD
HeDxu4I26fP+ayVzKt9/sVzdn8JPL+afJ/hR5YGvaPMkLU6gEl7ERACwsKhSBGx2nyVqkf7WvM1m
9QRK5Ulz15zo/FjC+/v/cBmQqjThJAp66E/CGbBiGYyZ4TLab5qnwZeVB2T0+OHUxA1wDKn+IqT/
q1fnOmDIwN0Ghu0/aqq43VzYWw9ka7DRKtt6gFlgOP5f9Kd/e1//vfzgl/96jON//gd+fuf9JuoS
Otd//vE/z/0H+9uFvr1/jP9x/+J//+IPvxd/8NNb9/Mv/ek7OPg/To68++1PP4RM1nK7Th9ie/gY
4cH+/fi4zPtv/k8//NvH96M8bv3H77+984nJ+9HKmrPf/vFR+vX337T7nvdvfzz+Pz6838Dvv6Uj
fWNff/rCx9sof/9N0Yy/gxAG0VeYjkMmBYKBv/1t+fj+kW7+Hb2PeB+IEaAu8b2Ni3Ehq99/s+2/
YwqgP/874IUoAuvHyKfvHxl/h3ua6qC3DS1uiA/N3/7/pf3pDf3zjf2NTd2F1xAKx71857z9c0Kg
KwSEaFiho2J41+74SbDdEMW8L9B3CtV59Wt22pwpAE0g6IchaL+VMw9f7CNGqieC41rOkebaUbk0
MWDVuGVajL7pGEMlqW0SmnvyYqPHdmI51YdcAZHBKmTuiDEfFZo7qpIJ28hMGG2EHRvTLVy73rec
HWZO0N2BvibYnFmv7WnfGgnVbto4BbsOAWBEopA9h7+LSHnfZWOpZE1j5AY0e/tJOegLmsPmtLWs
Yx2WW3mZBZydOb8UQ3tx+7BUraM9hyrHTw9d3NjlU7MH5ufBVW58ITePfTEW4NByihT50WIR8Cy3
vxTmdiITOQC9OYStb+1Qw/DiwpqDseDw7R5OZt1cuKJfV59Z9gEy8Md9Ag9g2T2hP3bNdjJFuhL9
ySraZ1OwZ7UsntZQddijFOrNEE+9HbmKmrJBXmu9uWgCFqG8PhJVw+J0AjW5r/OhFQfemUexFCdX
B89zECEjOO/kzdK8QvzroQqtqrxqFb8aSnOF5thVCWxreKjKPuPggEP7UH+rajNQd5KUfE+KUqC9
zY0HbYnNFXGapkftc171Q+wucU3xDGwr7+0pK785uLkm/MMc+cdA/OPAQ1r6p5XYMr8LuECcADaN
GPqa+gO2IXk58bo2QTZsmsA8PmnNGIyzDm4NWgysvJZdyHQJkFwPx8IN6dZEvUg1pUyg9ZuU+5Y4
rZnIpvMlCnDqXqZsdPyyFh7w9XQJ4Uma7r2TYgqlbQkLdXNIob2QbsJMdCETUnuvjHwlxuDb4G9J
Y400p4nm1IrMvU4WJ1ALSA4dlm4NR5vjYpSgtD/zCd5qkwwaPgQ9xAes5TR3uAn1YOnmwVguayXT
TTeSdfuQan3ZPSPvFO2pqYtnets9V2nOpNnPcGTZ5ZIvfEelAUe2AqWbz3IUZ6FLuGVvsSntE6og
WW8KzDIRmwWMrvQull0bT1URFdSKthHWeIEDDKhrI3PNOF6xgzGuivJSzexsfi5SzNIHrS+urk2v
5TAeNCP9UPxOuodGHQ5jpeXCtrLWn2YSsXGCBq0SmtXJgu9OEaFd1vCsUHmCjGFoMCOcSh5VjhrZ
XR1b5RJrihPrpPX6bgeoJ1YZr1gV2GTjGqukNpqEmSyBIU2i4c9GRCKmBwelDuKqPhWNZ9pN0nVV
MgwWxp0aC45bjUBMS1YdMHczx07nczgpOlF7QQRyUrr+NIrpOGgbIMW55InctHis8rJUg1ldIgJx
AWggRoo1x01ZJ8JfjOI6TDBS7cdsZsrj1FZPOwiJFFyXAJykHmWgSCPro76Ro9W+Dws7uObikWV8
YjFcEF1ruhUDv2lIb8Qg4D7bpZQoyQp5laKKLOHcfQU8fVuO6z5H6tJADmvNMbILC0rblRYY3pCr
UxQUp3kaYlvr4l5vAo5y2Q6Xw+dG9OdllCflwL/MyhCpjEZ6ZYfDuIZNOYT7dG3AzxWKFgyqwNGe
7LHLiaqkv5iX6LH4c7Bwn5nEBNkCojLfS6M/ihJR09qrzuqVYJiKCD7WqE+FtXByzVEOL1tvRC5D
Q3cXb3BgGU6N5Odtcs9NNV9oGZfDkxW009Ok+kalBrSesr4MW6jFQ8orQCIaKJWe1sac5VsmrPKM
u70A5KixtcAym1AIxaphrRWR01Qx6l+xiz8z6WPF9V7qlt16lT2OVfnJel/N9uyUR5YqevfkTO3T
8Mbf3KlL6GNTY0lQ4q2SiV6biS2aVM26J1k9bJ08UGE+qIzdMN5u5J14hco8ljox8cTeHEulPxBS
xEKJDQNml0s26Fper/wI+IV0Ctizy5XNVjBLtMzt7NFwPXuWn3D156IIZXDklv6k17A53U9y3A6Q
Do/upxDiik0jmah6aKasIFuuWEMOW764ki+vaDnmPHMHkW3OmI0EBUvBs1VHCmYlVntQDDNy5z3d
gxp8UG3fDvVmoe+symvhl2rYfCZRWTJ/09uw3ZsDq01o+rLMhuH5njStG7maHjpuCHfI1XQD2jch
BuY+kGBA81q15GsFC67BCCHTO3VLNMHrAaxEb/g2DPsSFKtd5Y09PJlt5Q2mO4V7dzaP+4aeaX3v
hadJMuaspVqIxvHSk8rAsu9/lb3LYetBiqAs1zrfEAxFHTEeofMJOrqtYog7knkGjCOyucZeRWcQ
y+1a9RTR7AfIe8y5Pn1lRV8fR2fZfFj8aoFTr/rRZdzO1Q61STgTLDvca1ur/Vj2ojoNHCIxxqDl
awftJaUxP2Yov6rq2ZIAYQx0j3IewJjJDjZNQFNuPWxcOiEz9fcSekkLiXZaPoiWhPY4ByCvvrrb
fWpv3oqtXnnRTyWiGm/h6BUy5XVV0gHH6Zw+AJEiJ9MWFswJV/zb2OzeSG4WHNTAcGymeBVlfF3d
1q/aL1Nf+RRrzDwda+k1dPe60vKq+mnHLqN83S0lFVrkqjmFdqRm4jRCg1IMKvKXGngOYkQPGSY4
+4d6xU4xhQuzAbdch8oFrbzwmF0ZnmHf69XWtR62dDfCYn7t31FY73DFRgdlBtCysQNNqMc4CrX8
lutLsBpeQcoNNrao8jYgcMNHtMnbfUzF1oP6NX+deaEEu0WzjXgWtOVG5q5JUxK/1cK6L1IkQLCR
sUnMFEiemqe9pXAosa0u2EQOt+G6r2mwOipaX2lrfL3rPdrLrav2B8uZr2vJL+CbdAr3ZvfbjFWw
AI1gK/RAyiloIao7IlitpRkMmDvQn7K7zWPoslvG7uAWyoHgdmAQCT3jiCl7OGxttBAVy9e95w+V
hm2LR14nExaJRgQqiao7edNd/bEyDxUyaVseVLrX4dr2ZwnR9L0moebiseXUGhBLSc/hlb/yMSma
Pa6rszr1mSGMfAjXIR3mMmO7jWmctMVFjFPSETuhWwRi6lUzxMM0v9VOf2h6/dY8zrgqoAbH5qCJ
KQHomxCj9kzjRdifsNS7LXgxZPxQLCdxLeFBtgA2R/tFLzWvxUos6AGD6s6gQQcgLWxgRGuRyt3w
pSgUf3awSFkdtH965V11URcTfRfxVvNrc/dIwd7WQkMzLtM95ixpqbx0z2xYoLvAQ8NyA7XU4Fg3
YX00/Hmih7phB7p4q4RyIaQiqGfWFsWkyYyF26He31CaQ6sq1z4agpGH99bIcfIKQCIcorEOguaQ
VCdU+z9Lpf5ku9uTiTuxpXvbx89CsJDONg5IcbqVwmvGndEKSANjLbtkQhtKVxVLMPA6KMT2qLVN
IKyB+F1l+nMPUWU6mmFl+HD6MEKYeb2taP8S5ldLQZUC8cYEQl9Z2r6DtipPV6+UGihZ7iBd9NJS
A5fE++4wH0VTNGOrV2w5jq8uRdQqLQ/6aja8mhnLESWyBStjs7gCJTpXT6ijHqU9XEzOv4huzaBB
jRrF8qpRJ9kstM8CICxxnB1ibHvxPPdow2jHmN67NiVL7bJLZcmzcXOTwb1ouFo0+AQclPOKW59F
9WkqO+IP7OK6w6dCzbRB3jpgcdxcP7ldFe366IHHM3ujLdIOXCPPWHUE/PRB2gmhDfOtssPyDxEC
0KuKYMODULoSAtUYa/3exsZAwxnqSaFqB8UkIrPq0nt7JEVVvl0iSI/4y72vFNwc5w4jWK98eZ1o
wIXyad1EMkKvA+ljZiAc7awXzSzroNzHzFz0zms2PCfsodhEJm+C6uHknNCsHZYmPwEmV+es5kY0
uhQyFXvcFGXiNMmMyhVdeQD6bnOfQvZ4tVv9QUX+ic0J9I8RS5AwyTGfZlg7Ka1ahQOeyZmq1A7X
1TzqFLWhydbHcIRW/6Ditwqi5Q0h2EaVaFFo3JpLG5eqMXumgNLI4C7XxWTMn+HcdHeAVfFN7AxN
Fexak2yKhj6oQkbVeNeUabTrvDQPqjE1iT26rq8q/GTt4lAay2ES8tDr4mDNam6OY665saFOiVbY
meEofk/gn7RY+WiQR65oxdnEyzOqqn2dNP1TQdsA5hDNtagE5gxUSLmt7+i36uzr1iZtq0PcfocD
lO4EpTYtYX+QBcZvYeF2FCHqtIXy51Jgcy7dk1Mb4tLgFXrjXOBV48HaZu8r1UI8mPe6wdh9DNWE
J6mqC+R7BscM5qmEQDJbS8ijaEawG6JM4Ch3QYjQ6eWVf1sX1fTkgOO4jfupHhFvSw1DXQdPETp7
SE56lR+1yWsO7aCsx2mFygvXsM52M/c0iqVbAukOmk59crp8MPQpplR/m3dskeVi6JFlije1pT0A
aDlHA3WeBzoDg14ExHXsLuk5bHSTaV3AiLluc7kGFZEYnEqjvWs1hyBpha0NyF9WLdVbLx0npOWk
Z9//muW2pDu/tmZUqhw5xP2v1pxfy0XC5Bx96XGxehZTM1Lw2+JyNXAGHsNUgNdjtgv0/zRM4wjM
VzfWhe5XuKGVdM+8qttY3cprgT4LRbPnaHL4pUbUEZiF5Y1Z36h5gUYlrKLbLAOK9HdZMc/JHGxX
7CpMU466Is+uvV30DvZEHN19w7mvsVpLkMKmsJpi0CBiayxiF7mW9tIZW1wPQA5q1Vf5Rym0GDB0
rFpb3KxrrChTjOJlOx+W6TAozwayn11+MmjEx6g3noZOu5ItcorCN4Eh2yQwmJJqojC8ceUxJ0oO
rHV8dsYv+p6gsw1MN4SlNQLbjZTRgIB3WugjWn2irmRNrMvmS111r13lxtPqIE80Z48R8UGdkaE5
663TaV41Ra5mroyHuk8XRo/M+Fj0SkFiB9mNajW9zusr9YErbVLUEmPehAi5Fs8miSdXP06DBNtP
ViGiTzTiqhv36CRTqlDuOYN0HtB9lALVnp9p+9rRm1hIkSwqVlHqEITXQhDwEPQh1BVD8wodS0AP
q6ZrNQ3RWBUEbB35ZRUsL9Ce0PZPy3Z2Kr1PMbaRLRTW6hGB5EKae2QgQwRI80y5ctZZH1kVhqsw
ooooER2OFWxw1LYNisr2lDIs9DHbWhXxD8HbkO5ZiOmEoAZN4aqe13yJVKM6UmRXdHzp6TYdrfrT
rgIGmkblNA3UZ25dXSnCL0zQrg429Bksonipx931O/fWwFc8vu8B6YD8yO/K4zTaC2JzYQTt01qg
KLnbqxauY+YAbGmtF+CNibpYoYuuBXdpIg3/quxrW+9fbaAywoIDOmN6qFhfHE79xcTtfWFmaBZT
4BxH3T4gXO8DONR/DCt0z4THYRrnub19gyDORbjds4KgXiNT6c3dZ4gr38gGiamuTnQ15iCDIHM3
kbZBeTGpSyxa7GOvD/hsVoEbBN3KEm41PtCQR6V4lfxxZE3aY2/GGvCqGQ+wyRDeqiP32wA3PPeI
CTdYnpoI9noN6nmN9jyyi1K4OSTfl/W8FUbi1CXQgho8zB6rxHHFBdZFyPVy95jC/QLqL3LTE6U6
LDqiNy2wRGh4u7CCZmjCBoc1eyMsn1TnJMv7aHVX4Vk3ClQQq+yt7KZHHcnh8k0HVaDfU0x+jlyQ
wF+jaLO1q7NN0Y/Aro5liw48eEpp/O594BqxYnzjjQmUJLHVz3QZPvPug2nfqpGCFVv6rjTyxfI6
59TbG3i1zxKYreiPo6F662SiCddzdZ/Yn2alzTTtYB+DHY97RRfwJOMODEJqf9m2BFZ+s3YABccr
sScvCKJ1+dYrr4q+RwKSPjOEP+iuJ7DwCScTgmpN4TUonI2hReKyn3PDOUsU8PtroVs+HyfftIpT
IZaDQ26M1nFH+KUZsycg4TYk4ZS4UaLGNHtPWzVkJU68DrBEpgOymyrl7CQhjdBvJB6LAStPfbZm
YHTIBBheHHJO2AunsBt0ezdwrc0j/GoZ23XASx6t/aBvae2srreOrufQzav3o6xfCfSV1ebmrA9o
PEtKhcf7TeuGo6UAcHspK3qpK3ZzwFjW5yMUoE5mvOsHC14K+4SLqFPRcEg1PFhuJhCozwg0ut4z
1CcoHPpjh7GptEfQomNn/2RPQ+gATTe8xmmDZZ68amn9bqj9vtLf1N44reoTpAtCxSnSqhnj2oyM
iQeLtn3p4bW5Fq/FpGAMH0tsKA566LACFx31DfbYDl+g9g8X58UbmfBb/OFdDsEbqEeb/jJeFPTb
zvSh1OVl/7ot1VWyyGrXx7VfQEbGlCJO7CrOp7Lytc3u/LH3Z7PwtqJ8Ycv+OoLw5hVvy4YO2loc
F6SLLQHPmyB6c0FZKMu8YOBT969wpcnt6tEwlUCXpt8oSNmB5iGZaFtMQJYNO/UbJCLbvHlbzfxa
BTAggJ1v3M8XiX2smcKevCm8CU06wwHvcZu+FdAdUpDojn2ZoGqCbUGEyxTZgDg4SXldpfVMIYHQ
Jpb6JBBxUq1FzPygI5ChCLGumubhvw7VOBw7zyzcI1Xbs2J8NZ1nochA1IdumeCbiMWLP6EBFysD
7rivG5+2aj6yE3XXcLEp0l7soohrdOVA2RmrJMGOw981vEsHOvs9GieRXkRU/bbzo01YFcw9UpxV
ndVQ06vPhhqxsiLB2MfNbH2rx1POZKFCpQVbCOCDZQ9tZFdWAN3WoAew59bgkM9aIAG9CSAgyooY
7LVGiWADLOsWeKoPOjdPjK/Hpe2jAZGX3uUtwH5o39JVJHII1vXEm+Fs20Hdll5dF9gF4Rw1QFaK
lj6wClyv7gKbwLKHnzYVoCs8eBALMqyb0wySfjQurw2gIBM7I5a4ASVso1ZDZYcV8tpEtagDXcsI
ELuy1KIppJ2V7lRJF6PLLEBYpuB+PTxJ9dK77YFU4qo3GtIBpGZ1c22b1RvKxa/KKhGiS4x5Sgqg
+SZs+4bOTBqJBNdAz3gfa1GnHdH1fVqMzy7mnysB4a/w/uy+TcLwbHs9G7aOmatn0nonpnhg6WgD
Oyv3rNeNDAIvWY8oqu3ittkznCnTRp45mUuaZC9IjAzT7LSo7JFLDDBdW0VglfnmiGhVq0iBJJcS
wC0pEOsYcDKhMcsKBND+WYqQ9EFfjkFlYOlVAIfHy+6mW49bV8w3AEkB6/VwrUxPGTcoUUVDAfMP
4Ef9u9PSo7M2GcbhRz1CxcDmDSCVBiWJQ21iRXOEfGewqh0rKyunN1c7bJN1Bsp9cAf+4qxnYswP
CrYZuYD3BsBOYV4v1qOCvRSbsFUG+w4+vnbta3aZx+F7aEAmwEHYUwnQ2HtYJaj4QvWnCYr96Jpn
HbrCigsyEcct/UFlwfxunGf3WErdh3GEN1j5rD2JQYHgZAQfRF/Tv2KvOY4u4h02+8R4WKwtI9qB
ASE1tovEkOqwU5QIeZVt+4YIy+ih3uZtpDjpMUBVxv2xfmaIDpBegZiDYav0hR455oKs2FbjdS5v
E2DMfHHHBOEKKqZaEliDboDBrAVLu0fLzKIaMFsLPwhLjdbqojWwnONLIKQRcEDPmLUGeetHC19s
QsyLhfCcAyFCw9gkEHnZR0Azp/1lmUFj7MdzXW3nXQBbqo7zXMRye140bMqq8JTF9RYKcSXmY/fM
oA+XjTQj+KUF/CMHpSeCTA9qwY90bLA/XVcAxOMS8AVSpFo2SyVouRY7KI40gAWAwyKX8Hs0J8M1
l+tZvUNHG5B25UM7Pubdcl/9sM7DL4otcVO/2UPjKb0eNf25JF0mByUFfpnuyGGMiqYqJYlkMKxo
kbJEoliPayEOitpC+Qfys9Vz5X61kYCj43q/NpYJ1U0fuUPx5iAZQPfPJobzbhhnpD4X5sYNtw7N
RkP4Ruh1Loc2R/TYbOdF42EJKZqibM5QizspRnMatvHYCfVQ71Zu4lWiwGSvfk9JBsXudCYkNVDk
IkHx2kxgb8L51EUfJbp42n0IK9mc0EN96g8UBBkXgb9hg2HZHJrizcLisjXy4pTaxbUe2nJ5QZbs
UuUZGorPRXGqzK/LWIfoLw/NuJV1aKwMaOAdM/R0riUjy0uNH1GpPWi1EurLeCr2MnPLEGYlnjTu
CikeAv5u6TKtDAxsBAv7CtqTq42odh93u/AGlgvYmZMKbGU95dvZvdkWvy4WKq9DfwMu8FgM7+gn
S6QhQqt1XmB/jG7tGyRLXhh4YIPO45lNAVqCkpWtmVOPuaz5Yd1OLQkQkkT3wiakIJPNPakqkE4B
UWThJBLNVLNq+JbLQvAlMXijYX3YzDI0lCWBBmxqA11ByGby9wrhZ4OyLoI7phGUzT4mUkCnZUvs
60rrYB1EVOlq1AU3wQiuaQ6gEHVQS+ew0/k4QBbN7vK13nJjM3NGSN52rtdSI5gmN7ewH89FUnVa
7qZXqZnna3HaJvqkDeMnikK6DiJa1aI70R+TsVYOzlIeGv8KpMdzSB02/qCbSbvSxOjneND7SD8C
Ac+esI5K7CoMidJh8qnewboPNtZrDHzl0AsatohKcWEGkCJ1rCN1Q/RcDJfaPeHx4Z3T6RGlgE93
R4sOW0HfoKdcVz69ANXQ3VTVQb82mszgNNsRXdc68OO+zmrbTZnUQZWOyFrE2qyHVRVDeSzmJo/Z
RaYOV0/6gLLCsEMORx4K1uVdUuerSYIK+7QRVHgoll0kcCKhsWlvIQM6uRlIKjSeTsxIF4pBZSbd
aADUsDPY1yBmfOhL89gEjmvFjJFYXZx4bFFrsty4nR3k9BaYFUaM3JPQlyJIJ23KU73jueFaWdOK
UC0++gGhowokHs+0r9BhYTde0/Q+8hNUZE8NmS7L+govI+pL8IYZT6pJjbcHicIkONNuHRBJInVk
kVD3qHZoXAH8nPjzsn4BzoNQP+2rT9tQR1s1wk9MHjB4LDW3eRdwBn/dIUN8mFZKWsM6CQUOf2m1
xACdygX8KTfxoAwp7auowhIoJxqWXWAjF+5JMmxICZfcRAzlrOHdSNwGaqsVr5szxPBggCxfRFfj
PABWs+xcQ6Jpmxen0q6orXg7vrmJyF1ulEb9kjdMzUurPwAbI2cDLHvZRgqQ0MGWUadbEdHh3WI6
nr6GJlI5F21kFY9IrUcohVseOI7YqhDxNbAVYlpS7QxVi3cLxr5Rh00XGPx1s/l1fUHJ8ibW293R
FHKZqdE4KUNqELyoxTPcH1GvdToHlokVVAY8o1XCHXXLjXS+MCukvOh4RIuk3Qqs6zfF8DlyKbCr
gfD3lwUUBajhpZua2CxeauPJaoqs1hXUbpbHulEe1JASNVMWJ7Wf5vLCNJGZ3PYEVDR7vUqdAcPM
K/svo/rZGQFCme/A3YAt3SNi9Fyaa1jiGQPgGCkUUqwvpYIeUNS3Rdht+JIWSjDMNWQ0O/3s7qj0
D0mPlwMJu1Dt+khdt2jYvK69jVqm7HmJZMdCokxbFqMpsJKxJvTYLsZElWWq0D01xZcFEQ7gXFu0
YYUUjzsQD4vaKYIfntf3lt/4c+NxTc+Mr1JuQJ1jtA5VVbpOVdLBwkRtvw2bmnLn5o6xVshgADuk
HMrQAWiNI9ZGfzCB4+LCbNkCxp59NlknpNlVUZ5NOp3BOsDNvnPEpQxlVa14w3RQgFmpfqs6udHz
g6N2WIRvC3kh3f/j6Lx2G7eCMPxEBNjLrcQmiqruviFc1uy98+nzKUCCYNeILUuHc2b+NlQZagPR
zXD/XSjlxnGx9Uq7Nmq+j/XVjns36/1MekWleEw6P10dRW1vU6Xe9ZhJyLoMyXxJm9+md/CI7pRa
PFrq3bhkJkpJtAxt6uvrpdPzQzcNh8cxYWeAMorBxpwpVv3RAMZbxVMKELJ0T6k5Pcl/1pbdjbl5
iuavkyXyUGmOCa7c0WlEUhnOSRzmpj2pwHfyMdmeSIgbvfxbEDWvniHpDRduyk71xl6iKjBbV4+x
cYuDMxHsbwFflH+tIhAFoISDMJxUMeEeto1uPiSxp4pzqE8KIVtmqA9RWOj3WlV2BBgft14NsIsH
madtnNuEG6x1RyRFJn7URk89Pd1cPafx3SSnoq2uVzYJGVuyP24XcZ5OxM+AiNryTZiAmrrF7Z0q
0R6XNBfhPV76s5kI5y6dL4SCXeIxuSbt4o9WsxP3xk+hC3uT2k+axwL5mYdTrXkGPl0lEz1iqLxC
aDxtxp8vWu6UiG57BqB2JiNza0Nz8mpxBrWgJzWp45Lcg1YKHp4uCDTQHQEZkFoFsm4EyjIfY1Co
5xZ5XORWXf7oytAM/Wv0ztt8KyKrdyELYJqe43p4JqfiOd7d50K9rUZ2i9Vz0SZuRAl6dBKysQbt
mh4Tead6qifT/Swu2+4uPdRcvsYHtS6u0ePa6nSnqNKnft481mHaVV6/WGr0MljV6zYhS9nP/tpv
r1urvyZL9MIEuCbttf5OXioDcUyphtZz4s2V345DoMNux42jV5MT6bmjcXWNxjFNJUiywrU6x6RT
3pD0rEL4cLp6+V/VWu4gN16MI1xNb5y3e1PKrlifN3Pd1VPxzEbiWND9UbP8WLd8wGKweMHXRtOX
kCwsuejzhGzac1zZ+TyEWQyaON7nxrpGWnuZ9e20VBqgmLhfxOEEBHnskk/VmbTFKQXBQefm1qni
XupgVCdg7AkJXrqD+2vDA4usmYIrmgez9OR88LRU9qJIA2xK/KpAdqQXPl0S+3hrNbMTnYZHWPy5
GNiNZL4l3fretq+j5urJcNssWECashJiHtpLQc9Qe7lYe6m87PFzsRewc1oi/MCRT+rQn9qxOCGc
D7NiCpELh7pC2KVbWLpT34vhABnWqrfWitzZWt20rVyYMgee2YlqnPPG6gwJcL/lqMOyF4cmXNXu
xG86lvReW3dp93WeBZ06BJt+alf4KdkITICYMVnfEC2/Vev0Zo7SS/7ygLVyOPLETmzcF65l7Crx
zPdzAZx2o2oe51LeNQhZZEUI5D1QtxsrqRvpmqMjbVO0ypkitMfbi4J+ypJb23XFVHdbq3OVASlY
vaC8lFs2ZSmzo2kvrSQFlTgfUUuGbVmfjEo4zbVst3pmp85Ga4H/Eqt8fcvK9ZaX4k1M51sSFbfa
Uq4ygh1ZYuHqTaVXZNrdG3cZsh8uO5jrl7LSz7FUnTYLtRSquq9yDiKmuSk2XRV14wkpq1vDEeXI
t4s84p7Wdpv0rEt/sbX5TflHp0XcYTfbjnjpGaqzmf6XCJLxIHNlm0UdTNEarKoe9GK+t0o6BrM4
LllzjOrLaHxXUhzoFU9T2+w0foC5Qr2RYWWd69Yti99sW86WHl1yZ0RBB9OCmfEYJfJRTeVjjqZn
4QSlttQSDALahL61UfYmQhdJL20T4wbJbkf65l3Kj9ZRzkp96c9j60965xP6UrioDU/Ke1s2h4h/
16o5fFqavpPRwW3rk5Lelaa75lw3U6jkL41uXJI6ueDzPS+LfDCVIF2zsDWFoBG1Qz0oh2TfQjh3
1opQypGEwteUjPFDYTDqWUSsh2VWI5wVy+WOT6kySfRRNhj2QGm2F4N8euuxHiGqUEbFp6JVw1md
wl4gE3IdESaQWFi5C2KftQprwTypFcq605ILoTW6WvyxIWSR01eFkAuROIgV4HO/LJtTAO2VD+UK
Ehy9WO0cZYVu5PZPJD1V47VSjZ11trbv0cQ5kV57gh7nXHNTEWNvnCAU7c7LmJ6mRT4Cvzm9+W8I
rGTeaXzfJaEdu4+Ciu5gcZqahNi4jcLJNlCXlcCKqvyal+yEA5Hf2tMMIt8yKGRrRixmdR9X4mN7
7SblFftHt6vRCwdtfJf3tWEeZa4So75YmXYa4j6EVE+2mbnCN+Wb1VlnHbt8Zn1L7qSkb4ZRvsZt
82LVSI3vbL475fFmlzFBndl2jEpe8nDTkgWUfzx2NY2nCD1F5SlKMjIWIigW/grgtbS1lZtMVd0S
yGqkkYp9aTAP8KiHTf9X34fKIPA2d9Fir7RsdeTor+361TTpgfAAX5s0rysKr0quiFZ2SaN5wvo2
bQkoycw9geqyopIO9LCV5Josjk79fkHS2Y62lHjW5AnR9xQ9rCwMFJQzLR2dUk2dHiVB6YwUNVWx
nJqiPbdhNDtx+hQrzU5I470ooY9sOz9pZL+6JMZpivlVuEnHtPbibPA2E3xj3DyFMC5xtHson8WP
b4rSnIyyPC2ZfhRiapQcTn5kLr5F+9UJqV/nigfLQ9FHjTpJbqFjIowAGPaK+DVbTK4ohaToXSrf
F4OgZX0vlt+xg6yEWBvgogi10dTS1xv3OQ4Su2Rur2ORjVg8fJHp5+mPmoPjq+XdMFpKe2nL2eqW
ShGu8/NKmohwlOTOk63KK6PUI93ZLYE5eckCFx77ccsq9+OF95dkczQTyTWfntVMCpCVqfp2WDbV
T/PSn9BZjMlLPe9+quFPgdrVmc8ypuSe+UxXHOkzibVjJP7FKlwxbQejWpKGQ/Wa740ucmahcovh
K4v46YhXowc4vzOJukW/Oach8p00RhcReU0p+TJAKuEOB4NuJJ1lz9KOkoQaUReOXQ4j9iICnuRK
vGvNS2XS8i/rsZ2PcvM15uJ1Epoz9A+awk069BmrfSYnU/21tk4mQvsGYYyl9Aivw/Rfko5hTqUw
RnAL+BiyJssGr6exRocyK4NFbMEMh6Avp2ASh0CFVddTJC8z2+r4xBcmFuFZz5YXka5aU0sPsPR1
FqOXeOhfulJ9xlMF86rb1QDls4TZsFOFMSiXKLAq+DUlOkGKkgmT7loUApb+0Ujg7gyl028XmYE6
HhLzo2ucJLIHXboq0XiZy/w8pEjAavvHZBqFAofbmB80ocf8obVuM8bBEBGMBCPZmU96/Sx8kQO6
1BFYSePU75N4Iy+sgsfPEfSN5L+lumCTXmpbkP2Mqar0No/OGOe76AFeZXQqM+1y6mEk8RjlbgJL
bwAsGXYdPQ0JO+s7ZMEdcgnpeQZxngkbnK3NW5gsCq6RPG2gRGI7+0qkABsig1g/Y6ynuSo9aSXg
3lyDMf56qK8WUp7m9KBFEapSz3zueGKFPN+LxPt3huIuo8QQ7auNuhut+1YkwWIdG/4zJJd6Ev0B
LZp1ZEI6JSwW5n+S6rdFC5YhhcQUdhv0rgBGyG8sP95z+TB/VEjOlA3B3HPfXwq+SpscbZrHmk5W
utwKk9O7S0wOOrLNmvcrlkwsFvu4/JJRCgrxvONPyffGBvWHKRrJJyeE0Nd/Rj/7cvNZdyJqmo/G
eO4RSkurPcy4buk0RDIgKAi5ilQQDYXw06z3qBydikelkwlzOYkfs5DukM6X5qvaQNsMf5CTSvpc
N6an/uaJAQf6fhjHk4B+qTAcdl+7TZS6ZWZLUuyme3U8mbQcGdfSsBqhEWUHs3JFXniEdEYZ/g5z
/s0mXj+aSownAm2+Guxysw5yUzrxzQUEs5VUoE4COIaXqdqndvyQCjUUyf4hPRoqy9dI19GsnUQQ
3RTtIu4/jAjqx1RyGqK7bgi2mRU7EVlp9ZbMvzoXJYt43SxvoU7+LJScBA1xBZMOQkXbyf1FrV8S
FJJrWdlocZ2IgTVngegSWJildtOmfctEMpBk+Cwi8Ec1yaAvfKW5edP6mVfKe1vIJCn9YxPvk9am
94VXOqBKlfhuqZdyPsRzt7Sh/qtwT6bK0OwyTXofeN7m/KMXTMaF2VcsJuMJ7b/KuAFgOO+1/Cb3
KuMzDuKPaSaWWhgPxjgfzHg6iDQjxRH8g3+makKLU52FnxIEJRY/i74OiUIJh3Y5tlvszE2/q67d
1l8a+Tqn0mEs01M+MCsDUX+Uhjvi6EAI4bI7zFNRcVpHM4t3cUH3TMO7GJGzFa0r7TKxvI6jeDP1
dld3E+MCquEkPiyW+ZwY40uU6y9jpr8AN04dKVv10dDSfSccRZauFcVNMd1eBtaxxlOP+YIeqDMI
aegP0mz4C0lQBtVC16Fo68IbKTuCMrhDMEN6l217ogbV7wh/FBSU0quhBpGLes9e5cWuquu1d+vx
0EhUM0MKtPK4ohcSpk+kyztr44Wmdrov+UPXc1/DOVv5H/TeMp1MJb4UADLIoQUm33sjpftYQGPW
2QbydqXcm8i9zQu6JOuhxm1u5XQrvtfotx0fUPleGOPw0QIXVhgjWOxKeHIGHHAH7rX2JwcjSmPN
W5FwbDBNqpTgioXiWLi4sAXk85Nl7JGWhHEWRi37Bv0FymgWPgeU5Iv0PM7HN+Q3KNZbQNf6pxt1
rs3cVWApgYKF4l8pGl4qdX4JRfgptu96Di/Xh5GVw4pn+wihWKIdEvZ7Vdr7KP/jO2Z92BiIAazu
WSEvnfecB362DiZKzEX0hOzpOhLYKUth03R7LcntpozCptdP6GbOKUHWK5QbNDLyWGN2stnWn9hv
1wQcpNkAkLOp2EY6n9cfVry278t6qrhBam6QWt88w8z9THtP0W2o2CLkiw6jJozlboC0TRbL76qr
klp7PlPrK9FFV8wqD5LUepHab/lp6oiYF/dtDp2445YCze8Nzd6mn5+KUDm41Pje5vEViG9pvC4B
c1PDoSBszAqqpQK/2ReAaQP6isp6285bXYYbq8LetoqnwjIO9GLw+LuUIJ90WQD+3Kb8HYIOhxCS
ihHB+L2pFlsQKrsrbAsZbLyXEMzwSpnHlAqKVvExOvPzzCoJS8hJUffbWPDbeqYzAMU6zuoYKoXd
sQS9YEYbld9OC1aWG+CE/f+SZBhC+r3ggilwwShm6VD97PWqGSrCVSen4xkS8/9p0OL1ppisCi5p
6U+GOEevJEyshj1brfasJs3LWP9rUK3HZW4j8QwheMOqi47qZAbzq5SMR9lIEeShC/xdrJNlQXeo
k/8O/CgV/5f5/3nSDmVKaqK5eSp1QN/5iIwNuhlL31PFqUgVRF2DEEQCHGMm7/JUDlBWBusmkCBW
QO9XRxxrQhQMpvqiRacyiykclpdmk608MvZa5bkZnAYOrCHvzPhm1blLR8qkGZ+sBU3DQvUf1Du+
IrgnElHzxDer9a7QvIq+CkGYjOlLhIaneOq3/IW3Df2P9bzI2X1teV4dQdYYHBY/F1vf2iL0jcRZ
tr9rNdzM5aVdzSBJbTUmgs50aQWsAyF8SkeyLEsTy7c4KgNl1A750BzSUfWLj21OAyYP6dOyDu1u
jaV9JHsU9iy1N/One57l1N1KhJvzqa65CeRT1G1OKh8ks3FWJUJHj5YUSJauQsfgGXdNEHXFcWt8
WKemcjhjXKadKQGU6RTiuoTgiilvximtag/3LRatj0Z7GU3DVazSa/cTR0wX6wOukqlEaQt9VNJf
bFW7G5qO80ROVXOPc9aBt1QQzlQSXQFGYWzhZYfLHBnXVtiusxqfm36fFsNlRIVOp7rbDO0qdNEF
b+SeNTUuu701ofU3M3eYf7mQZZ07kXurahwFFtMo/Nps6FAmXxBnv4+BIwCi9Ow1U6m5eRNg+Avm
R3sSreDMGeDsHaWjNwxHJbHsuEC9GcswZuCaEnKNbPWWN4mJaFg2/DjNURejII4Fr2u9VhcOMpsD
esOBSvdL7vsW04qpJmj9BWyFyHarr40Lhzo31vWBKaQKuwIBA32PhUGF7kxTT0avejjA8fD9lKqt
FRVLOZzeMH1CLrgu56w7TM2bjOVNMEt6GxLNynLHttF9Gy1oUAtPuZtJDuzVuiumiQH3YG6gq3kw
M8VeLhUGtBsVZqPbJdqUGZS3HmyPBrjir/qt44zSwb73coJvyp2xAHBklKH2kopBpDqOCEeXkjj2
/aIp3tjh15Irv8gHv9zOGQFgj9o8Vb8ROokNUeMMGWVsJwvUcqFVzwzbFD7j5M4lgAPK6PCnwHjI
KxAetlMD1erk5ovqdlvkThh6Z8bGeLws5nzVovmW6XQg6q8UdErlN8A3DQ/mAKoTTyGpjKGaspJl
DEZgekxrOwEVmiJhlKsv1etIG1qkwfJIHnUlPI5HgEqJzwQMgY2Eu7ZFT9y4kzyQtxrMC15o/aTW
W1gaU5iOWDg1Zgs9dscBnjYejvoWBcJ+7kR6vd4t4KLKCFlmMztAHLw1aP5028xXO/IJafNm5V6v
1w7ZsojktWkB1Xytv9a0qqW217RqZ8avzfg/T+pUW49NLBisawVLmIY09AkQ8dakbi5tSGJPJrKq
ON3FPSTVB+tP3IKvle8rdnAz+sxbdKWrPbWslivAYan2uy7bjyRHk2Npmcu+Xt4x+Lv62rtp/TwX
30Y7PWtRQxHqSGvX7MG4qX1+Z0nZFUPgBencKSrBqaX9ppx6+thdowNSWoNtZS5IH4Su4KLX35Ld
mv8mHAdGWUQ9Qh9U/cMrfNAa8ZjNSVjLH8Z6RtavCZ9TlrFFPHenUfMHdP/MWCSXkuGl8pcL15rQ
a+fasDvULu2MzjNBn59QD15IE9nNiC7jtfKH5qTFwmFIi2Byy/qMT5LXi9yhex7IT6ya01orod7q
J70yzilTd5eFUxaqMWy84YuP4FS9vcXCclfkP3iPZQ4LXrRZSoyJxVFS8SEAQI3I3BZ4qwYGSAwJ
eIILS04iopVMyk7zFIVaVe9mC/daEHkgaDBsOG1nQ6DJ1T10D54pODiCbvJaXOfhx3hfteJeZfdl
fJ/gTapuOeJE1zi8MrdiXb6VswKN2p+0EZZmjo5CQzRvjBkchCqtsHg0h1Zv/SJBwGUG6KbcbcJV
YewB0dMC3i5KwN/PmnZgndypbuvztJhns1ouVf/WWTcW5qL0CF/z3til9dWIsa9/UfCgCWIbEiVk
Veq6MSNZx3y51zq13fzT8+gwcnMIyuZXrH9IFlw91WstK17efavGFgqCeOpJXRfxebBx2oN6IYBX
wuxCz4WYV8KzkzX1pSfKE0F6joRrY2OyjJhC/oPfULDGFNaFiKUQndaWpQGIiLwte2Y/20ZXeZAe
HYEEg48SmyhcHAHXIuWWT5p933+vW+ee0hZXANtrHWvCD775SaU9d0v5CseWI8UcTKQoxrfACYFV
1NB+SepPv7IhwcO0l/FgToxM+XLRRAtPJVa//o6x/lrI/+LXXKgPGTkI9JnRdYzi58661Bh0KiQ2
gwVR+9lBdydVvE/oweMo3vMzVvMMh7pxDTT8pGmA6qtsgZZNxVOKIlKFjE9MFXPbs4D07hj16VHO
nlIJjcd2KHNsQcbLZhxaqz4OptdknyaPSZGFZAYVC7bS3E2QkC9ohlH8SARICBEO8Q3tQCP5DRt8
ut3jH2OfPBpMRLI4ON0WT5LBnx9BAJDT8wCvw//oKgYu7+RFwVwzrNfMOsnVq1gqoaJ9o2+B93s4
3L70T4yibfEvgteSDdhG4v5pYtGcshumqxNHlRj7QVIQAqzWNUZrUA2JPRZ//P6pKp/WWTkb3fuD
Tqb7wn+N95Yv23X6lvXtgfeBTYxohki8+0RpAU7uFlDkRtu6KoNhzuJy5LOMccT+SU8x043Qexmn
EvqooUqiWk75YAYXyTjEwsl8aSFjladRfa9iquyrBs7exYe0RFjeeBXaBfmWcyBiW12h+AWXapMK
o13/kT1sHIb1rBgvvdPZsE2ONvJZ3i1j82e9Pq8ox+XomhjfcfO6TMblUWGAn/W29XEKJDoZgcVe
JOk5QzVmfSGneVQ9myKp5SSibaiG2sfiqNUZp8Yu080xLiRQWiUNz3YlGdNPEChJ4GvFk2F8T9RY
2DWfC0hbnqZN9rJK8+KIu5l/yRSYh/lsNdXZejeV7kmXp6PeI3PsbpsmEPidNgDmYw2NrGNfxmAT
vyakQ0jLVS1+dbixQuGNzlzhDZElEP7spBlEHUUMU5eGdjERk0B+2IgX5d5N9RNswbaexHU9jRkf
rTCeuhQ+cfW2QYd51y9KbxzK5iXLlvMj20rYgaA8bUt779Ie8wXMFPlGP9w0wpcqtrumfpMVW60/
jf12j5jzepqVCUuicdbUozntR3TUSeYL5TlGl8wQYqK5ZhP4Iak6CPp3yzg39Y+M7JRjLIjPo/Kj
9pWDk0JFS8F3WvFV0Jyq7mMSz7hQZJMy+a6VPm5E10DfWBuvwvAb9+LOZCqvsR8J/0RU3evvYDzF
AwB3YmeVetgeQ/z4HJt/c/8hFh9MCSCC/JL6S9d+Q/fwBpzAMSuc0TMoYy6BBmxM0gyjFUoRrVXQ
rOzp6zatO/RpuMYaU+yWHjwjKw+p/G+GzO7ZYEjFbGa7Z8rVkJm4C8NwuUnot0Cs4vtM8zWpriBp
rkgyRJ87lvVG87bVrzR1eoxrTAj1p8VgiJw0B0+EwPvErcrS9hYMdP5kiEtpARXmuQrpjWK9jdTj
0uRNLHZ6fO/np5RiwvgOVJAP0k7T7Vr+FcC/QUbW8jLi1BhkJHi81akEVsCVxG9sPOZn8a/JnkRp
sRfYnmmHd24n4xhbeLfypnVTbf9omhYck+VyBoh9vNUGX9zuZZH75ayKvFAuYmjXKhAg1qfljqPa
cMSOWBJD8lU7ggppdkANFTAJQMwMjLZ10SFNloOAnItUPGWdDmr7OUXHFbANsGkfq9GziJXdomRF
97rVzzTFp4HuYt2CSv2EA7AYPra9IqfcEe9KVdocUsHHIH2WY/lksneRENVFDsF1ougfUAaOEFxY
wYDUtGqNQ0Tz3+Q85AQdJNghRk0n7ANEIUoxIJa/ueAtt50ZKrAQb4Oe+mPZerANgnJaCgNUghCH
QfTUBg2F7ujivxHhco02nk5d60KOV5mbfreggSPUvJ3bYx5u5LhsQUrMg2jt1GS0i9cGS1iR5Xa5
unP2yRLFZh48fZK9jbvBLXZSl4IIvwLwjNPTA5UA67L4NI0urMaXDmFyiSHmEVLQ3EYE0sX4JaEQ
n8CYRqTGCb6nMMnehJc6o6Y1p7ihpPSqbbCWAo6divxtZdt+6+4ptg5T/FdUZy2mGsH4Il6qtpOI
7DCNoEL3kWZyo5wHwfQKWltVOJV04sctctSnJNeOlrWFNU9L9VFyj2ug7uLqtbC/bY/DxJZoQB/n
HDVZPmZ34ml265azZ5wC+cgXWJ/lQtxpIGPRJ79sugEUo5apRrJYTrWhOisySQGEJZf5tBHqr2lo
0JVP6REPMYC8deoz6zxT6iOL9n64477AIw5BIeAnq3n7m5CIgrCJ27COcMJOCbE35tHCvp2oxfNc
451LyyPGh4CH66NYvorxW03owx2onVa4tNqPPnhmG6FlwoaNZzpBqoCAX0OuuvHTMrQgiRgfxFKE
gh/32ZwdNCkmdOeW0PxM9LGoagVG4IeBJqNWA3VRKjSRqaw7ggUHGUQBckhGE9QaM4Y0w4OqIrBI
O8icpJWTZD7VQnxshC0cZM5Xd1DX5dR3dq7pgZglRwFCX0auHI8po/ONsJxgAFvC6BpYVrnPza8h
yT5SsXfzavg0R5i3nwc8vfVn1SgcSTNt9Kd2wdhS6n6MQkYhNgDPs6cBNcy2CSBU/YksV8zpkPqN
0G0K9rQs+0289azuKnlAFgFabWZ+eEtxVsnKPSK+vQO9wFTW189cFISG7YfhK2KK6gT6wM6PFGio
4RLjtJB4V/htLe6mws5gcdh1sJG7sxJnzbRNT6GiH5RbMxzE2wrQp9U/DeULfxdHO6VVwJxPpZo2
x9QLdBu63RL4kSOIh2q0othrcWXHtqckz+PUo8SXbeUx+Jd3i8KyoRiNYsWLpRYWsdl3bWkjcIDd
0k5bfqq70tVby9HowwHrqUJLeRAwB22VdIjcbkBD0Svsx3uE+IR9bp7gJVraYY5xRHJSoiIYwLYO
HJrWAAboNCL6lhxna5kKh7UeA21W7VggI2Kojq362+WQ1CtrGEzw2ln3iFjZsVoxLDWnbopgRqc+
t0hrF8VpVvPhmr7FpXG1JEIHugbTQcXQB6DKGc9hRlP9t+zjPUjILpHRExsP2+elnHHhae1pUpSw
KuKQR1e23Fp8U2C3GmqC0Bo+yUQJV/E8N56hsHtGfIRjZPsqDYr11C7XzJd7IBcMJMBDTosyATef
+C8z34aCOTn0rMo2kmcTwcWq7EXFHtQDTOdoCwZpBrBnwnF5K5aEulgdlqg55H1HlkR9SHMHeMpY
EI4hD+66zVtj3U5IQWL1bmZ9WMyaA9sCI0QSK4nP08cmDNcHSFNouPArRlbppV/ViwVeVUb/xmY9
4SoMDfki9DtEQCeriC4tOP581bPxbMrrtW9O1WYXIPQt0dWbjSI4hL4+Ngoikq/te1afWJ1yTWRH
R4ZU1Fyu4wUtAbBcKdtSznqKt/izNZ2EBQnpR17HdjnaFmfdGGq/UwpflRO/yQyvMQmTK6DyabsE
t/lW0pLZMD+ZeRpWphkYnKwJ8Fkl+sTQ6mMKfKwVf1mKaNVqDouGTU0hgXYtUGpEfiVCqkAqlhAj
cuPDOPjCXtYxGtIFGQ5G5UsxpGdkQUBQuxwZysJAuS7vAmrJArXkSvP2IxamV/WEO2MIblOnpgeo
McCaiysrJZkMV6s8aiuGRqDioqQkhIOCs0P3e76cQ/ZQrSIlD62M++Lei2wptnMjNK12PxIl0uSB
NU2HGA+QoR2yRg/GCEVNnYMjbmHh8qcnnDECJHltrXtRU4hMWNEaN/tHzvc0doGenLrDHBNet65h
oSWkimV2gWIVyHU28KMutiHiWgKpMYp7UWW3hnab6+O8GRwxLTQVmvuocyH1HIzQjp4whbe+bpIi
jghCW50NowBupxxlNWE3rvFdAPy34ULwHkITdBXMjij6MdnjEuwfzdIg20KFM9U4j30L8706c/rg
hO3CQMZLtEOTIVBBoiaKrtoDcDf3QmDga7zeK9uvjJ0TKaV2Rc7X/5OXepcMrORBCZlIKpZmAanx
a1UOR4EOtI+6nSvFTMiq3yfB3GWvZbG8qqjrqol0vax91bVrVZVnrTOA0H+ivvVqK0UIoT/8kwel
lPbS2O8YjFmYgCYNwrWvMPJZkt8uaJFN1noQ1xal34s0owo/UGR79Middc0X3anM0jWyJw9dbG8t
uxX4lQbfNWDGUyDQuApn41WEDxtQ2/P802di5+uBZIVmcYgZo8eLnFb+1WMTtYxJXnHj0S0TW7NX
+hlZ+j435rsmEQjStIHVXyujONGbPtp/XKFai7wN32Vc3hOJmK2MfJN6b6zGXbDGO9rxDjxPNfeK
ObuFCYRWp1fW0OwJx3MemHii3xrlgJ7G52M59jlZ1KwLisdTEX8IaAcE8pSthFsb1E/8HcoDfpQd
PIO1IJnkIZkGH1jWlXrBmUbRUbXSKbJdk1NGesKYe1JTevU64oowkAL1eyHVfMJiDooxYWH4j6Xz
WI4cyZboF8EMWmxTAUityCS5gTVZJDQQ0OLr38HYW9Cmu6a7upLMRNzw637cwixJQw7kEJRwtej3
usCTkrq1ln6WlfMxOMMbKZZMq15lcpC65rF4z8s98ZoG2T/lo2cDKcOFMLp5rLm65Hb5f8AeDQcQ
gj640aZSuodhdnfZrG+ZCC7L/lLzDfKXpU3awzwCjTjTYRcLpNryDEjs3IfSiTTOis3ijv9yUKxN
Rdq2Kj6oGrgSQutUfTU954GJ/WHEJPUYOBJnkmgqqqsrCHZmxj5uk3W8tthiafpXUoDMsZuDrL7M
CjunpgKsXLf4KAi/1umfDpvBOEEJV4bsvaByJh98SS52qbk2U3zWNifBr2ijfdIShKVO46WoyaWM
rHUhnMOUsG82l6jxsO/xQOTAA7t3gSkDDNSyTputeNdjI6dpUcwWgwBvtoHUpwzmvSfbMXkSmBnJ
QbonP+LUfsdBrHMQOynXFAN8hXkQOTqTurdwBToVM82WNcUU8RorZzMiJ4dj4fdSvPtVPxfTQZYA
2Nq4XVUfmqhdGec8fg9Pv00/QSF4UzTuLp4NPUenEJKqxHA+Jv0/O5E3lrWzI9Nr5XDHvNvEbgi9
qOGQqmFvkCj3RMH7DyyfxiUnTb2xq1kAH+PoLcTYnsb1XlV+64NjdRfMJ7WTndOA2TT1mv6BxBUz
B0ExTpD58a+xo8ydwOs7x9f7l1TTWwqFj7RtA79O8FH6wWgGDIg6gMeU2LcSnWJmY1fzzLMdMIwI
3pW6SpozuhnHmuOTmjLayZtwWU2RzRt92gfEM9CNGeRW2Jv9ILX9ihVAJ+q9VPOh7ZF/IiKqfKmo
OVhFx6p79vnGapybafsTBtCtHF01gtn9cGwYjvXiqbMQH/N/AvO2Pdbb5ToEUIBjfvQT7EdzSKMX
l+dMM3ZM4m6EnENvxFUO59tY/RTOQLOWn5efZREc6ik/gi065hMUD4BPBOgwPOdZf1VL7KaM7lWx
TtDSOuY3x9mGZPibxM0QufJTDNOwwQPX8wlRiRw4PLew/QuFtBfEGz4ibhaTLaw3CQvb4Qa9YzVW
L3A6UXsY4MpNOik4+9bF1RY83kaIba9PzGPrkd2ThKv13+D8RaDAI8l0+1C40fRdd9XRLr9+ZGSY
5WfZoL7cBJsOTukMq5HGJ8rKvZBoizQ2WxXyXvUBMcgMCf/IwuUlddndejMHFgmQxOiN2eQEXEXA
LkHZD6APiugTIN+qIqthE25PuLObizOQk4IGbbXRvLhpaPPhlBhkojCZq0q8KwK306E6aQivxVrB
ulwEvWtZqSfPqqci1I5rE4Ah4f2B5YWkfcCIqlcRPht0yX3FcN+RpFIRQm2ZjDr7DWwBMnoGpjBj
YGMycSRR0r6oLS27rYrdVpG8hCxvZvNTm0Z/JIC1MAJ2Bld223aRm4TFnFZG92E4dFK66VE3lY4Z
ITio6qszsemZqDH4Os0n7ikjyK6zcNX/9+XyLcW5vfw5vJgQzTKIjbcxsffqoss3bBy4Dk/xW4fJ
w/jQybV0XPMb40eyCNYTigqCfWIaOw2w45xGbsOHupYTt7FTFn5kSPLI1YKHo2X3KX3TRbhO2u+0
CtfdrKHilDjfYz5Xbt3GXBy159AbT0vd40fuKvMVN+ZLM8RLN+8SwMjYOpbzSxljwjq0r8ijy4PJ
DRnlGyiveZbveqVbQ92oum3INtNW3RJnrN1scj5QBVJs0lZbJeX5FuMjTlFhOKMU6mlL7J12jkev
d1XyBmppMc1XxE8OVo+jIyu8qS89WToU5jpq7Nu8OAMV65GW5cMrOIh7JTuaAZ5R4QmLODeLjb69
RLp9wfXIM8T00kTl03Y18486DLfSRrb+dMRGSyQkDKFS6I2X7zps/oP0HIyApUC2q6d2p8xAWSdz
hxS6m4kM8GcqCMqQbzHimdzxzQATaxSEscR6DpqNJIytzByWCOYwcgq1qxC5DhzHrRLQtsoHpqN1
paergSVOviMSdZiUgrNSAqAgn2T9v85m3JO6tWY1jKQ//CtJbuFnac+ZbJ5VtSCdj4evbpHDXu3g
d71zcAzr0NegI/Fp4kQ9VP0fGuhHJievAktl/lM2JgFaHANWAil0P8QYs3J9l2IYNgY/zgyQoqUr
SI9G46Mw+dYW5aZakNIyejeARKc/pvN4jDcJFTQSd4qSKGW5wQKC5MS3mBX6NLzrlu5ZCk5G8ZYb
d5yMb3pZv4fZ12Skl0RS3xO4SZXhd6LcTdKJ7Ux5LmWTtkPrrYJfqCD9zXiLjNZaOzxmBSK0PJlY
clRfZ3MYFMorDstp1WIO0fURDWUjjSaS20OODFdpeYeTLXwY8mfHikTDD4R2/Yy5JPAPt3Tp9cqT
Q4xfWLrAufCta1angXZvWrfnjjEPKlcUQNE3s+GKTgGg7izUjJOBeqq4uKJURL8ZQ8zESttxrmP7
X6e0h1E68mIb3uLd5JWsf6z2P7liFw4o+Fjhy5KI5TtvFtgcrLz2Q0Va0DhtafmAHaeuYtvcQQ0C
uUZqmn+IO2Jbmchco0u0D5A06MrlPxpmewMwXQAwTnOYOTVomsSf12TWuAH10Dtl2AugBlpndcyk
o4HRzOL3ZITejiqOAUgVAbtFQn0cGSrhVMrdWR3b5tuCH04Ak7M8RzB2imvAommwplXIWVeiDk8O
kKRyK9gMdfyl1nvmY1FnClZcMkt/8Yy1f5A5zEUWlT8jfn4zBBh+vWKhwmIIp20N5xb7Q/Js8Zjl
2rxz6ExPqFVosapKHKar2LcS9U4cne1vFKSefjEfCPnbQdmATuYlxohDauUv39BxWmPFiGFT8lcV
ongWbDuWcpr8qVXfmIUjUpImqySlApKqrRswuJBaifv1EBz4iRojpFt7lbbGcjzFNXHUGHraH985
VgaRdAwQf/qRLWV4q4nrpDsjfilfi8tLF50nhe2xQ6GvnFOHmDffIk6RSjkORn+JmrtmbmoE9qtV
vOvtWqk6PrUKo+FNIDNGpMtX6lNjveCAEknxkDsi3sbhHcfmT9TlK2vxSmLpSPnA2glKCopqBQ9C
iq8jQb/MAbMavSEjbR12EAJYjSzdRIUsyCoq+3UEjCEOyjDZKhm2Xmh9AwACK98SbUkK1iNAOA5d
97SGxoccoi4JgYC4tk5EYDa1tyzFcj1QZV/ckyx6y8b82bQXSivXpfQ7l9qdtopEnVaDGG54de4i
XZOu9wBBR6K6SdM/iQB3KfumUj3kInwGXCn1KNm3Y7ovIwipgoEwjNjYzzzwsKCFdJdOmBCJvXAT
GzO/oA4UfwqQPG1NbtsB7+xkKdfUv3wk8cNVpOYqorXc5ri29MgxaXGPu9CdNBXhe5sS/R1ICmCA
jZmM9W494VDmphAE93SAg5veTMaraDMk547yMrXG/xnUewMlf2o3NHF7g4O3Pwaep3AfevFtgm+J
+tt7UfxSW1By1d7OPtUyOvZxQ4vqNq8/ZE4445ue3JUMi0oDhkMABF4tVrvO/guxFFoD0zj0sHry
QpA0FuuEmomPK/y4YNf+ZRXjFsxIk7vohGLd4SRhIOR14mwXHYctnDpmMalsSVMOh8CUaHThisF7
q/tPja4zP/iMVEj5srD8UqEzKe+VXrwZkvwoA+1mOYfAADrCtY7LVEnNaiAQRGN/ZsUz4V3pO+1c
DAP5dM9Ag58nN2DFppG1NZLWm+FJDPmRnemxOUbzGtr4auBv2kQ+1sEjNO9C5maC8yKDTJAAixTO
lnDN1mSxYcDJwSsT8SxBp6UtZ1+xx05mlN0vWJV48c3KJ00/srqqidqi1X6NyceEaGS0xnbqD7M8
+l3W7XGYNq2BM6nw05RNWprteZpJiwpK5rw9qkAJp+rGigB8jcCob2bpwY4g64WZZ0fCyyxWZQTn
h1D2+pb53z6CDdGMQzlfYxgWukSk7lE6DJM5uHOGSP1nicZZGCtjw2+BzdXbFoxgFHMnAE5rNfrD
sMWzZpiispi/z7DPT8+SboKJuNbKIGirO6k7GzqPDQ5FG/didnUIp5y4DF9aYq8sC4TTnBNMQE5F
3MTmwlPJMPrYkAT6Su7FSkyaK9uDl6AntQVmQnAf4cuK1kEJQpirqfbRl5vaFDueEQheBLYIAGj1
Ovm2NLFzMtgu3JIR/9JGg469QyM3MR3m//jJ4KxyWzBNdfZX1N9mq7o19i4jYdEcdZelBAdVi9Cb
2Ffjww7/60qSoPM6jvCxcuMQZcHmumf93j4ypX4A+qi1m5ZmgMywSjbqrhCwYEzMtRFR/XWQ3Ps4
Wg9R9MDBqCmkwO34ICp1n1R/qpxs8e03iCI9YbE59wsD4L0xAu9PvSm7VLFKjQVlBAjxaLn3kPFM
xdyOpY4FTKixIRuLg7185dGhVaRVXNGgmXNy/IeZeQZBCdKnEZeFEiVQihmmb7qUw3v7hXG59LrY
nppwAR5E+7AKRKYpHr6NrA84iqNzgrfYbR3B0FbG9obIEu0cOME1OTjZNplom4uSY6jaOk9kg58N
uI0EZt4u5mrbS+YFbLUaEL/a5in7wlzzkWL3jlLt03raj5K6NwjbJj0P88TYxEJzcTpRLLEGQ0jO
nP0XJHnW7wV5KRRMF3CBG/62UnNAlYIgTT9yqK5FrKy0jkcAl5PQm3SKARLJnTry/omKZrWXhXIH
G0Ok1Oni+xBhwYijDVaksrjPB9WJCKo4+yQ091U+7SOxX57PKB7kk0ksVSVgQQ+lKja3v5mFfDB3
BwutQrVxJiro9k2+E5LCDM/ypKELXKIm6NzmRHftAPaZ+VQbm6nOvNkD65nAHfmXR6S0ODmTOOxR
o1Lp35LPsOna1jr9PMUtOMh1Hqdg0N4NOblwOa54b8n3vpo3dmj6Sjp+NK31UkR87YjrKiQ9EqO8
zGQ6+6bA++fKdUO0097jA1u8t/tIHQ5tdqkrE/LDqALGm3W2n+1JltPzVMxnJQ8vCTM4RQjYda5F
ewiG9Dw75oclKR+K4byIZU3SwAlrn5WSmhBsviQ3qombGmHOGmFaaq5ZTbpmIis4/xdngfvTYk9B
eWGHVBe83TmkRxTMtPI1u3cn3k7ZMiTirEqbPWPsOiNuFpTG2QKS6AgIS4xT0Yg+nCzEst0iTzA5
tPZiVbS43yp8rkrsffbJUj416EuXDPOlNk1P9Ob9QC4tHOT3VmXJZKS7Gslhyp6hWTwdwqWLeDtt
lahGhZQ2wNTTedOb0qqcCn47ezWxASujtzbgfpY8CqIucTFtFEtaBZm+d9BWlLOwkbQNQuNQoLVt
v/QvONhMqXHI52XE4R9pqmBdwmudLjLTLC5WHisL8IC8k4Lqy/bBDtNdPsrbbpl5olfHcKYV70rP
f8huSdbBhccRFroliZsZOHYB1NwEr63io8+7m4FAp/MqC/PUKDMwN09HSI6x3OnmURL1JstYHZbZ
WWutVe7WwaaM1FMrixPG5+OIuJvBqVbt9/it5V2v6a6hn3KRnsz4bNwDgtcjTmal3HTGdQpQeDT5
IqPM12x1JuLBKVgR8Vo8pBVOXxXzdT4e2WjiZkbPDMExGoqxxr0NfGtxf3BfZEaoxLQeFs1CSghG
cM72dOYguuUGVEdwS+l01AD/johHqXgu9Rr8YdvsIyQNkwblkXvDISUX1RHVYQVZ82NsneAI9Dkc
MO7DcyRbIpAyGVvmXNspiCIgNkwesdl4N6KX0dKQMV4S2msoKmNPrm6DKFuVVeULrHPnKYyXGFgV
43IYXKz3G0aEbW3ERDG3Cfro3E07ao/cCIeeZMcsQTDigckxAX1an3ZpwXPvyShwImg/8/+EJvw1
LWauWYVrmvtRymWXzCunFgp50KJZVB/OfxJkL3ISGTgdQ37a2HdwFK+l/3L6dRouuDGWYd9Oi83i
ssYynWOZ5tK/jbFLK5OfkDJUeNTixGWqH/keVhF8mSCnsQZaX6ZyRTV3UhzxAbRXscZkwX84YcaA
uGMsxvbo0IMXEQZEh+icA6RhWAg7RkF26I5yE/lv24V+i2bofEXlvy7l8VQGkOkTlqwScanu3CbS
WZGhbyY+FpFbFpzzpnjFUfCOscjX4IGl4SEb1XvfKre2Hq9lkl2S+jwTdSarD5ZhVdK5k2fHegEU
zI+h+gQBcJSD6jDY0MfjdYYIDQt8M8tfcUl5jKG6zN61OywHF/YwHks7fvRJse/4zk5m4OvhV0c2
QOm+EgtxEoMMawYD+JKs6n6FYPlw4t8xCbc1RLQUqkaOna6+xLs1+EW3liAtjaHHZsybhtKbcuyR
Tkv3T+s51rTObrkEvCo/ZTcl8hpkkYK8UgGypefQZbBk3Tjy8GIpV26CgkYAmYt+YWEZvGSzfuZK
/ZvrBtCnttf9oJdXcp0+c5YFJgvWBc6wbl9EAQgbyMmPPswf4yq4Lhla0DEng49zVj/0sPCGcR/W
6QkdZq30BLODv6mTqbuQtsszqqvgstkZ7QhEpGJ5oz+zkMA7jybpF1B2DhZQzmhXR5JEBke98Eo4
q1nPO0pI+0Y3D9KXMU8HI29wgksnGqycRtvJH/3y1HGwUiPWRYh1PV8Tgh3Jh0g1tty4u7y/Qnfi
1ciXgUOLMq51beR3Q53XFqhCqdyxZQY2Ye0GGYxFCGiCsp0MtVI5cznZ7AwkqAoJymQVWM2wd62K
vHvmSqwVg3zC/euwd9nW6rZELGD1l8D2SHY1XPbJuAtbupOmWGUTdrOxPk1Rj8XnyA6frOJfWIEx
ZI9NT49esvpf58vwM5wy0CByChnFhLeWFF5sXsNCOUREnIWcHzqFxa10R5rdBP2TXLC9+CN6ItYp
cT4Jt5/gC1jMn8RBoRjjVZM+eotoKylyNhw2wAiFvRhLqTBx5bLdBQb5C/1a8j/4p4CCrqAqXTLd
bTG7gEPt0REJouhZsJPSxEvREhVWn4KTy8hQ5PejUa9b4tE5rC1LPYRqd4j4k1I3wRsZkkC8HhTo
KOB+w3Rby3eFSUxxnqokXZd31xhOV0rerqK7ViY0yuGdJuDd0HtC9y2V4TNcGmSIvTF39/K33TVe
FRVeNzR4OzARG+6glneYY7fSSm5lcq41lbOIZDU/NNGizv2LCK/2c7pSwuqKg+QYGKQI+6vC9yr8
1UiBghA9CegMkc0DEM8TfSJFew2QbwwQtZLAchx/qySTeXEniRSmkgERhFvaBv05hfqBEWgmvDAr
JbHXYgv2bS8jh9jTdTvzdMdjSQih+ghZmCfWcOqar9ms15LFViVgQuerdlQYFdN+Sq4t9rpOKveM
eH7WrDEXrC1kB76fafTPJKARcCjNbIiDFmJrBaOT+I8y/si1zhxFRZ41XtHhfKW9ksq6J91vxQQw
EtDVr1hoojLwJe1rYolVRe9DIe8s0i0C83ouDI/8XFh9BSy6JkLLevAvIQkWleOxgq+HaceOsfe1
jJBhtVg+tw1baKRlw8a/ylBBT1c6pX4/+Tb3tnXtHIrmL5T48P1zZ/5KfaVck+ex2IysAHqrAgIV
eiozma39KNlGIVWvyW8K2I3kVXK22TYau9FvRq4YnKst1u/ZwdPdYFSA0GbDhou3NRUm1JfUC6a9
nP1m2umKfooRJIKuO0/ZdCYDyZihFCQylBTTG4EiWb1gYQKeCU2SprlKfWTfoWqvTfVVZ/PGHD/S
4F+pnQN4JdlWADjEjUdIRGxmFqj4rwSGcL0HzfJlkTVMzR5P0K6FjVP+MFKU3cnUsn2kk0Eqdh37
ukBY2A9z8ngwhKy3CflRn64OIpWjZIee2yF3ZANXYgvyALqyBvWbcXbgDdUuyxRgqpZ0HPFbDUnJ
8gQKO8eryfHabUZCH6BZVASwxqRCj2VnTZJI/JVdBDinAQjKKnGuDonEw+QcNdY5Eud2/IoNrnjB
VcK/OpFyBA8uu3mn4rl09jITDJozELJtjf8VYwfzJAPfVQPdZDXQ1PIDaX40uBx8vHa3sUylAMB1
bFMZSkRkCM4EnssamOHiN4XNhPNwmK+2iN1uEwYnw25ukx4DRXVuTSbfOwKIZZHtY8GNa3CYbn4s
6DeTtK+Ci10SlDVMP9CjtWWDdiNUrTaYukv8rZB3O9UP1RbcL6fzth1NNy95OGx029xbCAXKyNFA
fBOn3QAaNZAQ3epbDxS+Vk5lmO8WALLdDTxxMKDBM0kza6dkJEVqpPJpI02CewUTBWsopqqszhkh
vnUqbnCHCRiqjfobSMNh7Gj4IWrBEn+l6u226LSjagHNKJvN+FeVu7lpz4HenSKy570G78WksmZr
2AG9PtEJ73ShXTiQPc41vKSAuPTCLeODXsmUHfJU+Aux+M30AtHr05obDWewUrwn1kpYmWuwUCPM
1vJDkZGQpeCofaFvuOZEAwzbFJ2WcST6AqGslT9rZGh03gkJO8g/E/m/EL0sJVCtQ8qUWODgiKzB
qlM6afLRnrm3o+LuGoz3GiRxHB4pkvKAC1EgfOf6j6XNKx1OThK1m4n/K2RnWbUQkaLdgOSs3dC0
Y0zrk8XnnHwVdvu9zixeIN6xSl9C/gWXdsmN8RA3RDDtbd3+18vrEN5DqP3gJkgHExUBeK1l7nru
7wTEUriGG6kmfpVZJxgrTqevO36vwer4fjVAt4cdkXQS9CPXnKIBoEXqWyZxovB2TixiY3b5ZjBs
hqDJJ/tV6PLHMJ9tbL98kudy49jBWmJ9jfdFKMol0PNNxpgVw1Bqi2vKroJXWZN6QbW+A40jZHqe
R4mVNz7U8BTyDZ6Lc8qKtaT1ReDInabkwzY9Ga+62UTHpPwnszAPtmCP5oKfmvFhxIM7UicRxG/Q
nH0oQJD5pprKS/PQq085Z1c35seqB6EQYfQl3TfPF+qsXp09vMLWeB/rdzWPLvk1Nv7mIoHtCLxO
epsia9+GtK+lvVt3LIxw9YlmN5qNT9Orj/Tmp13p9wN32fp/u3MbT9Jo2Ahc55jMiTHdx2+wr7SD
DJts0HFlgVCKNwYOEJIr73r8E7Yayn7ttUHsOSApegJs8cGgnYKLr4dr1tXVwpXCHduuY5N1Z5S4
6lqkzi2tgX+knmX0LK4NzxjBGKTCNxKyUeNBg0Uns7BzTNmf/9SPIAiuMTUSjH4qXzP72gFrrZwe
Ez7ooyP2sxXuZ5BR8+hORzAJVX+zJfSOVvIy3TpXdJs57zL80BabR0eECPwy+Rdx08aTBduNzYhb
PTIxoTMEayujDS0OfasnDaxzzE0WFPovzWQu05eOGPAGgM+54b8Jw9qpQ79txU7IDdya+tKOz+kb
RFrV+VY++kTseFyNviPxsw1wvtq+arYedzD8+25lXcYqvlTNdA2U4DZq1cPSQoYhyxfr0d6aQ4gB
GO2ayu78kWeFHzuND0TKr2TFHxC6iAO0ZHupzPESsr1R+OdoCceptWp1Gk2VdYRrfFjFiFIyK6KK
P2AanBPp18ScKcODzOIf9roG5lDMBERB8P429J2Gyn0ybzUtOPMIaf17prQMKcM0nxQImOqbJpwP
Q6PYYngilHpNp/sSvvbI3Bg9oLBybYKPSyON0H6wn7OMvOOWd3EPsYLZ169ByMqbhvaZmm+rE+Ca
5tMGOaYKD70W7E2262x+SBucuenl8RNc92MqN6NxLU3dk9AQqFzzle4TlHER/GVRTTEWRRi83Xhl
HjZJLv6WZ0iSx27LwXCjFYzdEvGX6dDIDnle4qQCJRbQnBh5k1YQpMg6JoCyHY+SrIQeAbVzpd46
m4FCeZw4dxh0ReWs8fa7cdEtw3e01vrpqWG1LtDpl4qU2lUxt2qvEsXN5NvqMEl15ujFJQsWD6TW
0odn35jEdtGGcqhrWZTXsFIog3lkSX9RR3f5LMr4WKbuE+ePQExh7YP/jB6ilazxdCj8CAXlbrIc
pQpUbwy4MAzAFQ9paq3ayhWsf0poUCGDttN1u55Q7lDDx6L9ATpMlIBemBiX74ti1MhQzzFmZeTU
jGxb11CxZpYYau8xJmEbH1Yyi+WOK33hYI+LooPhFr20x559sO32UDmdO8hXzaIumTXPGrQahI/B
LTteSygD31LcjiqgmUoghTogPrpz5ICkIqCALXvkUo/KbgJdMhyZXsP+DEdLXuzS+E/DXdvj62P+
ipf1/rAtdWfLG3lnlTrge+6F1kky23OpiUs5CQ7Qhe9nsnGG+anv64FdlNajp39VwycgRAwyhptN
eBmwMtPOnLbN+4wgzHyw7bm+fzfJrwnsUTc2UXYZhARhtPSUUoUfYnnwmYQwt1NX+0Ex+lb90iFD
Vb8Su/6e3zSOocqa66RqtyAR6o7JPTtkPDYsRxwyvsT4D6nHgHDXguli99TwR921m75mhR1i9umc
ixX218GhvEmCOUiBwYmFhqV6Gl+DRnqhUdzmv9q3O8plaD/ccq+N495ndYYlt6/jPQMRS5fWz83Q
j0r4qDJmFOtXCcd1d050GvbCGXUbz4gSARwGhmVb+/rhlOY+V5sj4c3L4MS+3RBOQBtSwGXZMbis
AfrhcJIrGET5h8ONUCp8ua9c2khc1DBuyMGZDq1zlufnTNdOQcuyMP0u5gpgWXeQxnmffE/s+PDq
biO8UjoDc47haIk1aQGvhJCLBfJXvbihL7YSv1TyS4qD2EQn6IyVLLKBb7JM0YVbNaNbk6QXz+Id
n/LAwSAaV+VXZ0D3ojddLXHwrHBtp797TLdhsOq3YRa/65HxZoEvDOvm2SnioYzt0UzuTjNee8M6
0wM9T+D9IqjyCj3YOGVuqfZNekW1xjMZrTlfpbygSHmL4vqCUylYPOyCHxMBTaonbY44fCqe4BRk
GdpiEsE3flY/A+5UBkwR4yzrzkqQOdklFg5YFcio5DtbDhOe3aol+VGn+Kj6YfbN3WGlsk42OGxL
zF9z9ehxfkpLX/gMVeE9rZkK7xYCq0UYr1kqg+4DUmYFuHoud3bx1lASWaiKq6rOiqIBrewvma1e
8jxbYePpd7WGLkxWMdQfnSZ7VVefYIlVwFzRSE2LEiSVZoH+qGMgylXroII9C6YPubP2wbOzeZDp
V3dJvMvDwtghLZCbviOnex47s/nO4/zliPY0s57R8vFjKuGj1PqxNulvqKLX4BhvlKeO0z8jqLCc
8GIwSABLgB7sLkSMaNMgsQmbdnMC5aN9UXhS0gR0Hub6bDQU0cmQRwJPXh66XbDmERizdiDUpkLu
G4v8GvLxTkk56mZEQKk4463own8UjVGkFe/h9mOAquTplE7lK7GrV6onr6D3SYx3PFjy8VPh1dAL
ce3T6pY9qOqm4HJKjW0xvjchp0bPYFS99dPR7gUd7O9yMB5Sg05w1A2HitGIvLHMtz2hJ4TsvBHJ
Tyilb8lO48LdJJo/L2ta1TglVvWiM/ad5X4pWPqGDUoqXqSUSqZpM3SZn4HyGhGI22x2FTbhwNLQ
5WxsvXlM/8q3o51qT8bWjywkDRjA0wOFKxvuKghT4o1EMXxX3cSQAd0uVpQ3K4zeFyd7FulbiTq2
bmQ6smeqRWI4xXBlrEemQ81JLg5+hjllMkieTjbvJM6WIvwk1RDjQpzz2TUaPv0ZZwnNl8jbpS7h
zbVJA2ERty+BvKmMb4ESPRJpI1HjaSDw5gojeOVc1PoDgAdz9qXMStTcBAckqK4q3YfS4BvRxclJ
fLMZJzDL524bk5ugwpDG3omrCKs9xkmy+1SeJceFMidRpqqjPY4A5YIy3wXhO3KhB9BmS0iefkKp
D0j89q6ORIxJxVPDbR52m67ZYy5Eu0a74HIdqu8yoTMYrBkx5BQ3Hsv/BIOMCsu9xJxTogcKOOBZ
vY8I8sqatFZA8ERcxNGOna8XujeVySxBzUPetb5Cdd/OkvN9U91SB6zbUWw7Bc83CVV6is4j9q6m
9pzqm/rCdQgGydBtDP8HiXnFNtmbrA36aQBYZNJHiLBK5eEuwotFOCWiqws0iUqyKI18VR4opMNR
KmY67TcmwjWmv7rcaPyfkdJ6sQy32gkZRO5gaFWeOu/Lrg3wFGcNPaiLCYGF8A5WKwM+DLG8cA1B
GRRaRhs6roSXyxEQ6OR9sOj8iW9ma6cw+KNKB5a59mIxdsCV8Xh/ZVBE1cIboaR82tyqIRvMXhPc
7X9RMx/SgtNaKH4ElDLQvxE3cW3HEl2sPC81GlYm0nHUm2wGiLxLrnakFdN5G1lPzG5Ztb5u/6fb
jEGkD3xkDKR2KKBswXYEolfV8IqsZzhHB6ei5I6yhPECjWSt4RbKseO2ExbrgXCgj5vYl6kW4BGu
k6cv+rec302bqKMfq3VRnos5hBH617PgH1LKzrAk1NV8UvsEXixv/xDo3ARm0iK8q2vnTsZhR908
fquxosECMPS0RBgN5qKBEFVFqoyra6fiDyXJz1o6KjYR4S3VhEMIeGwqJGzqDVOsts222bi1U5u2
6I+yVr1UqYGTV9cke6/V24J/iVL5WHXTcYr7o0q2xXD7tN9gssnt4t4PxcOxs3tcaVfbLi9SOwGH
ERC6nAOiPfbfTj4ucI9tZ9jnoY6hJlOurJY+12gsr817V3Q3ybwq2vxh9SYJ2tVETQieFPbkGf0R
CrtylauNM8tui1fIIe9ixe/K/9F0HsuRK9kS/CKYQYttSZTWVBtYN8mGlpmQXz+OefMWtLu4LdhF
IPOICA9WOe2/yXiHb64SjWF510RXL2/wXdlGESgzodf03qweyQs5n1Rjq4iZZdkp6wB6Z2IzsFHn
HzPz6ZHpVx/tphkPyeoEpGBJUE/CAuUWzThhpzqVUj3F+IH6uLsn/aer3hmXbAP29ymfqWpuCTMA
xyEI035HZbZ6+Nk+f8wrm8HFqpUXvg1Iill/CLAhsMAlsJzRRoF2dQ7iwSpxNjg3wbsOhsoLAcaS
4g9325aNVDPChhafJMqVATjB+HPAjHAjGKLfjQyT0XaSHdAk6RorRkf6V50uOxvL0Y7guMPYF/wL
6uPkdkeHijheVaayTsRXZb0bsbgNaBIUBOEx5rYCH9LLcj/iSPiy8VB/v0TSLtA/I+TI9h5IlARx
HGKbJRwrtznI0EBoHZ8Vs7rgVlNQP5fGLp5m7ga0nx52H1jBHgkgPK5DV2uHkEmEjnK22BqheU1D
/WpXa7KVkA6YiN1E172To7lg0y0JdUrFzXRvLt2qqPKTqiHcYuvk9qdonTXqSn836ck6nIRp8DS0
bMcOCznBIVmI1oYuC9p5/O1AcLOIaF5qGG0ybFqs9jfR+ISbzUB+71qXP4Z2shPnAH6bxFwS7qko
j5HZH1Ue+eIck0uE+g5D6IjPfDG6iS+eRYHNQ1P3dt/uQxHvVY3zo2I11qKcVc/gN5AayW1vJ7iu
SY52NjE2Si1kVwRsuAc2DP5UOIcq8ODJcSk+S3EL8uRG1JYKyu6sWj+G/Kv2EUqNXanTqrrsqKlb
UyvbwL6hBsCVOCPr6sQ92aQWLXRACL0ZF6feGmdGJggLT4sYt47arFySGYRgXB6sGAG5wPMrEajm
YN3xijUXlai+URhfhjW8qQpZVA34+XWXyu8S7nUv3I5UPckcObynCjnbiJAL6kUj55HgFGKr8V00
e7Eso+5gYpayCRh0e7iVALOdW0tgEAFOKrkzMQl/Zers7GXIHjkQXKdduqtoGjocg2b2luofA8y9
XDPRgpBCSgjwMy2UrVLT4NTyVMPB4M1aZdQ5dP2nGhYG/V0XgImZdZKItYN7wdVOpyYw63jNIS7S
czI4x1y2B7T87F3PqTdsqLORvRFZGr5ZDFRyKqPO8B6D2d7NnY2A0binyVmHaVoZ6jGr3gUTzdht
93IRnhTlg1Q6fhGOuq3qeJDAAFyycpf7OtI3Gcgepax9CmBmnDYEGfbpKiqjtNwbIeU5GcErHE4V
Taj7r6lMoODA7KYjvf3ZtFrgnMVdA6AQrI3i3Ej3MCyHSPp1Z/nCSnct977VNEtBCZs+FtI9F+iM
u+avqr1x1BJAeSh5YSxyXoVM7qMVPqriH0LdxiINGk+eGaQrON2oiIAWGJZ+Gj34Zc9RQfEPe96C
qlJBACOOtMv/hRJDI0PPUXKWe3ID3bLbSMvaxK2HKTEi5ocIZlR9TfkrZhlLR7km8DrdE31vK5M/
kIdnf4fBxc6SZfLGVT0E4tpjLE582yD3cMJhNFjY7XcmJ/jSHIZFtWZbf6yLfleIe8e6gXMEytCe
7gVD/8zoYutQTonv9aMfV65PNCPsnPmK8LVm0RjGriB7gpc6YYsT188iB2lS/iovFSG20b4qtM7h
bE/kz7H5c6pY+hRshCU+Jq7nqSvxHWD0qI6d+BuPV32SBzcwjzlnawfHSY8vdI6iQG1iP2zzXpLN
qHt/Zo0CrtnpMhXZFSN/jbaxC95bxHuMVRBEdlDQ1H1RXe2emAOj2AW93OE/XILAmHnOyQugAMys
NfLJkCQz1h4usXuT9inoRydtpEtFi8aCBRCI290to3sIaIq6+NCM8Vn86TJwPXCKp3M1XUyLFDvF
PjqOhYD76SYv/tba/GU5chwy9chm95io7KhajuqOqf20iy2k2la4KxBcWmmz0BSymFLCqZLZbGpu
IvHrlFhgORFVs96ZjeLb8Bpt5QJs7iz1T9ei3ASfE4+tr/I1VOdhjaMDkQ7zppocxZhDMqjPtZ6c
nXE6dQpgyr2GdNDlZq4+bdN+ZIB1Rg5LctQk8eIJJFrsCEGxy/Wrmn3V+IaRsAyIQorhKnYoihUr
u5tFc5NdBfo6v9jB38IDNvU9xEvOKXTCFFwOkxVvuOlddineZWOedbU4KfUhD37cLt4ZVuwrNmEs
YFdh2vQg6CnLbeTti21jfkgNX6UrT24wnIOQN/Ofqa3s/kH0gwlKFQHY/FSZnMmKsxwB9gIGSfV/
WnGNYB6VLgYeex3MwZNpuUkhpRAqFWqbEu0/jI9NgZuoLz+9UN7ibLrV+XTLSR+ZiAXC1lX2eDFV
eEzeDWPETY4ZS3DlXLfhST1KTR7LPqLuqhogBQuD+64PSqAYnN9eucGMzHjZVEO0hwlzs3wb71E6
XKOYS7j7hH29L6LxWlf0uYZ+qcP9KJoDxO5z0v4D177qsbKRWr4WvXmpEa5bPVMd9zRjYODrsPZO
nbdpvBfFtM3hpJk7Nfsri3aLc3BrYk0FO5mrOvg6HxdV7IWnIXka4O296WrXX6On7zwscbDfDK6R
wdzbqkMCgr2nXucMCclf5I6jpdYN6zRW3sl1umNZL6KVw3Oigcx4k9av1nAy00KRKND2FcJYvGQe
8xGh4o+t6R+LBT5eR8cJCk9ewFxOcuFnZb2b1JVF3FU/w8XgQXAbWmTW1JuSX2+D/q+NGpuUvXUr
JCye6hfUjCpubhXfqewc3ILJojb3TPOyFMYhsukwrf3Sy0isaHL0sKI6Duj27RnpRhZ9icXMZOdn
Pltdexll/RbbQF9R9IVozuPhTVbuq1V83XGuAMHAIQSKR0irQbZ7txG0+ibSuYZBuc1dh59Pwbcg
2eUXwLRVmufQF/Ry8aRzkq0G4qks1956NdtVDnEQDwcTbGCqbETyNzg2o35gpLIvWLElYMFYDFZM
dGPY5RZqwYBFDnGsavNffhAgoKTfZeCDSNeQPEl2qi+zpyacWzQHcxGIaY/blCSGgKjA3GSQJt1N
J/WNDOVGWQgy6AhuRwS3Zc+xFTpgpEU4fpF21WkwPxqsyB999o8c5l4fdg34QTkY6H4LDPI0wXBo
I0xDI9gcyrVuNYGrqEBooFd+5FrzqNA064y1aaZWohWksCdID42jmtkLb4zWzVMFDOv05FQlUPoj
c6et0gTMQpz69pJ4OzsG6t/tDecijJPBujfbWDUR1zwCmXS2UdICBXQgPdS7mBDGBmfsv9biZ7oo
WpRWPc4YYB84cQganuyH6lXPYeyfaJKehesLgaW02Z+gMYqUsXSPLa5fSaxsnU6Rjr4v0U6wiM72
Fs3soa0E4155EEjwCf09SIPqnsM6teNDE9gMbAHmMApba1X334c+h1Hbh+56/pg1j67VICRJvzoU
k3GCZf7oZuNFsZyLnjCBkcU5V/FQkP9gpmAgYkShKK+yjcnDzLwAWXxKxFugSU4nb+PqNZFR9hbK
FQC8bvFMs0MP/TC0z8Z4SLXgOB3rngFMsDDQMYdGcHRCk/59PpeAgDUekWqEZa9GgBbAITegPV1x
HB186h6CpgI+hehB6Dv3zM2fhpu90sJ+xV9EhwxTfM/DeMWGn0o7ekGXRezWuhWXjPANWlPUnZOY
/JDd1RSa6xRhz9j7pvdWqx9GA1Rx6um7ej/uBDXJSS1Iaq1/m9EDTPNKOEdpdzei/5sFKsrIdncJ
vWus++EwEDFxZewdVuxzN5HWH3rG9SiFp07+l/5YPYZ6LzVmSywBy/ASdpdY2n41IVJDZKz0CLLB
BLTnlu4uQEse0d0NgUZIE31o3+HpATQyfSTgT6ZqDVeknN2fOq89xSO9eNuvSDdcuyF1k0cyW0Ng
DzpxZAFQLY9lG+xdKOl6Wu6+nXxXsttJpEmoAhArMuosx/rxzp2WXGQbnx0VMxG7o9bwq4pPBUy5
bXHiqVT0F8OMl555Yla2YEVHBsxBvlc20EwlZUJNGDEDNDF1G6M5NFhNMPj7xSGS4D7jv4ySQn04
xFazH0kY8vJzqWHfsNMFutgF8cHTH32UB0e1wU/iBIKvUUm5RTOArqDoRl+rSA8uDqAP8MhVAf8h
R2jCIKwtdLBELpgiZEMfJbhUBlDOBNSI5HSQDWuz/lAvz1p5s8PyrfSSdwI0oAJTSmbbpGK+VcIg
5CscFkm0EMRoFeOwbpv0ao0mYjpnXTrqJTXfO8iXaQg7C3naqh7MD82zP4oMSHhyMVCadzqtLk2q
yKej4z6N6Z4FT/ZnItQuWT7eYkKijGS8AV9jz+Ss5qAoUaTXoaDNIi5jaWGs9eg5W/1o28eog4UP
g7FGceTdZe8tEfFpZ5T0PgTgYAlFSi+EHw39tu4SvzY7VLVotY/h0XvJhRp9OdxAhMAQ6YlFOoxp
YN38DMrGuGswxiTnKF27LXHxEeWO4kbjs1aKmJdGW8GoL4N7p4ebSdPWYyzWapxBw/hrI6Nim7cq
4QkraJAa9VOP/8Y80X7EPeHkHcyqY64EMDj526jHXdR3dFClu7eYVmJ1PiQtgu6BxRdu/Ape17TU
tGGZp2zVImS9IMSLPwDfInNblTUOB8QKmb6m6ooa+h3vfWgPHdMZM4h3mT2C6pibxNU4LaWuXMY0
oZ7Q/KwDuBufUE5UzqEW056AuZ2lSGYzTOBd+J1XdUAMx/WOG7dBoZlOctOi0MwRckYC6EZTbd3h
mcbyLkhtawgdH2siCmvG8krorAqvxbPm7WNUtMo7OkxfYZzZcP9TN3DQARhnq2XH4T79XwhMiVEX
T8j8tPUzaI7dEtzQMflWctJNjYjVJcGOHY6eHBd5Pm3aGmQwZg0VFWzk/l9uiBaxTfcWBcMvM5kv
6L0TuftJrY7td1kAcCOudTy1xr3Lfl1+9LAA2B0lGm8gvVH50usQvAz3LWELJrS1rWtcK7S0FQH3
sBidtTZWjG7kEXR6ZXwpb9D2LdDWVcV1MZvFqOxnqJe5oe3tBOQFJOoMHNg+TTGtcwAuYviABAiX
mGcVDFMCzqBpqKQJhuE04T5Tq7PTOUet2EPfPGpdeeqW3tJR/8z68B7knmV/okWK9vazIc6vb3cN
/GIbAEMaFNuMTyuPmN6YRPlZq1zgwsLi7pLNqLCBJpB+hSGxk+mylMPO0tO9OTBzcvJDVkEPPBtI
REdUtm3mLHhHB4ZPqOZXY9ou1TYmAzI+OiBL5kCm3BsOilUdOob2AaN6Y9PYPcOaTdV2xKKjYJrl
9gwW8HNVDoNijK8lJam3s8YUnygB2nhEjOa9guJTsK61KQbm6IxIg9a+tAxva3XMCcNPG8aJxVq/
AvfisHejIQfJjfAKIaMJiaqw8A/p7m4Sjh/1nh+mAtrCw+KIIwx60WCCzZCHcjESY4VfiFjYwej2
AagjJ+jYFMhL6k7bYly3dndnfbqwh/HLUEhPEGwwqTQSpH+M1EX0XeHNdHC+9LV+7BOFyexfO+Ux
7lre9+8OvYWO3qImEXx4iX6XJgzktOAVWcbLFAlWVe3R+TCCHjWXrwbrMdYObNq3k4oQaYwQ2DBl
IYon+UuY6EELox2mB4UYVWUiUZa99Wn2oYFzRh8gEFe1EfUuQ3LyAABGEKmBWTjAjI3bueVTGzC0
J/gm/pnFRcn680jUpKkbF7NOrubwMLKHSa+tt0sCZOIkvSbIiGplgZKo727FcDQ7EwXnb95cCZhY
i6Sbwf2GhT+EEOQWuFTagGkrYiQucq0tmjAHwW75g+JtsbL0RCCPRCDTi++1CleWd5MOrzJ1tXO0
owgpdHSqoHdRdaDkOc73g4l+O9CcA7SuqVuObNbU0MQGWl1DazxrZ868zcSgDY5LiZdGicJNPWhn
FZK68SewdDYA99iM2UUocJBsosJ03+l7P+VlKjlX4e1CJBEDJL/k2YTpLrcADaKwDSj9R+3RlvfS
VKmHiC/Qs5emu89ZtR//5hbB6w6gIajkQZLS5Xhrr6HyGHDlCm6YbJ3EzxyKAazW8U7inYhZLeHN
zscP0WdHA8CYg7UWu4RaMlkIvzuW8Gm/N6HbcCSyPdc4lShlilaejVQ9tfh6TfNaeRa5XMQKsIZW
/if4n+zbRL4VwkEGW7daPYi8XcAe5eQH+Bku0jZfgvapOCljTsoA+3la/dGK+pW2KwcOw0TRzZ6r
3dihAXedNZyT08LLrcqc3ojA926a2ETShfbdyi5p9Ovg/Z0zW7y9LcpDaLeHMELKE7whwln09vB0
6vrVWBDklDeAcHGfnoKEaA3zzTaRB0zti730M1IV5qHtvmp/E6hbAlRWhwTG0Xc6B5WWYa8IF03k
bAPRba043QaavomZ66EUNjHnlmW/1stk3dkr6ThL4b7ldb3VvJUOMxeUV6K9VCIPQgJgOW3aU9WF
x8Ttz1G04fYIwm+hbOm+UfhqUqDPlL6KkU+hj2KEzt+5QCoKZWkhWOQiCq1m9DCMV3DjdHkIPrPk
bHpssynCtYUN5sD0wgOzNOwnQAOL3wlFoWhZRHnTmfFSaLyNtUFwI/PcpEEwwThKx8qTUwikxzJf
esZF4dsuQb8aHNoeSDcI6Vb75tmMN10yOugv1RiTchHtgvqrzKzNFH6qQUaMYgrULw1wkp16TAUK
xozC3uN/IVQz59BErqYCkRys0xRfdEg1roFZ0HAWScli33J3kVHtwuCuxnQiq5Lz2lS+E/NrcDXf
ybBfht9MQx3FOacKhKP2p0VPqO9s82/L9DxTb+xz8+JVQ4bR4OlGbPKQL7mTBdyHpLf6Ix10f8bq
aNAntV8dxCqqzyUa9BlXkMmKo+OSMg0KcuIdUYSJZSOO+qVNBr92o13XQEZ6QZBmBPyehn8sgr4T
B2BXX5+CVDuNTI6HBDPRuejw2qpXd9wAHdsNpDp3NSGYsXPQliRLZtozs7KnEWHrEN1tVF4hZsLC
fldKggqAXLOcI8HU/FVgjRV1s8rxCw9Xmx/GykUhDwSjVsjHYhdI2ISTf6hszazhB8Mo2VmfCqIp
Io2RauawzPDgo8YxYAAYWFyrJgfezSrOfabNVy1IFIOG1BPWwc6+AJaVyLMadRQm3tYJpm/qczI1
QCcZWKKePeXlSNT9rzmW9AbFXjPCl0rX4hL9HejfVJezJgkWldtvQwyIVvJhRt+Jx9qgCl5te2Jz
sGbDX4ZAHYzhYBcbjxk2lTFLO8l84tUxrJhQ3aeIVDQ2rKrvYYXv+hGqBQ3ooxMHGOmBcWUPmbNj
ammBFA7UEYYNadG+ZhIlhrdQd8ujEZerFPFPMCB7VCCEhaeCMUnGFsgYKpqcpVb4rAs581caaSEG
GSPDzO0RxDjrl7j0jgR3Y3joNjFgYpsLNiURi2Jo5jrRZsEGoSP8caHnRcSWt3XGvIOjQ/2lpllZ
rbd0zb8B4mg8ghKBtQQf0eWHwTgV+AUUHlKh/kP+zbW1gEGW6rhuQkqddyuJdgbS64ad/iz8dmyy
AYOCwE1oh78t8OhMmtA71F2BClt3Q1+DK0JkFaVgijYbuiuZ3QQifw3KiGOJrCn8eRX+PIdXyIas
LqipM4vL1t3mME3nBNryKCtw+5N7aFT3QEDpwdPcg2saB2hzfeee0sDZNsMfJYAnjLbszWZa+9To
a5BZhCXcXQt7JrizBDtf9N1helRGHLQAowibyhCdp6TQFteWbnKYqdrOn0APYaKZV2eo7mbqMBFd
gJSejPPU1JcINc8VVRqrjj2boQno65yCaROjihSL/bW3yt2Y8NTV2N2ER3z6QBr3jHODfjVFdIyO
4KY60fqtZrMTn1QVsEfG4doTaFYN9ROQ2Qb+9CJgHy5gwIQI6Ct8wiUysnb+grKbU7/MMJ3cM5ee
84CzEDFxAWPSE+4wf8pTcZ0zvwYEIyaGshsS7T0IQdWIKbaau4L4YdSRzDOqBP5gpFAyuQiqn/Cp
IeobEJhPDQLZcRO6vKhps7VIXJUkrsZBurV6LK542dKJAOzR2KQ/jHEvRDjuIvFmQNDvwuFIbtvB
nLK97Zo7adbbxDl3X2Ysd7LM+ei8vTsQMrZmTaj/FBHdSjlslF9JgFqLjWlMNzrU3+QfcTN7COd4
vc9JWV+CsLlGf+xwnbX2KQTOyVKGEjH5o6j8gAbeGZVSdsJPeSFK72FNzaMQxaMdzbtrx8Clojuw
L5IF0Mow0M/y5KKG5ywjVy7flD92oVI/51vBxBaLMQ3o32n6ozVIwgMmzKHfFpZPIOGuGMY98771
FAOtAfqkh+4x3QAZeFVMlJmN9RmhSjljLCCcUokOnGLDrehPDtEbDRSZsmBjOsl9hPIt629xtQ9X
Lg1/471pw54omzeYVDGaLOafFRa+DDpnoJHqQIJVsBPYSyxxKZJVF/xzux+rx1gyPEOLpYEu7i3j
creCw8ApY7WfKX+Mjgm/I9WwCu8eB51jnHsT0ybFqw251OTLndSjRcrZI0g/BpRSEv3bU85KYEY9
efsvc7qb9WMZCNWPqjgHI+0C5SazIg4RAC3vKi7wGmZk47HJx2kJpcZ0yIWBJ03/Zt+QrDNhmSRF
G3500tTJ+jSeEl0pZ4zoca+qJVjem1eqmxa1FIiqMMEP88vnXswtWnNApdE4EM0Qa+bcSGMGTyqo
riP1EOXb7F3vWMQS52O0vu4dVglOKol/qv3t+P802QFH8dRlu9o0/UbF3DhRhjeMQKNFSP9ktr9l
M4BaGlj163sRXfBFsSdYtQylDCf3FYztavmOdHBTAI9pfuxBvU/RzRjbi5taJ4l1tCMJLPyOgo8o
ZCP+J8/+BEya8J0QOHFgwnAqjXXNxS0lfqsoPw6aWMrc5mNIzzbLJbBJyPq9XKVvtSETkOWIx1bG
T9mfsPxto4lVRxfclM/cwdaopiv/X1apeMXMXRL/eP0ze7XiMdbTq0Lqa3XJK6BiLnAyJLylLJjl
KWN0dZQx6mvHJQpp1fdvusWsZhbXZr6j/Bhp5yfdyWC11jo3fhYCGeLYrork26B7ztidQEpztRxn
X3gPht7vYxxAjnINoC+X+0gpQIUTHE+4q0PhqvuxiWeY6spw3wos+FRz2IroxN6tsiHC/V5T2CbK
T15Hy5vxOQ6ggxzUFd26U37KrveNT2kAksBtOJsAMFIqBKeuJmrMYH3LlgkQi1rylk7gVYBYKAAz
o1dP7m3NmqD9rJKzivLVoN3GST8/04KZSK3rVDlYETfMKfq9N3zYk1zY60p/NAA5BHYvRnvjRycu
SzPF54Faz1th18KiCEBqG7RvvBzItqJ1bZ7qFBh+sU9QtCfeTLL6KvL2UgbTBX3OJXSMi7DvbssG
XgkounIq20J5tEj4Gd3AjQ5x8MTKlwGwlPOfGT7n90qXxiwDWYN1ARezLrWVTvJJzX65wqDSg3so
xMo033tkB27PlFXsdFmCHlkJR/ETrAhZdmrAjrJaQO0QX6KZfMC3Z7rkoSvkkFP/o0vV6e5s0oHJ
JoePXhNCrFcTq42fKap3Lk+jOuLBoIFVn56VvbqyfkUw8synHeHURvqKjbIDKmLp/QlwBglXA8L/
MPnOkMQWhvFSneDppn8d4lS1CBA7jyaNe/2IkUL4CEjmpmwA/EQSjY41a8YMcKtX1lerzlzQeImc
de3pxqmL6RjzmOBJiLdbkaxy07m6gXFTwPIqDHBwC5+yqSEqtWHLXTLXR6PgxZsm9TACDPtZ7Rln
xSFMcXq9UobGgzWyFpeQ/hHYmPEtCU9l/+5wfeal6zvDFxtqQjvsZNxKweEKpUVhDclyAYu7Gj5m
GT92+30jQvo9RIbZLVkhZffoqFRm7mNQnPh8bHlxpbnvE6bcgFTkptGWrrTPad2dJYRauFEUxvOY
qsBUPXtX7Ao3z8P9NKl3chIrVLQoED+XTvK0nFsZiG2ADhVHlIL91TCwp3M8ApznmOMNIi5BQwPC
ehH5Ohwu9O2avjfuOZigmeMkiUq8EwFsG+cktsktfaKb7zK5Bom0qQlRAhiCmoQYhHkTiDDpMHU/
o02LE3qngXzfMf/DxG3heQcbyfxvpQIVZb74/3hnjw1hTI/gka6tcvg75NJY/Ii0VQcrudXPKjs/
iPsVQNjaXnbzmc+R1TDwMMJix5iH5bzYVtqSBS2itt5XqambOoQiyzGTF6tCWA/J6t0NCEXFdIWY
ikyQpJf8ONydxQysA/9VcsMUqn6wONRz8MMqM4CafqEBgKrK04CML4k2EuREa7v+QGcLgxwqEkEJ
1UpRadS+miE8OhRwI4PLbCbQ5g3IiHxVK8QcVQQvJ8vxwsy9JVtZ6NpzIOSoilg2Su9uZNqyw0me
8NEQ/VxCxNJVhCecfWZw6qBxjITphAVpgyOHJIvLGSHbaz8pQDCzPOVMsL/haIzI+vVo2tUjBQlC
HHG2+BtCyvPOo4OM/Qjgazp/zsBFyHcvIJ1FgJZtzqyARVn2Prc6jEGq2kYssxwda+fR4Bq66Zs5
ueZsiXHio2K1VhZ4Klgu7hAddL4ZPHMo1lniGPDTkFvanxEKpNplH8blknhXmsGWog5CUqpa+DiF
r0XPnP8n+N3NwJofM7Ftv/rwm3ycxCvXigw2Om7IcGp8nUljTsZBzLCuwrCLxQTGDwoRAnnwmKFt
UGW9cSWZQixzHUPdZZq3i/RkT+jEvliYubKLnw4uywFaQDonY1A+W9idGIY4mEQFwbuG2vlk4mYQ
BG2Sb7kpwGOsiCGaPRyehmPkfx4Om+8i4Japkc5SnU+mS4oNGWRBeag0dRWPxX3o9CUYD0XmSEkA
Ow3lWpsYTenjQStxTu8zpLddHa+kCnMD2mCO27jry+2QENNQoVBGQ/sH2ZHKbpo5ZO4EYNeYRJn/
qDVZDeQ4IMtDD/xERdqbCAN75azjKLa4ebapwoKPsIcJA4nina0JNgmpIg7i5iCO2dS9qiFej0zv
Bz/3dB8boq+6eM7wyUN8BY5Tf0hDveKzbqolCtzFxIfDzcgpf1XKeKXE2Umf6nOQiksXV9e6vrFu
fWtXNt8kaA7Af1Q1yxrmNdp9OCgg2tibz8pegbLXQerYZDrXu8YIMwSKAeyFRBXwRZuil+RGpLZJ
hNywSSGjdyXnc6+tc/JOPQTu6Bs0i4RlHDcdZHPQZyroM/LyfBMcwEAUSsxdEfR7m4sYV7Cc6KBr
Dd+o8i9gPMxCIeDZVduWxN90Bf8kZUSmzBQFEzga3JgZOezASmDSzc5k3FCgSRLrczfEkdXc3ab1
J9UDUK1R9aCSC5st//DZOg8IRitPFMgIMrWzR34Sq3nWYPoy6JJ7o9h+z53clAeBdCKmjJaxbw4R
6oYvAxEZ0RNb8ueEhpWRvvG7U1DJAQWolWwTIy5Q8XtSoEJXvDP6dIqDHolnFofYgBrM+pfC0y62
l7/wmlyZh6S58sjT6AGeqPHCvZGhQ3YPosVV2krfAqARw+0lVnVjgZkv8WJdOsDVVYwd2em2KsyC
PA8f6oRY9GGpxsNW3I2LEVxBt8vHZD+qbpWtIx0flmmw5iZog+TY2Kz3hWrudagigTmtmasdZIky
sHhTLO1Nmtqba7RvYvzOhi85ug9cxXW4Dhvn0jn9LRTlJdIYyAzcSe9YLgaXIKwHbegA/RiUHDR1
oxSnQIefYH8D1rwRCs7s2X4kOclp9kmXH7r5I3tKUFxuePhEN2wdcyRUli2BLhkwsQ1BKNINrxin
voLByk0iPx68jV4Sw4SZovk20VbIfmO3gt9TsjEnDYfZdDXBdqlR9JYk1OO0KE7t4C5Nh9iaOtgX
2Ew6waA4Jj8TTm9trfWRxVHKu14fTdXeGFkCv00yxHhYLYgz1cQoEh+bvDrK6FdJ30oNRUvvR9Zj
So1dWa0kzn5K3N5hNhKypq3PPUEFEq59DTJxsM8KY3vF1M8kkdcL4hfwwgUO/Jdu2k7pWm1hOaWX
ERdwi+XH7KM9SNzKZncJyZOjQ7M07r3oWLlnE6Rslv8o1GcTDz61ZktcLwEQKd5F1ypuRhZf9Sul
m6vsmvQmjYrCGXNCcU8ZXFRM5Yp0qbcg3nrxiLT6Pl8Hd4u5PPx/9HANixugNtjDMkbrxHZRhDDE
7eZUrQCwo+3HGKYcBd5+Mu+qG0s5o9OymZ9KAvr04UNt3AVHBonpKUmu+sXCOO/qNNvnCgIL6K3a
jPch3xNzcBu4imDXUJW48mg+9eitTdiQPjWnulnymrI7TEbS5NL+kFHsm9Fbx5EwYjoBnQI9ZtkZ
8TLCvjG1b0mD3qc5tAFDlHZHXG0wJ/R66P/crbR4y3ucD+ohNd476mbIQSWiqIYAocD9napxB+tC
135wiSnWiEMSGx79pxNdjEGuYmbHNUktgvN2algqgIybFFiPjMxrsjLImnODcpnE76Cnbc/cwSJV
KndVCWyI4ggY2KBKmcLgWKQwNxBbs6CZX6jRHW8Zylpdov+c/GY0zlnaXhoXPQsulqz6STmGEm5M
233YInliuI7g69V4cjDARsaIRASWMyex69cGTkJA6051jxrmTosk7PcyEHvHyffS8Xa5AeIHSqhT
PLtafQxvOXlB05r56pKPIWzOsTtgM7GO1G97mA1Sd/fliEq1XXuju9ECjnaAEeU6zWsWGImP82wE
mkJavJq4FMPaUvSwL4cQ6McEvLM4ikQjHiZCoB8NhGBjmbCnlTEsm0A/VhM81occtb2sMpprtFXE
VxR41ft/kjWjOSaHgdUs8Qd+ye8k1GGZTsgIu/hq4h4LgFsI7WC52bFQuiP1IFzsKnwkESwkGZI0
Q/saKU8PgNCjHYp9Blm3Z9SAjcROyeQhZ8gmryUEoBmtyyRYWmA6iv/QdF67raNrEn0iAszhliJF
KlDR+YawvdvMOfPpZ3EwAxyjA05725L4h/qqVonPTO+fgoYKvczchRFbUpB95b2Yy5vYxNe6UQLi
ZoYF2Bt7sB8WD30ryMK1yQdaMD7bU5T8CtlHsuQcRH2Sevt0eYzMr0hSMwZpmFdvPFCz/wwB4Tb/
W89jgt+im+e0qp7OkV+tl4DLVKqeVS51/KdN/EvND9Yrm6BaqmJajUC5pXcj+uyYkwxytc9p9B0N
TsVt50cNYJt0IDTMRDKWbHbairWnE+yFLuvKzIgaEHaM3IUTKFVxHLSjnlZXRQIVgF393erw0XWX
iJA2fkJVGPxsF5OC08aYz15sy7cMXXt7HkHA27x4WNY7c8bgJRxqVBdrOme7EC7ckpwAAVz6llIK
nn++oTkdFc4BAjOtEGk9YsbBYXbmqEC0FveI38oSbUQxPqSBZ/eoW/+lDWVd1d7gMpipspvjiuEU
upbl0aTRSY/edIZmItiSrKN2IeqRmCS8AQ4C9Jo+KWHdGYE8625TW3sF5Efc6l7M6Q4cXDOkAVzS
nbU2bm1VF6k1LoKRXM2mu1YyySbz3E7Nlap2fN6vcA9PQ4UtOixxusVPQcRi8c5Hda8ksu1mvUUf
5HLCkOJJ1Mb11MZZqgX+HLdive8xnq8GhoPuJVmnF7y34Jy3aAYvYMg1o/hoLC+MhSdWsXemZb48
C3hs6zehjV4HpX5epkW5S0TiOA4lphsSHMnoEVXj8zSelGD5J3WVS+jG1QIFzlS0BwjE34zLCdp5
x1LAeJ0Nc/FNYKTTOdn1lD0w0aq5MUShb2X/rQLZXOZf2wyLUh4tKQ7kPGSFnM6VFjY5optFrAJq
GBjAnZSWeil4evmskfjdFWEAPm/fFdVRBPlFUDOa27OqYE56MfC5R4t4JCrcaPj92/wyd/nlk1h/
WIenPgMBmu9jOjU41yiGtwGCR+KOGxWz0X8gDYlXzFfG9KV9wUUF/7tdBiywCBTk2dNWPR0T8dUP
HfO0TtaPnfmqQNBJOYc9i9iEwEVZQy/jr3wi2x2hoau1cK3D94mZQPN/Tnp9pjo6JVAKY6BJwl3c
vFXKWw9HFxtBAj6usTYHy6XpDrNqvIxp86Kp7VOm6DApQgzE6T2ja021iFb34FT6t9nAWogKvkpb
qPMsdNVlS9X1zXSbKxlwpR9KyQPjIbWkXlPyixeG1+iWh99MjcvDpGHU4f66icsZNT9HVVmPI9mU
TsYs5QvhQ/hHhWr1oKvqniCT0SALzo8GZGCQ/KNZ0oYEwgPcqwAngtmSUdVXbr3KZhBWA/XRV69D
SjUvLB1aKDT4g82xwEgc4RtsOi4fpMyTEWUdnZPMpv56KgSse+c6hjPR6NeFSkGjx2JMMqii0loj
Bt2ew35fyQWy/b9wvacIYU2hBykDka75MYS7xDWeGq1dvl3nq/eamtGQtAxBOHQBDMNkZUwRldRW
VWrooSgjCO1KSwwsNbpuZw0mBan1PUjMRn5qIyYY6mSD8IpZ2z9Zi8xR1I45l1DTiD5GtAi28YKL
CVvWXqISALq/Mu8nvE0mdjlFxrT+NdJjNVLUXot/QFWOYv5fzTymcZvFiQ2o+aCNGMlJtJfMNE7Q
sU0PTPwlDO843pbhbVaWSwzYmFipUkNbyY+GBHOjDZROhV2aUC9Q7FPhS68x8uJusaLStibGMrt8
FlzxktZaMPN/hWXWkcXiB1azP7l9NNzpps4Aq8uVVvkYG4dO0rx1Yr4lekDqJHLvh9woaq3zBH4H
Sicg8vV0S3gjlaCpzq5NbJa/1NN7kz515oaRdgr/m/GMSQ0EUpwseIhM6LZ1rB2MDbGdsLLrw70c
zYfGo8juhHIAx/6dhBpTBgRUvbML9iywMk5ONJh4ExdydxDVzatjSywbCtgCktYMl8eqtCd6eze8
y0r6A2DSYOCrinclu0HiLexRkBFtAzhoD6FcAzxT7g2pI8Z7UI3Pka3FyNEGxkgiMLFEHMRr7M7x
eumrGNsqBlTDXKEboXKA0BhYUTEMFWIVefMwYKPdx1YrHAYpejMs66uupFdBFKIdUz+O/ObCdVXT
HolVvDDY6vpg7Kxg6YqLr4zjRRSAeoaMwcv5kpl42G4peSML86YEBZGlsQL+3qWntFWP2qEa/9Kw
vdehfJBxw2lEJngQ1kW+EDYJ8PWcSy07cQQ5jFsm5UNKfqK/yET3NZ6VwaGGWKb6lb2XJW9hT7p6
M4XAsoqrFxXvce3e+6hxJ2bYFnlj48zcDcUCBmJ/6Xgymv6vnpJDBlBvTHAM0ySWF35BvwTTOqYa
OaNrkvRijN8M0SjVLWcGrCnlj/maNDOba8sGM9l1Pe8LynIKPnpL7szXmW1hbBubees4bY5raO21
HeHnkphJrxyEUyayeZSdwCfYrfTshNQZ6B6Swq8RDnLOgDNiappIKvRpQqvKb0n224B7NwrZcWA5
76gBGflwzteK7Yc/T/RSWkES8wirZBWsE+bgicMXh3M7LT4ZcDCpKje0N/t/9AdeR4Gd1ihHXT2Z
EPbExnQECpE7sXPxhXEKh1QGsYIqUrR4yqX4cx391UrmXV2Kx155KIAHvomYUsEiuQkvrUmREQQA
SjRkShHo9AKwgCVEHZje/2gKoRlcSixko85cV3RnND4LmPuEZVVJznAH6AbZhTrCOxs/njI+2Q3f
duGnw59z0gAHVwtTqqF2RkbC+cQ0sl6DYvnS73mjPuRUeSGd89ply2t5KM+GXtzVKUfnaHczVkwf
mw6CR3OS1NXhw0idIH4pdGWJQZ+MzDh43Vs4OWFEETObrDCfWitYgUtSK24Un+VysVpEg5X4S7v/
qLXRLWhdqvJon1WgUqAEwpHZt5xsVrZimRBgQyK3jBguhhhCZp8Qzqa2+InxsW4vRNwe+qVl5HOJ
kivgtmONOorJFl2OVs/+VcX22fTfMp+tvvisJQdfvES8Kma030YWe+s5p1QV1uxFUR81W3kOQG3J
Q5tz+CUtX8MquQizACtjcEPk0hb7YK08ZD5quvk+TV/Mh1ENF87PjAdYZXnmripzmJwhDY28nhyj
LOlOSCJ/an9yCW9U0b9KuekX3XmKVN9YykPzJ7IKawaAyZ1pvi/4f2rg0JhjQOLiNsq9kgOnZVxF
6uKm/hV7yLboOQrXCPlrbrBJI8XyX6RC8hIW/ywMAasi7BtwFFNKzgMz0LzsOTKgZ4N1QainHno0
Rlc2mCqiX9aodAn+dIMApkGgMdM/1kzwxebXyiPOMV+DUX6asIUX7CFihWGkQPY5RCP0V2okiPDK
+qdZFE5FldyK3aQZEWReU/TUkq+Uny2rfkOep5Ju65V4q0XTJPSTzwqqVMZKo3E3iTe/wo+e3jWM
OtyyMxNLHaf5UT+PUD5NnCrYWdGlIsfIv5XwV9fusbxcRvaFJkpu0r/UGBPbJOLAqtEO0ud2UMIJ
a+BlSrwM/4SEuXymnSpeeqqxvFQAX0HGqXoZ80dB6ABOyIJer4puwnO70KOScN1omeGhCfbxWx6/
dYjqFvGRsvnQOcwOQKpL/MQhbO+SMbZFjAPItcuhSEh/aPJgg4BbgtTZoYWH80+t3gRIGMCojOGg
G7jhH9K/bnPNqaHTso9JKJHMwk+J8dLj0szS3Ur18FIlbrq1jHCXlAfgDq/tyF0C72aFJUX0plg7
5b3JOpBeqj+jdVNWfWXBy+XLLQ+x+bQWNch4p9imSA+9JW37xLT4UnM8qocjhvBjQ1hWXYBsZKeu
/4kyP9KLHcWhfLy5DJAUXEG0cyVi7AimiqLCLRGKVrlynhZRx+XUz1OOmUPjTzjJzKL369GWmuo4
hVvJ0xF7kC+NIbZeZpAGArFpeGoruZNOpUV+FEBZlgo/IF9rPHKIKL025cDrN+zYNQKLVeSMtjNv
qHQGPk5svtX9p8CdkX1eTgif8/7hlWPXE0acKapfNgdLelLj4ONniG9A2/cdw7ORax0K77Yr4Eps
fhIq9uaW7x9iKlsKb/2sqWtu8LVyyFpa6ZDuGg71Zmsz2k+B9yE+ppwELLSfkooHLe7cgYJvJAtq
0QWc49NHgTDT4njq1A/2GBhau5HdKlL3EeXuhfoxsbWALtVflypEFXS62NwvbDsNTbgtg3oX1q9d
Y+apAZW2kqMoD72fzsMaYFxAB0i8kich43ras5FyIuDpIGovr3uJHhNJhmQK+K8g20t/u2Zz1nM/
BPW36q1rZom36i2RvIjARDm/E8LfL5m6E5lOaCMIlLggRHAFZqBT9kTFM2U2r6nhL9I9aK3vmuB0
2Ei+rFh+HCWHlihxSsvSYnCmCq/WTKrYGSMefnB7maYEuVEGZbqeays8NVDgNmsml39F8Pr0R8Fc
HyZBSxApe5GJXUXKcoBXtZvnjmji8DZlzRvtYK/oJ3m43lCWs/kSMceMOPRYvEECXHFFRTNH6aGo
mteBLgHdLcgTpcmvETaUCSR7C8w+tl8NZ1yOGVE3VIfCzpc31EsN8nrMm3mCEZASwpEG13yVKJSA
B8RbTjXDwmketsTe4l6/KKOdn8lNKHKwWsFULkRy8C443JuwNcG2VepAGLJgKAVccPI57bpzb1n0
7VBuezIGaks7CBDYSjDntHNy0Iw3ITlN6BTWv7hoDzKzNg66w8gRIlshJHMiDr0q+xvk1p/2LK/6
s0rs9i/hwcwO/V+FULci1Fny4hUIdTmH06aEDxcqHmMNbzgj2M086koDWHAUT2XfnUad0ajqRUyp
nQhD6sGYesfE8slctOcE4LMcr8wt6UVgmwNc4CZUqte0GrGP5XjyTC7kfH82jL7kaGK/n7czUfxo
pfCRpuJzl+bxyzLTIIrZtrfDcXKjGEBY7BdUW0fEaKnlQOxE9p7g5kBT0MlA5Fw3ZU4yhE1xOvOe
xXuZDoWWAESGOxxCglNGwjkvjUPDtW6gp6/3bfEwNmAfEB7WB79SjvkmJUuqOpo7s2bO0ug33O8/
OqJhpWLe3un+Lk/vBu5ZiyXymvPa0lDXVFduYtj9YAQZolf1GHElnAuiSxZgkru90iho/yGB0oIk
Hf3CIcIeQzZ9nNkSdgsmRUaE9XlrwBtD2jpL4aKCWamE5qLCXRzjOrgoMChoym7QU8S9STRVXOk5
38pjYvqqFBC7uurIzM8af/T0QvMrjWPritzZ6ad0XM8V0L1qjE6KvMeJT/iHMPGRz+mxAtRdAqCs
q+W4AumebCvMj3lwr2NEGTMhfawddKk7+IYq+KwONNEk1MtLtsS9S3xEDL+zhrIEtu1h96am9X6F
Go5i5UR/RfNjhYod/alBSzpL/uJADT9dsUmR5e7KxQrm9ViGXv/L0c8Oreq2sMzMg/0x7QqCIAbd
18V/XD58pSDyJ2Bg4YhXa6unQz9S7I9KJ5ftxgjVdeLACb8vuYHrwC4A66cjsVu4thZ9h8x9xGMQ
lqfsexuFhO48E/V0jBiYiVAD+7FuRa/bOFndddlZAedjKJAqZbhkY1n2DimteOqvpGg7m097SJiM
62ipL8dByQ4w2+TpiQvzLmj9o3fPUd6+WunyVlCRw/AJnhB5bTDi3GIp60MT8bClef1b2U37FAPk
zBdGcxidqHShti8LNFuho5OYl3NALPtHo4a3fhNZ9BqKV0XCn6me7DGAujXJ/1Xhn22rCffdVRJi
zmOTL6UwEOcWnIAOYCHm/kHH1a6BrMoe4TKz1TXykPD4VRU0GF+G8oSZ6MhdxE5sLzF8yz5FMJeP
Df6jBd2lratDGsvbNrqgLwu62+HTp717v3jpTmTwIHHVzikkE/43jMeMDyEAh31kHsYOzPlT9Uqd
HdUV71ucAwI4KpnOebjhYN8ykAey8qsW/xU2cW3E35CjrTEyr1sPKQCubF28GiJZhZ2ZBHQCP1dP
sdJfPqIVyyXzXvwksXiO6ekaSg+7/TE04U4PIXwX7Uz1E26L/Lw6lliekkE7Gq3o0rFcvGODPkRK
yrW494VRo5CT3l68FCo2B1o4y0C2sN4oZM1XEksiv3tvQ1D1Ylq1i3vHT8YnhpFCNZv2WLcuFpsg
pRU29mjq9bI4ZXvcyKSpxw/t9bWw3zqu4ZiSC/AZWjcyCXtbxmy07puIolZXbcdTl6Y0UEVHueWT
kAYWdlpil3Ynam7dmgGtCIH2EWh6C1FkgG1jt0vsqEf0hpqPkj0Xwjsndj7rofclqeq+whDe9SH3
15vlz9eO46hIkKfnPm1scctq9rjjTpz9h8zct2VJCuSF0mdnOTZ/5K1dsOZXrgT5Wb4Pq3RdVX73
xR6N4RypcZAuc6BnxwQaiGFRCRlfDKb3HMzh+t9XEOdljYTDl2piQxxWZNXuMEb5oQgtv3gsBLiV
PfNYp04KLN0prQHjoRlVylkDkblKnE73jqdVNi1uWNUtfoUO2+ASepC44kRLyZcZ0c6bMKSV96Ja
71vkKxnlQNcylk7zSGaMrBtphV37q2k/+pfeJvvCYGcKNsWsIgIVB8uOBeo4HQUo6Bo+kS+Z4Z/A
61lF9c149o464Ww6FJFwEY/OMCWMFIFeg0QJTl1cH6yKvMVcPta6fnZp/ELI3uDjIn2MjlVU53XY
9a2j/RLcyOAp9htOFxMx/1P7Jw/8U9pPZf1qKNNLkk7PwsofWnTSEjK4xDbmeAkSVTspziBVHD8S
dwDuKbUCgfDsSjfzjQ47gknRYyp0boxPjFqwM6ZYvcXZLnIBJlCSoVqJv0ktbQ1AEwoutryx9RTd
HYd7Ddwrp2YpUT/gPJGLEpz4zM7Gk1qzpZds6SlPKnM/CAKNK6sfPOTbhGIC/M2A4UOw+qDFOj5C
09KKXSIGAgUgLE4XY0s0DS2tEeGl3E3MRK1bTYAZcpRYFDchnK4FduUldARGYQpktSiHx6tD3RVF
b4xJSG2cS0bFy0aZcAekY30rDYqpJYgdjtKA+YH6xNq+o1K5OI0GxXaWHZO8XhgP9r/izPyGkSs9
wXHH8HPXUu9ssFhlEND5KMXA2/Xi0lLtkwV6pO60qj+I5UWXNJyZ+M9RzcTs0EzWoUKk2CrrD3Ld
7PrEOpim8srAfocQVVTZYfFreJ4JVSnVajyGcMATt2PQHtZMACU8qDyLMdVNm2geVsdw2BuHngRe
zXCZLpeoee8V4Va8Rwyhi/7GdQKiPtLeJ6fVHmYo8+k8N9xkxhyN6oYrWhlhg+mfA5mNBoFLDqK5
RID7jjmvDt2t5A6Fj6VCfpsWpGAOw1TFn+T2JDDs07tLr7GGb6PgNuBeVEcLHAq0YSa32m3wcQKS
zwNN0IczPT1uTPKmpVt5oknO0zL13ulHCyMt2lgbomPzS6NlPhQ0zLwP7qhJsRZdEojDzYgxeoIS
V+xUkVwXTolJJ/0pV1dl90l5wShAcl+S13IQn5WZPuJsdlKVaHcvXsJSPmvhEkDqa2vXJL9Uk1Sh
CrKmm3aL3+FfPv6nsFshCB1a7D0lA6wyPa15zOSFJj0+22va2SKKKRxyQ/2o3cYCgnGwG4RZSrVC
V6y1i4zoM3BlfGsBi3T39A2VYKPOat6wNLt4Zk0I7LjtoWwWdCeT/BlTnAxrsALE+KSeYX5W1eey
7A1OtsKdY3IXmOLMIR/HvTwHDLwHs3cTa8KZQpsjPerf2t3S6he2n2ECz6vv2gkzK74qtDP5LmEb
l4z1HJdrUMlU1b3BO1Uo5mqx0eEUrNWJQQMQkCbBnVa58Rvf9x4v4eOdkizJtWeuQ5bboXoCklY6
wggs9MrqkN+NQPoY4LFmlPnkZSEn0ZxEUB4pKI8xBomUctE7tnnNv/US41VIo702tez9ILQpXl4S
QJdoGhrsqhz+1G3Zt5MDIkHu+4PF3hCyN4gKPSUZjKglvRRRRK+VHmTWjzY5XDYwOZ0laEA4cExz
8Jpzo9I4NDw2vrcmnIyiP+emflZqfMfCe4/Kl/W4K4V3mBPH+BETJLp5A4MOQoFnuXUVEruA2Wfw
g7qIUOhUPS5bDFWFDJpCYO2g8KtzTZkWz+s7M5XnAqpfFoobA+BXbei94bf7YPg4KqczUY41MTF0
kbW5gw9mHezJGiWsgz3t78myTw7E6+po8pQ7XcMqn6KZY1c9H4k3l38SUghr9r0DuJlqOteHEA9X
fJHQJ1H9IrI2oTI/C4wC5XpYj8wQoWx74Jd8lQoOmTMmxPXsLKI6SlywUyoefmFa79M3/IwUVPrz
DlRZLEtXG9+2QO/Zco0LCsIgb82cSUUE0pymhYGWsqpZD+AnXwjggYYpv9mm8Uj9zUdLXGjoo26u
7M8hMZgpx8V/rUbhqqbJG9tM15WEwxZXonYbmM6cacezEN6Ag5xmsKfJaJsc2bF/0Gr6Hw51On6a
o/KAXH2S2v5YTx0snsWfaElZdpqJpLcTD0nUHg1FOumGcF6znKkJOs9qPt/ncH49Y7bTtN1GQ6Hc
8TqeJr17zLl+DzXj1pDiKA8CsfT2JNJ+9Wj9jMquIAlURbmtM8EE8SSq2lmndLN2H0zjpfADDqzV
t2j9gDZVpz+mHAF6vd+Pu3dpjhzaVO4dzdYlNYn1n8krD5+kxrhx7l0reF+xpwEq2TO0plGWDAV4
jUp7UXX11SIs25TMsCEJHRgmJONdmkwnU1tXBI/Vp/X9YnnKdtRXXgRxPGW3hdkjTp6ivsArCfAR
4mGsl/qWwLYxByZDHSzAjiG10F9UsbiZInVpEvv9WDxbzzRzQmJ4e3XRlwXV36D/U0dctY0PcQPp
ACflfeiRbUcajhLLjxKaUvLR79rKb/A76zpAdb8TY49y3FOqyW4nfbeQlFo8q3L0KEAFbR8u8uxA
whTWuHV7JVqf0shroQFJhXp35RNOH+KERFIzfS16cvh0yEyWnxCOh1cmhG2gCu11PCqouDUCc8Yz
ZZnMoQe/lKugCoMSIUlk2i3MPSAotOzfJa/sRHsMLb5ADFRz5VltfINreotj6UbCbUh8g69RF+g3
nRxekUK6Ta1DhPCpYdpbi8wZevmpQr9c1asxUk1D4XoGjV479kySS/aIMqSPVvqGheADT/GKMkfi
shPUQez9dvoOS5E6ZW3kbcBaJRfn1OIUIMnBrUGCaehFks4tNum5R8H8bKm3HyR2SQbkE2WF1Z4K
uSLpXw7cKiwsdT3tNsKjZgibV87U4KPBCYy+/ouDOgGR2pOZQcXQodDSvFXMXm/gkWTBYJ+zCx7r
KEkIulOwuian0kYUdgjaQV0A0Brvirw6ErhgZmw+6VIJuxDPmoWkv96NSrvLrXEfYldLRwev7UIt
xgQTnELaS0dmpiJtCH+g9XvlMJUDkRA6mBKsh1i1B7+LpaNUuSbAsWQrRAddn7GWqdzdc4mF424o
wF0jzPUxKWdCYuQOl9Uk/kKHlwjjXlnPk3Cn5ibEXJb8TEzVlWD4NDaeFmNwTLAsLm7xgV+nN+jr
JO7VUZLBT2db5ZHHel7Xo1YZ3B9gOMYOyKNq+Byw4MsWFuRph6n+FpFXF/jTS1U7cjQUySrIkkdp
qh7q9gaf4bC1FawD62WLC6klyf8zFosEY8EmWpFJpQgK7B1DDHxQP7x2wlIiqXJ492rQoKEYY4bQ
A3WunF46pggVZXkqKEcKKbiV/7KY7BEN8fXmObVg58SHoSZQNPRvizS9y7zsIGF0kUko78Pm29YM
5CInZjfrlwg9NDuYa3OY0EbDJlAoiDa5LuWGchCphqYCIWGFVtqnWF+x5CEskm0VVypIwzOyF+xc
lDcZPl+1bwqY+sW0uZ4N+s9rVT5lZDqgGlRMWHEQLtUrstY+BC9qGPsCCzRGABafc5Mqtg4RaNmo
EGDvO/r3cgrvxfGgteEVZuiunOugWz6syjrVNXfh7QhKh+hgJ1bs6DeTCIXgZoCdKvJeUQ0OmPs7
2rjAYzaZoYcMlzRaMMI7Tmf6Vl6BOpBBgH6xTaLutCvbAF5TyW3YqA2OGQZTEg3SZWnmzgCFL/1q
aoVQs+TR5KSpJ7JN5IwHdpViwNVPyHPuvzNT5yZFYT3IMtxAST1ciry7YiVArGm09bqst0TnjDOb
J175M/zNeRKOBMdzjhRKxSqBPnftZJicMHTf25JAJ5/lhttDLwPrBAiM/1Ia3gY8BwZgg3IfkhFP
teOEHyHDPyLKT+pPgnjKcOMyD8YVOmgVvEI8whrGyt6u59iD/NjgQRtY0/7NDCUM7AiD9Jy5tBYZ
qNbiKBX/ZFQVi87bTiUfepD53fLwpsBUUahkqqoOozHhLTDk4BqL/tjKLwPx4fKURiNBrodci6dk
ipnotucCuRNhbKH5F4ZeyKXaGh86FG/ysBUhNV4Isddeatl4WUtvKqAc0jsE0v9Tz0cwjzeIR+r/
m9mn09aGmov6QfxNkq9QW8B52crWxKcByWDUMgmyp2LlSoy3hHfIjL8quA9FyOLPPLAEVfStoa0L
RPDpnZ3vMw4WlRKyHNY9wXKm25bM3kFwgX5VfOIFkXpruPX84Gr9EtZ4Hn2FHFmZa0fNS/TCmVOA
QHbEOacrufrwkSl3K93FVnqw4p1sFK+Tco5ulkKeQLMOYb5v2oDFM0I2lqD7rNO5INqpkxk1eFPF
f/F7LX4zI1RIDi6UdDHI3Nm3OS7Pk9oHUWXT0dD9ddw+uDXtoBHowwOv2r0WKy6Zw77Is811xRXn
shUSxHF0ijFEaCsdyR1DPCK3LJzGDjbXpuilxy2K0HF/GdTZL7BDGRCQYv3ec7WbFUbmsAiZzE9w
Cb6WeiKMT9KHe7whH5rUcGV6kCW8Tx2ErAZSeYrm05n/6bDOrH/QvewlgkauT1dZHr6ymfpPFaoI
kVWpr3yNiNSQnvROxWozHkWuU0pP+/VOlJQdCVyLKcmQ636usOdN9gRdabBm77dVA8YBkfJeMqLd
/M8tX7VMfolHvWaAphUhec7uHJrWTmWb00zVqUhGpVnkT2jBlnHIRTlI8/zFnFu3zSRqUYb7rfuQ
nyWj7wGYrja8vjc4NAAXbWhIWRHOUB85PUX3OsPziHojOcZrKgLh14tgU2/7WqcY8h8fSquF9JH+
CDxs7CkSAIZJkBxzpi+K6bixfo4TLPdCwrTg0d+wz4sNe3KIeVbw9hyV4dv6SsAUFfKbhmQX9gE2
uEvfGBelV9xWJJl3Z5HA3fXOwXBlQyG9HLRQcaduuJR4q5ULMCKurN0mhoY0qwqZk3O7Ec0BJgHZ
Rbaahb1BJ6LSQX6F+S/sha6A9M3VPxg5d8vFuGvh/67M02rmaV0TbAkuqCMnjU/GgJaxNA7pHmkl
8ra4xIX2LFyMOShOVn6J80ivdXkwLOGiANgT1SgQdYoTsA/TAznzPoGoiCY8OVjqSdOVZCHRN6fU
Z3Ltv0NnSzkst4w7RhZl9dqBcKopRJgi4qvF7NcZ75STxG6ZLA+lzd7kcHzr37Q8ek2MX6IdTHwv
WRJRFbAGMcTNFhq5AIG7KYyTPkO6XNujTIMi3ebl5FeKjb3+ZxfttN2OyGZY7Iw3ak9sEGmZPvM3
NTkUo0oY2RE5FIDp6N/liBcOdFql7qUqt3eYgrXDrv6qi80gVJ1WwTiNIi6H0DjXO8U8w3IQVSOw
yuQqrudxvJJ1jyzwg7LOojhfV43eFLSt7NQTSmGcdVrwb8RgiOCJyquz/BiZcAJyHrQjuhFjvNB8
aaGwEYFu5ROlzpdp/jeQUs7ye41GvIDY37qP61crI/05d7ChO0htuDd4BOsEDj/dxuqE0o/ei2rU
84wwoFBUp5SGUxnlpx5Ll2BSEMlhFX4Ypwz1FBUfbSLesUtmYhJYeXYTXugJuEprdNGmY0Tz3X9q
J995d3LM5TSsiYJ8HLuvQsLNlWGZjYkIWux+g3oUJbLL1uxXRD8Xmvz6Hdhss720q35p4+Ra8ytj
RpULkr8JVHk6kBjEo4hVF6xrW1VAHqbvTKPe6ZQI61Mp4q2LIFnrHfdSDWcsN6qBJB2fN0fJimev
dY80Eu90Dd0oaaROaEleNLSpATBOhddTHApPbCpP5DlVmNu/MY5GHcD+PZ4V659gvOk822nxbQ0v
MjZxZY52qZeToKbcBZgoeIxW5x68gOu9DXzDpSLsu1sS4mcR7S9bDHu7BZVyfOrJDqe4WyTcbBrB
bgNffCK9LiTJB0hr/9bRNQ5VQWh2+NQZlzQzqygwmEm91GCYxzdRr+9plt2AwcHsbAMA8lEWmPX7
Og1PQx3vkz5c86UMECgN8T9pPK1PTKoL+JQBR1CDgrMwGZl2amee5EYBXBBokZMPmm+t5QHUn3yf
BExvyNczg9UW2MnAkHFW8TCDdx4YGuCj6So49yLyW2kHMrmIjgQiGRTtzqjd0gu/48DRrmDiR1CO
o4DPCZ+dLZLtwUVONKTaxjRV+W+eQFLXZKJAONGD0tTYQlwp/6ydJGdbDbOjOIXoQc8WGZ25XaV9
bHTeiWXkr+GivaBKoRbjUmjd2Xpk2CrhWBxMRLv+T8aqM98EpgiFLUYFSqR21qJfYExoCKXCAT3g
D8QhZNBq0/fdjrtHjzVQ1F+ANkpb113md6PglRnB6uYjqX4Lzg5jA2pp1xFATNv4PEAypOFLcobK
utYEXBI9eU68YtKsALXyx84NZcvv9ezQmZBfLLuvZLIp+gFxfiNOUa1xgaVn4SwbUG7yRPTNUdkX
JRc7apCHn67qaelofEJI/uIulnJI5Z7cZGvjGx3Ft8XK3pO8v6nZu6VPuCgcY8mZ375ooLNLS8YL
SZ3hUvgW47lllLylBh8BnMnR8fkJ0uBFAOYBYeKNohAFolaIUSShZ4+/DstholxuLLBR0vM5hl+L
7qhcDhvwCJs0Qys3Bk7sF5L1b2Hp+h+azmu3cWztti+0CTCHW0lUoKgsxxvC5cCcuZie/h9snAN0
Ab13u2RbIhe/MOeYybzSKFcLooM0w0s786B+Mlp6N6T2a8Zq23UFfAzjFqKkJXEaWE086Ouo0j1i
D06tSZYB/ZaGfrbpn9Ng7csmf9aYntBoukN7TikUDDKn4dZtZANnZwVtZTrl1gdGGYhqMbZVA48V
22xs9DnOiVhnRdYggGGxj3xJFyqpwkzTkcIkQkc17M4Xg7atQjknPNXcNMqvTmSBQOpP24t0h+pz
oMDnjsgv+MaPOdJwQWAsiRNlYBM60zEO7sAE7FWdFg+pFK7xLbpR81R9B8wseDQc6sCd5pZcgPFk
1MbZYb9K1ckkLfNZMNCBA1Hog+Y5JsRpqle9hHmuvqpNjQBGudSqVxQsG8s/aQlw5+liVIafin+y
rkM/td8TjRAt8nuRDUY8YoLvRDyVBIy4gkRxVNYDW+zyOy5f5fEOTfAoRfJxvnBhEnPMQcCgnCqw
zclayn1STMCn0LyBX0gay5N40OnImLqiI0z4qHE7OI4X0a7bL5LgSCteq3CTAC6NsDBuYxm35lFp
gSqCPVzU5BSTHTtcByFHt8UVARULxVgJJKxxFQuVtXbIIt6pGc8UhFMktjp2d129AGBokQiDbwN4
2cBzSYnABYKhDTFgG5hV47+8PQ/oslSzPY7XAdjb1JIph9sdUdUMltGS74s2fYL1mCeQZUiyUknU
rFRp74g9VkMkgCMNvoZes2Eumf4TRvZm4bpL+W+zgpwrS+EWip1pLHsJpHH2qW3PpIKuHdWKIUSY
e71sH4R5MVfdynJ2m7U3cvh2cwfhGn098eQayEoc7Uk9gDfxA6ZCNRYDDYrZVW7/EPwN7VU3bxJK
LpgzgnOM8nc9XwOkuTMqLI5t89llX+ZALjZdaZfCrMjWluPpS+w8ryfEq6WlaDHWsgqGEiFGgTP+
G9l5rGI1Yly9sChYvbCZ3wivbczNsCTTduvcfgR8h/YP5b0bVkhkfhUkv638FaNwaUjlysoHcMFM
+on7X7zEDPTcqujP0zicwoVO1uVHk5X7YgPGTkdXppQRVlNwZ4kn/z8xmURvhz+N5MR9nnV+XV5n
3V0MB5OGwMyituhPgzGftRDVoispnUs+sYovr9Qs12EmrmSMy6Fh/yYzJKX3RUzP+p8YBk4jPxto
jbE9kX8Rn22H343JWNctPi2Ez3Se58IZ7reYbHhkYGi0pHXCmiqyGw9k6DoubFdmxhMMzI/Y5uIX
MeHG9lKBvAjCyA92EctkmQ1BItcO+lly0JdAapO0DW5OiK81tLRieSAbBq41/Vi8z0HkyZXkjdJn
4kuI7gYSwbPAk1D1GiwILDpiglbTZhst6YjoGeik4BYMxJiTOrPJ8x0yPQKKVfShiFMqrB4qHYs8
sV/8Bcvmwk+yiuUINhBEmb6DuS612BStQoshFs4WEnqKb+5IKQfrxo4Fk8BOpowS2aW0Or//4Bqx
SsfV82vh/NakQGs0d7pKchdJojW7rRrBebgougFhlFL+OeF+q3K1IDJt2Cgo9euWFrJZ5bLNfU+p
B9Mg6Zj4sawI6AkRoIrqTdGbm1W3+xQAFqSawGKADYOMannDR46unwg5Yg9t8xaycZWx8DSYceOa
z505D6RMMfrzsFIJIAw/7EjblPO8NtNbPN9Lg51RNB4Cm4Gcpu9tpK5qCVQHMZEF2h8bR/KPO4tj
xDzLnX4usBpCPm5qEuxY5yqIqqNS2sj9RqVbzrn8o7pmEdrzjQ10mYgeNAKpynifwkKGfaBiUFbh
VzwFeQBxHnmlfslIb7aSfg88eN8nGm6DbdBNh8xmigjAomaEDUSMqhbEAeoCc2WjblJncvoQshuS
PyXMAnn+OEly5cNVpitSKi4w5r2U0PRdBE04J+Kbak06Eiylg3gMv5rwrqrTRkQqM0jpOAXXnnPV
8Z1lEoJsmZ9CZx+Phq9GFqzIJBaTgtldS7FVTeOoqqxSqCiYN7/Fg3oMgtYvi2tgOqeGTzx2blJ9
YOjgNxocxYOiCB+laAiWgmGtSIhxYfhPL9wHqDtjPyGoG0l9zLz5dUo719jYLJHkLQWUQNAT4NIR
1rrhQcFcbkQsrmDH6r67Fl0uk5mKia+Z3MKoJoQDD1Lo63fQBxKHVKw3O1lrQBEWuxwkPCKQXQHa
qYWlW6qsDuf4VIAJqnJmvBh+Ge4ysrtGZ7wYqnlAcRKj3ZFT6lGEOxLCnXnWAE9OPgIoWuS/XLp0
Noo5MWz1SX04izqiUa5E6MkIe0TFCn3PBHOPXCxLUngC4oAir1Z8rMEs+etNUaBbgamdzBAxzfQe
ZfFDsa0HU94n9DQyRvR4ulZjv9MsKsC8vNaQoXi65sqdHO/nXNWPDDSuWpIqcSCjGEYBUiTkMvEV
90QCGxuNOselvI+pZGMAslFo1StcFY2uf9bIYeraRRmEaiHZpUwFkGBF/JGuKZY7u+ivJG9ddCm9
iLg5O5Z9JJjLKmrf3mpzTvRmux+McZd2yd5qGTKHLWHYaAlsdGlOfjT4fivStxLt0hT6tSWoyTIv
Zj5d/+KQaIoOD4CWg7wBu9uDOVxLbe0WEnGBZuDacQhm7BOK8naKEK46EfVBtXs8ZLu4JF17bUNI
HJKf1vXaLHEq75omfxgZfLfZYNSpPHR7eMyycw949mBn2kh4/6xNsjPvuSHutnubYRbaIwdmBwHo
2/HJZ892GhdfN3gp2xBYQi4s9U2JjDRBRlrTA3Hs5/QvxgPZkT6f225RMIzr4FNI7CPIxZ3W3UZk
6h3BaopEonLHBoKXjijZZG8yKweBGiF3hq2jtRtKC8Ua32JZvKJPf2GK/0C8hmZ7RNGo0VzkBAXE
VBF2PGw7tDEji5hXY9VReRL2tZrIlV8C0aUNLQfHl1EhBlyNPeExGiEPHGGeFc4PbXbuOcFSBUqy
0Dlker/tynFNwXM1wIhM+R2t5YbMqyPnTLcI7CzYbJuBnZxaByS9vMjsKIMa2zX1BxkhW+kYyebq
1XQ73hBpq10Fsl+2NSvNiliAttTQr1I6eXZD7kF8sUbm+pi/FfTMNdz8CH9yB9g0oDACN6c6VNeM
s6PYV2L5qEcZGqhjIypevsCJuM/HaVUx4F7+WNq4L9DT60qMmEnHL+xsR06wpOOmMreLKlPD+YFF
QtYw3kOrjic3dxh7LJopi83Buxo0h7xnxmlPjNMSiuTSSyK3a1RawsPQg53HUxi4rYqHgPOdLqUQ
zwLrw3hVEC9ZqDJ2GhSFEE6rYRJiQmgN9VNqYPYxuaDlFe5BQCVmKyB4Nv5c5Mdwlg7g+w/BUVdC
8GHg/cvy1FKiSBl6KmrzrD8tV7OOaC8YyBieLogr+Ym2hHh1iIKUas0hszOmacdpK4pLMxiX0dSv
Y4GeYwDIPLOaYF2LgXSKjF1Z5chjuUrYaLDLTyaxGrBktKNDlzAfpCh6AmcY8+rXMKKTGouTiiik
RBQybNQ5OQcEJouh3iSJdhql8jQELwNgyT6tmSlp8LqJH18bqAmm1GIDBWfJhcPPKtc62L3jDRpR
irHto/K1sVqbNUkWMBHgkI+Rckmm9Az7Ty7ra5wR3ZbXVw75YvZtAH0DC0ElZM8zH+0mgZLwr9Wo
Hg3pQLTWAV8MZt2Y/6hnIaBUcolM9WCM75wbUN/q/YjNrJ/IE2egT/dBB+Wl4N6NB2ZFv2BQP7C+
or/uw68wfkuw3A3IMVCaxkV+DVT1YtWfs0yzUKXnMjhO3blvdPqdhDxZ7CbcnwGeS55WETsz2J4t
9XaaVtsMI7m2qcoeaenCdHRHKAUL9XGgo6RdCUlQNZAbq4wQYJgyCNITeh2G54XNcLeDYP2up4BA
ZPNo9ceAGUjQ3Dus23X56lhfqmSs5FueZGdNTf0K63sL26N+V+lOLfnVwWkIX65FR9miLpwhwjIc
WbAL40rBhKX55UcqJavBeG0lYnqm4mwko9/brd837PUyhKvWpQaFpDgRvpVmpcLwaQtpb5nOvmlp
FXFkFR9KMLOKy08REPh/KumwNhsKhzULfCnXGOf1SDFsrNMp8Jwy9bCwVWycjHv44nRX2WYxgAdQ
Sm4ziih6771t/zEMsOw9Pdy+zb6uWkEADK6Bq2Zg5DGiA05qts92a+yJOTiMk3PQlMqruKC1hVdV
ELY5yF5EKM9VBRTknDRy5kCODaMGiS4ncBM6JaHBRRP4vIcY9kkxhPLGBjdFoNqjAZUlRpeJnzag
/RTiltjjNwzCBpGyVaWD5bHWl549qAfFlU0DQ3qO+frNlCT4VtFOk5hxgSBK2onWnvuOHJW2O6oS
WnBpWsuBw2PmLY71k2EgMwPYkR6ddI8S42wRUG2ajzSJHl1PBvg4k8vmXINVkAmwT7OnpcqhGrFV
QIjDZIz3RiVPCZ90N0xb+JAzTwJldvbFH/soQfmnY6DREChH6LWQshTDJmqQ00CPHYuNCdEVDDeu
A33xqdonALstnUKSu/26J/xE17kC8wrf901Q2TBEAa1vMdqz8A8QOril3kEfIUMDsHBRgZHXK0+I
0XOBvSV99D4ATapuUUf00mAfS+M+1DcTcVetK77Wf2nRW1cRAcViBamsZLIZXjRziieXwEvYLjQ8
ktXfMrneTTN41vb0QCCpQKsbAuGhT0vjb3qJgKwMoT6M85BCRyF3a5K+/wur0+XzgDyxsj+wkjB5
77YGQ51BU7mvMF5eogSqKo1Irks+Edlxfpfh8KAaQFUOPZBjEEt3g6eY1QOUZmSYFDisjFgAzJCx
V2zd1lX3RRaQTr7J2iemfIW1+jQy+Mr47MisS609mO/MxMqHqXauQVuCeZvQm1OyK3R0/1+sNsQv
bRis1WZEjLUlGT4m2539b8AyqTVPnT2faYgr5dYYPTvgbE3SY77E81bf842juVH0qxzM9yJrV9Lv
4malFaP7YGk0X7kNh+g7bNixWh+pze6ctfYiqaWXJ5h0E6PQcxbyJrWNiY5s6ljTQiQKBlwkgYLG
y85PufOVsbKu8Y+UjHZTRrvF4h9h27tMfGmxEU6sy+ZQdZInWnfgmTp2UFjzACPbSzweZbk+lvUT
9EVd8wFHaAyyK1KDQpkoxDHAB/o1kcKbCJNbUbhdgReIP131C2VvjSoHAhzvmH3KWMPD0SZBpFx9
t2F7QQ5pPRZ+9Jh4dr+OYwrMlL+Rr77j/tmroL7giGsMGGXShw4RpfPoB5RW9nNi3NWsk6H2W/zh
pPBJTnNkXloV+yRoT+ybGCGuZSYaFEDsSlnohlieHNYM9RH/j2vJZD+YpCxgt1vBBCVCEym3blwV
esnw5JC2PI17bl/cvTZTC6ov1oKxmzm1L9KrSfhWJyDXTI4fsIGQq68UWbJjJ5ek2mgT/ADCwJnA
leJA+jiQH8cbjVMsMoLWeg/julcI5QAhaobFFCpHh81Mvj4EEdM5GRUl2p+8a/fw5fEnIG5IBWaP
CLjeSmf72w3fSncOm88IBZJurOue10ZzI+KfkC1QmWf0Vvk5IxegMJF2BoanKG6jWn4vE4zc8Vz+
MVAJaKAZxW89oAgGrBNrD7IrTANjLlcyP+LQwqKMXwH65iT4BeOxVtnuMnqK5EOSONh98NbcLUYt
VnGTpeaaJ7u6gZbaXkzQnOSPt51xUu6WSbEGzwcv/o7wDKW9Ih5NkMdW14w0Pklf5sdrqaP90zCq
vgdcnr1WQdjdQsgcJZXC+dCq0gHEWNB+CBwK5ea3Mjy7O02shPhefIFxLjAUAXjatbwE24n/7n0k
A4Vl7waKpwVPobHVERMCt/JgR/bBLoTXEd+Uo96wCIiZaLYhYEoLvOiQwFpIk2tui5uC8lERQFAS
n7EfD0SfkF6pY9qYYMABGJaxsICh2oIlLFdG0D9mJ7hHUnUvpMobDCa43dUJ8stsm6eg6f1wrSM/
tgKaC7FkNb5M+p+cffYifx+zbNl1vThW9iShzPoBv7oKsWdhknATDbd/IG9Go2Lcxa65BSieMz/w
cqQ+UdISzoPxkWRXfPCjRa2MEH54tjKarFFz+754aGF9x9jTnsL5LTLpqDtXzpCafczBmYDF7cQS
LjybjUL2SXzKxs7PFSQfhbwuQsrbAfiRgRwXjGhwlDFUVPGjJFFrPrKAYKGYQO2gUxmraeF/wdLi
lmx7LPxsm8LwgGbcbiWgPTPdIy5xTC3akO1ogyj4c7j4SLxIOCqLBeS+nvXitSZ4hATH+J6iHQkk
rpfFTYicJNUZFDOt/0N0ldnySvjLlqbbLWeOxSQNMVGqFu4wHfvqrx+W4QdmHQ15KimBuvGa6clB
0qn9lybYBtiaXbz24kwfldcwzt2mAoT9JlfNrZEmPEWAQNSr+L3LtbPdTddmrZGqFVvK1lDDHVmX
iME2TWe5e1nRdzJN7bKb7cIHiZFiTJ4FyfFlRxdBUDSpR9c1W18pVg6qQpVGIy2KZVLQ76y22KtR
sKNPpYU7dDvVQGKIOzqLIXs5AkYwRGTOIQMcWBLFPNghYhjxSc358TpEWSCAWTJjFOt3qtrsNBK3
BMU27zQmx8G6AQZE+BUzR4OKGtlnOAnGpWo/5dDZxPK9wMCZQzeMT2NEiK7eUy4mfkjBnlPNOzRx
A4EnGmps1R1ZqjLCwVJobRYbABsjJofMZlPd0+st6tkBUxeoipAJpyo/k+gFJyWYIpzDAFe2Qz/t
Uhx4FpKAkcdv8JmyY0lRbCJqCFFsI4LL/xwtv2URQ/3qicMa4pjio7dXVhunfm94XjJ6Rqe29KTo
Sk6Yx2p8Pl17znTcXAhNNeiYzbQ1sN5UyDryhYS3s7rGD3km58rNJKZ+/Ax1mUUdvmEL+VlJZG3r
dvWhI5yZkoHETSy7UbIZxXMU/crC9q3j7tqMA0NGQVo5pxWW2a0N430A4kULqAXg1mGbIc+kvWU4
20XfbXoiQUWb6AztvxE4iZ3vUT+zRksh3YwXNFH4k6MZyS5h3vkq2klYfz9ny9pIEc7BXcb7lyKw
MLSr7hwdEDQxzwDzyUOu+mQuzFQ8BtnLtmJBn+hgatTqEZTz0ZGxY6LlRdcG09tl3CdI8GKSxx66
Iboo4LUtFDsrG5QT2hfrC0iBEo37ZiSAOLhmWK/xH083XcZiBgal6XZM7SO/gC0X4pmQKEIkUiLy
BDjSvwWRgaKjw2VHpcoOEPePcc9sTHYDxhmnvuaSfGtBjpuoTLHd8V4bmwaOxn+O9xxYuWJvk7g5
GPN4nLEFt3LvTRnmb4VqnhVx2kE3FWxlEe7R9Aj7TqBgohMIKE9bwW4YcUIH5CxC+rWNs3Y7M1LL
SH2K2Mwny1B6ogSQC04W7SIoMscJWDcRItZrKb9MNNdK9hUXI9zy7CgBlciRwSLqGezzrPzOISw5
NhYZDjucW9qgHSdEN0zqF3+bRbGoaD/BFB8TiqhmfEuSlzx31o0DMh4ImMb3YKFUD+chks8diJJ2
4arSE0WZgpDm3Sqp4m4hl2rPNZmv9OJn8Fp8UVCggnzYygFA2qfeFJ6GWMt51lBIsBUcSukdEQK4
beYd3I6B+C2CP4YS+CIiiofag6Z54LhdGYceIy7sx3ROLkS+72vr2YtntKvTYq3eS1zPLbFvPXd2
k00beL8bwexRQxekNRlygqb1MloL/LZ0zozttkw1dyrK7PotE/2OjC3Yb5iJgAPCRFLSf5Hli2l2
E/h3rzJGricKEgDcXgwxfORzmdjOh9XoDy2JLyBu8UCMfCJ0fMWLMspuzbIpglClASWZblMF0AYu
PZKW7GuAnEX4AevqOH3H3jLitbeMxJVVvLW8+oW7qWB1EbPbmCGOctf1ZnPFOrACedEZ7AnXCZxA
Ka0urXhVlzUGFqe+l1w9c7HBF0rs9Rky3SbCvM92iFN4N9N4jfYFzgL7Y4WYyrlYsA5caTRf1XqU
9EONwEgZD6+woQe6em64FsGKuZGx9dvY+ml1mm6B5Zf7okS+9OfI45Hfy2DAlDCtRcoJLQuQQZf5
vXqezBpmbrxvyicKewva909QPWpu+PpotZch7E5DVvgJa9PuA8fj2nrWbeeFoj+YTrnKkPfpGCdA
TzDpKnF1OTH2rpLm0gBwlMs3Vnqwa3hvu3BjMjwTUOTWzGcWsJDJikyaxW6Qn73F9MDWNiGtIIwf
GDWGGySPqiRnWN6kf923aCwO2eArBS5kQKOuxlNl9hdW6FJ/LPCptPkvygnxgtu2yi9iBAEavaiy
fYWDybgsyCDNx74aU86zSqZpcKzd6Hg9bt7BY0dUdJsczzEH3MjugwM2lFE6TgcHbz9VeMt8SNvF
YgsInnS2G9geBdWCfG7J5GNPn9BqMYnDkhXsltxG8G0JGKVS/khomhUdZi13meaYmIyd8jNFN2Hi
6abpzsSt5H9V3w6kj+6n+C4z87QgMyYFu3/51Faz2IdUs6C0OJAt07VyX9UoeEp3QYCg1xxs6MaQ
dfaRT7gydl9J9uWOy5ZCchEoTJDgolBsJPAa2hqMzH4G15PKjHmYnIQmzpp2E0rXiXUDcl4VBlTA
zIYvXzBQPciOVZTbu1H+bQUVHrwNDuvwj5+8QYMno6eJUdLApNAHNs6I1sYSYwua1UdIoKLNSLo8
VQ2oVDs4cy1LyPdPR4rmtQ6HvFFew5YxLSyRgP0DC7BTbhyjQlur2fKNpWW6nd4inw3mvnk3Yhqp
SDrIFm4D0IlJdLf560gfWk7Hxn4BGFQhbsdJ3S05j54WfuVcFLocM0uujoHTrkVys+gPW2XyGMAt
UJrCw1GiFCftp8RTYWrInWI3Cl17zZ2uk9SXi9APxSuM8begt0heZ4nWrscYHqE2YCslPlzj95lb
wKnWfY7jdamz8xHvei6/dcqxKZkmRWsllACCPh0WyEMubQMaEsmazuyGi34P0hMPbFe+gHc2WEQp
PZOOj9Jkf6K5Un63DjyAlCm7OOKUBRhGiq+5fAnjLXuo/7aXnIjBVPsSiS4EdCBxniOu2SEHFjdv
MxJMlQbPzQZ3ZoneQZbXWJhGRzmNtuGz90iiycMg7yGDwrfsVlDCBvb5s9a7BWOgmFFFrDwDgGTR
Yq2DbLHDqTosjEDrgbAl5KSUHTDrQAQxTgk5O2LFDfR3CjY9yg+zxDaYe2s614ykanVnOy1hjMUh
04hEmk/cQom/HBbpOB1rG0dh4rPNwhzqdhieG4NcLSZPSGMyKkJ5pQ0P3Tpz8+V8EepngU4A6vqy
gjVP8WsdH0wDe4dBObuSEIzZw6dU7xUEnOO556/JN0QDOYrdRD5mxtoU9BZ9ceiil6x85uNFZ25/
QiTVKf54scrb5By5FWcWnhnXTMXbMlgOPfwpsb+i6jMBvVImAxq7zdwfVea1JJ7DOHLR7UQ0FWXu
2hYrgQk8lSeauwxEAN0LVDb53GAOzArjLCAP9W+TBfaQlaiaPLhfuS0YP7fxG0ZwT9VsbonPoos2
vI+tfKuLc+zYOxssBIfhiAA8YegXNrEr9xBloSK+9sMDTVIN5D6Ih/OMBg/HUkPFLPIj8nsAVAkG
xlU+3ZE2z112UTtUGW85F2cHUK4MQHeV6KphKDMoKpMHn3v4orIxXKQ9VKbxvxxTuwOJcAGMTQtU
C7etfhJNuTMn5NdfwW/JycozHLW2vYJWJKiHDLwL/MKSjF7nz+5eSgfbGWzddY2eMtUIZ8t/UJBi
sydDoVxFZJJoJDqx9YdzhXRI8KtrM2LYH6IHTbCJLJnTxqvFVwVdkCrq3abrqadm2zKojFvW2TIh
QFjv2YvAgQsMzNNVCMOXrQ7RFFNymv6CIvE1jO8DnFl6VBM5U6KvHONupfHrGBkvvXkvzdBLWuOA
8fYgdSjh7zAyQEhla0Qz46WAC8YcKETwNUHnNNM/sIWdDQOO7EMe2TQdHP418k1EQ2xkgI/wMI1Y
W8HRVEx9feT5SYYm+7ABZM+YTid7fpGkTcVAi7zNuv/uYNgu/Dwr/seODW/bCjGWnTI/i+RNxgdR
UqID6NQot7RlYMmQgx0+kX2EIffyvqtxkHZXS+tv4CYgNfDZsKDVrx0WkImuuowuM9KY5Y6+qzIP
Ur7x71wxHKIEiJ9LKRfDAZsogCZnPhnZB3IgEOKXoFmbDL1qjW0/uqFsrXLLo3HAzTDvTUYqFeK8
dL4nscoI8K1dfPV4onAW07FZ7lDQQCu7DLv8zNymIbdkxixvM9Ercgi6ya5nMtUzeQ0p89AWUfFI
zxhBhyQf1RH2uQBZ+aLpGDmDHxKkVqkOjYjDFT4j6Jiw/8ur4JZoPbnhJ4vXqTAOTdaqfnOAUZtD
sW2ibpXn80YnwCTi3wvClbhO1+QlOZl53hTqm9pUpwFviKoxpEFi9KlrSFJy9qRuE1YbU/ki1pue
TiBMHPubzUC6I1F3/LZdDcfPknxwmLmV3kzEXTOOebAWbFVXgfWhJjjBmOP38XcXiXWAS6fAbE13
gbrXcRovaga3sUGREyoH6IOaTT3j5XEoUWV21YO8ts2PPCl8s2WP8lQkE0/dmgWYGHz1LjO5U1i2
WvKWDW5CMAtq+QZBDR+/PPi2AbgBEQ4bTmAcI8KesDhXKoVa46XFdbwyf+nmdkMJS94dA4d/A/Zr
Zojq4C+KS9KxQaIpDlN+RmOAMntQpk50VitzVTG85IQUhCPmK8g0jAvnMrxLBPVYpe6h9EMz2rgF
BD3Ut/QypIdOWLC5IOeQxfqpA5ebyEDToNQx4TYkltKsQFquzUIgBvQMjIFI/KyJtlMNWkxguocZ
o6o+Sj5XMt4GOmprid1GI6STmUT88Lacwc2Ag5N+TAa2k7af+wNtB+0Dh1AhEb8M94YnLVy3jFRV
GwxiO7GV1Ch1EQnSw3Q6+BCkhHy0IZvJngREFF3SD5FSTIEEvKsUIBu+HQwoQ/+DKjWPcQmQ59ZT
eEKE5bPn7R6Povtr+WfP1CdBowCJ9F6jwnag/0ehvknDCac9KxTrx/iwCH5tWhzk+CHJd5PIlApj
ZvXk3c1ouGfLn3LnmDq2hxnrEHE5PjU+7UFhfM/QQLxqSyoAPHMbPZYGiYF7YLYT8ObGSj+PODgz
lGml/imJZ33UrjYLzwXspfH+SvFrpb0hVT5DQmDA0X+pVU9mV4xogzk5tF+kWCpD5smpXhlmFA6Z
qQrETGlpoUMwC7WNr3akMMSlWVbupHzx3Dksd9vQ/RkcTvHow48CSa7vhlkj0Sm/I0M1WliLVXht
CBptufmURBy08gXf0nvJju9qcCsNvCOG+rCNmveUmY11zVX1uJwWVjT7KBnYjIO0Pxi0qzlBgcyL
tqXiEFeF9kkiqDKXmSUyJkBFze1bhIZrkr9U4BWsFHIkE+UY6qRMx5fAZqSk5ZSwAELiyX4mISwP
kVGmBWsbDeYQuODQQdHr1cEq9F8H7bbRbSbxZ1LRadR6ucz4KLjZvGAUTrtYbpg13pfuteQNsMDg
OF7aHpccwJi3TWJ4z5Rhm2bvKcHJLYfmFFBWJLfE8nUO2qZ3NapGnCCevOQj9JZXcppFNUKxzL4p
eocxQdmqMVDSGV+PwgZYCfuc8Svzw5S5ecAxY1yNTtI3OudyGS+CXGtVIpCCl7uONNSsKWqrTq8+
DU5gI4aLQaRF0rJ3XBRUYnyWHPs9Y5v+tZF+NOlnsJ/EweyUEDwSXuOcaKu0p1/hYE5Rq2raiR5i
q5hU9X1+r3SJADv9Fr2U/Dygek5zQNA0yvJgId4D+6Kf1d5MfppMFn9gLCNigmtxVUf9DP7gaEvt
MbdmiJQMQnzmGd+RSvIQ7+Pc1cxQaR0edcxM0mJWErHH57gNTCVDUUXNjsU8w68E1klfXRsaUpnd
JPxd/LglI0WRwERhooih3ZU+ZY5xPJQyg5hhZRAz0kHxoV1B7QeZH1yCSbknQv7+TkDLif4AyFck
mWDLu6ps+JTOcFffTWkf+wS/bMsIypCvyaufzyPUQXbdSak/KGQZFUyo0TrjbK7iGpIQxvOhZukK
1qAOkS6hC4daONbKzlmAziv9PYMbVkTPzAEbAbjHCabnzBelL0kvP4IOLblzjshDy5NxbRp+RBM6
oamLaVstqlYNNHAfnaW8vvT2cEVhR0OmbqcQc10CsgE2+qHExmiozkGmYDLhCUkahRFxfyHhPh0O
xvqgj8ZTa6KnVCQPdi7oAdeTmM4NyCDDmE+6giCTfnr0OhIWi5bL1CB3JWKWBa9YqXdNOe3syoLx
TqFoV6zSoXLI7yreysaQ99M+n7+7wd45inEyK/lkBMwq7OIE7pRFQ+2b3PvLLahdEyLS1Lk92EuS
0FtEAhjHD+WRld3rfY16t10EGQPPelo0ZDwRbbQFk1FSDs1oerUUcgGTjpcdQgIEbZ4MI1A+UrR7
FJuOauzyt8AtUUhHpPW1MSngCDupZymkQav+TzGi0kyEUrlDwEXJyklF0qXU8CGaBtPugVn8leF2
MEOEo1BZSHV2bJ3lbFMsdHE3nC4GE38MdSXWdRIKTXGwHtaosTgrjnZxNBmRLDPrmJ2RjZLFb1jh
1vhmFAubNnYNp99gg1iN5j+LL6swhW8CoOX4T/JUPBv1tVN90SIRoedXX+mjZ7SqLGCGmVAogzyM
klobCruq7hV7Z+AdzEW8Hsu/YJBfzCh4qls8KFfwRJc2Vc/Q5Ppq9mLD5zUptOaz4Nlj/6Y0T/mM
B0L9IV3NjbjhJlI1HS/T+n2EldBhpDaMZLM4rvQLVhJGwmbBnDDlxXlyUkGMWhBnd5pzbeh5wM6A
yfufXdl5KWkoUGQFWGu+uOf6U3uzo0fbrFVSsuxNL/MotCKIgvUx64WflhSh1qke5ZOZwDX8NxMF
U/so5PWUZC0M6KFYNayF5U0YJqf64YgAmR/5ALwj2St+ZnXBC6sFq9b7/0jXCONZ75iykCtviY1R
GRsZFNbI/4X6V64hfeVkRIMjpZdeWIAM6WJjEYgBhe6zu2bvABQPzJ2D/k6imFCnnYBWIH3qRvxo
XRPEQoN2vceLKbFk1CXlqNqQUabIj4LUF4hWQDgR+MSQgj3q+8RJLLD+ivlfwWM/68nnU5JbeaSc
FQhTKT9I9On4RIL+00J1FyMBCJlNGe21VLo7zqhdPlWerWRQ6cu9Pp8CmMtz8mnekEO3ZNz74/+x
d2a7kSNZmn6VRFwno7kYSWOjq4DxXe5ySS6Xa4kbQlJI3Gnct2eYh5h+kL7q7veaj1FZNRk500DV
3Vw0kEBmpCQPF51mtHPO/3//Bgwp2Zk3k4UZFflNbpQHp+8O9NhuMzLbSiU3aQcwaMk+qR8qJIOK
BGLalr7p7CiBnQuiAsMYVjSgcpqJIi2JNg2XHtb7FIdTX2r7lB181b2kDM04aHBqd7hq7YOVH/Tv
8WQe6TMlhFNk4T1RIGeV6Rf93RrtWxitS7ujoPH8O5w328HNllK9+PAxaBs58K0190wgT0nlTEcG
utGCI9R8dxEWhVW3APdoYGdPk73bvHaxfSB2Ahrqzgd3D11I4+GpzM/R+BzoMVaQWPv++inSmmPo
HAzjpSd2mkKpx30maW9jbAmw2yDVKvlhQyL4ucEdR3FB2hl63fzFT7BZDDcU7tAjI4XyHhbjY0jC
njRongTHmoR5wgOx09n1NVepiYq7xg1ORlYjS2qu8im910hJ+k6sgGEuJlSCbmJsS3+2arY7FbxO
WHstA3sgGABoTomkg2/uOqJX5OLXtIxbMgNihShnSWo8QF21TbUerK3YzrTmG1u7TJO5tmUBaejN
JyBaZ3TNLCcPV6NCklHx/6cNcKvtCAs9+UgMuU76eqMNYvErcfaJ61aKCQ/1ZQAqnqvzEQ/Diurq
rhypJcA2p8w+5LrN34zhwxGnJsxXLUkCxMu0gKWsO336Hq/NBL4y6rTmAo3bKsgJ2egVkP6x3DIp
xT9Y+QsLIpKJ97Iizmf9az9OyTiJsEIEvCyYKa3c/Lah50sX4LEbr34tnGwo6SI0LNiY20Pfpsw/
Lbvf+lcLheGr70tm36jh5tJ43HXilMh44wu6nenVr6FC1eXVPD4TMjwnTm9F1+xV1O2oQl1ygSzs
RXwaGMaje4RxoX5ymOVR4dkieEQsgO5loZZT6sC5dw5FfBsRsc1jim7vPQdlq0y3rfjm+vkdzirl
I3MxCIwYw03Ao83ri0V5sDHRo5RVfCUFHKBRGPIRIY7KXinKESHqYYFdzIZbioWEplub+UzJUosF
TFOeGwX6PkExsmQySwYFWTvdVUcNQkerqCCFIxzyl1V8NAgJUdqJW9+L0jsLA0oGWWSqNjGzhpR1
58ZiV6SLX0PbL9tyJPsU23q84lRyiXrMSGP24PY4CXx3FXxMtJgyb+/zl2TPI7APa0owOlya1jso
8nblhUA1RpheWy3i9iysTWhw6qgvrvMJ4wN1T7DhRELfdrBW2UjzNVjCqKTs/zDphzu+fq1Nz0ZU
gBCOEP4gZeOyF4gM9AH+idUtx35YlUgcKg5nLp++JPuFeos0c6FvArzApN85pN/Vdbn88ss//flf
3od/Dj7UHe37QOW/5G12p8ibrv/0xdT1L78Uf/n/V9//9MUmk8XTHSb5pjBdS6B75Ovvr/dRHvDt
xq9l6w+eaKg/fEYy4bWHWIgR+H46R1ISlGPsmnfEIkj8ArZKW95mmdzrPEBUm11Lx7me+0dErg4H
jUeDRSZPwc3kzipHePwGofJ6PF46nfrWvtUFSuFQv7UMRZPnqifM0Hsmcr7o7mhib6d0Tqr+dKpm
R7/rGHB40uR1XZsEJrT7ocRSPcuzh01Abm9dAnQDW59Qz4Qh46WazCkK2p7X4PDjJPGW+3GZxy8e
yS1WdhxZnJ4kxGUNDU6GWxbF1nOqLeatbXmcFk7pIV9OboZGrgdNW/Ah3wRrCKsQuVduhuQH64Y+
uRtILpcaWdHQGldOqTDzuTuUgH2PM0fAlubz33i2ReTTqqg6IpPwrMX1KqUH5xFLo+ybCZmk4ihv
ZtrJyYtzD/+V7iOHdfD1IAURO+fFxmD/ZR61QsOXEGs6QV1Ao7MPSrQ+7LhRam+tfGJCXpy7lIN1
ZZ59uipEhLrmzu2MXRr0O0k0lZ2lO0Nh7kZqEYPhq7e2CWUgJesK5DeBXRm5y4NOI9Wz1yGQSH3u
tmGaQ4AJwUg5V3HT7YtknmNYh9Aa14nG5IVxj6t7JKTwWSTLc7TKs/5O6fexPfvx5V2p2Xf9rifn
nBEtuuMJMXIfoFoDULtyrwAYrw6gjTd1FezCjx2NW2fq91Gd7FWODBnKLGV7ScPCxXnIoELm4T6x
s6uV2mGiroHz2On9nMTzY0n8009rov6xRt5VMVZREDZ/+OOfjxGlT60+m3+Zf+xv3/bzD/35tvjI
z0318dEcX4s/fudPP8jr//b3r16b15/+QOMhasZT+1GN90yx0uavq3f+zr/3i798/HiVh7H4+NOX
d9XmzfxqQaTyL799aV7s8nd7w/zqv33p5jXjp/5H/l1V1esfvv/jtW7YBr66Urek5+kC0rj0DOPL
L/3HX74iTNx3nidcz/QsaVpffslV1YR/+iLMr44tXQNOBKJuB8bWl19q1f72JWHZ+vxCBv+fU8yX
v/7Wv+1Zf/lA/t97mCF+3sNcU3dMEGPCQgDOg9EU4uc9DCaW1ogKcVOpXQ+pr470TIhBFiT4qdDl
tFPT9K+inOcbxIRFXaXqyobJq3XRyZ+0beemDeouc63ZDjpEqTAdFNdxJRlqF87sotXWI2blIAio
8UuYjzw8PB6YrugZKhSoLK2sL+hJmDwEKtGR2cRUKR76ZTCVckOuHNORoXvP9Oqb1VVv3nQTl/Zj
p40ntge0UlaGfZ1REvXTrmKwoWC/7UzMD73NAzJnr0DkpJ80vfheGdE3QkoR9zNfJWd92Vfvpeqv
+3iru/GJDF+cZaE4dS2jb7/EzSyxRpeCDAn68fh/2pupjz98DxSOmjhD0uCzC8IoulRzsH6IdWa6
GsUoDV3PbIqlaUKK5LL3K4fcQZa+SxLngJItf0s0qW0FJ9HdIMd7Tn666phi0I/rVU82EXvNgu4K
1HXYjeklLXT9Jpjo8pNWRHCd3U5L/fvgB9CIyIiuBg7AYZwhPWn9VdI3B4TFB0O3dpU7I0KCNl+n
omQ/RrGR47RueorMyLUeI+AiNfiagsuFbDDjJMYwJ9LVvTepO+NiRNUnWcVPeQ8DimNmzDcMSG4i
+7P1K2z3o4KMqs2iyoEDsmkzKXD7nUc/aRdPLXZMZgdFRlE5dRS8//iG86Ay/vnjHvLT3vP37Unb
DzWv5/qPL/X/4XZkuqzjvx1W/q8N6T/+50eV//u//gIl4add6ceP/WVfMvWvljR0T2c2ZUhhu3/b
luRXYeMD1XVX53wjfrcrWV9toTs47Sx+iI3D/j+7kvFVCnfe4gzLsITrOP/QruTOe9/vjlYugkfL
Ep7heoJ3AhnH+3lb8puuT8lFSUirj8+kCV4XM80HFk+hP3Xo9E3XORoasVC+85iLdifD4uQxD549
fCZ96s4pjqVFiLRj6reFTeRUXMLPihgxJXp+0YuSfhEt6iBWu0CSZ5e0F2pRe42GGs6xFj3JsFu3
AtY2+ivOs8QjQRmAjjPmN6TiYu6dxLk1OuQzpdEuTU9vF4bWQ9EuLmVKxCB7HxuoiQgjRi9aEOLV
6dieEY7nw6lD+cKDAQSwz0Sm5yiQTMpnlKJgjqlX6udkkea4h2W2d3GnoGmEbBRRA+f1yxAl93FK
J9isabrnkb+XQdYzIZAvvt++iqo+JF317CD0rVmDUfYShCP9XY8gd6JxDpB0ghW9ue4lDGyM+KAa
grLDyeuoWZqUhoc0AhXd5P6jXtL2HPIWUWI42GiemvrY+C4xO0V+Hg3oxkX9EEbJN63KL6VHAzGp
XgLyUpatprfAzbmYjtC2U/kgIOPA7/ccWkUdmIHYOGG6vYxDYcx2AzRudR3fcu5isGoBQ2XWOhk+
kboZNYqtzdJ27BsLs5MvY+MVmxZ1tVHQcZ2sR4vumBMD3xYplnwotgMhtXwwgrynsJYroic1vsvo
JDMKGzgPtccimujVpxbAjQqh3iA1fKH+vT25r9EcNGXXR+RfwKUFKTvS8xdeNgybyKYnNcLMaPz0
PZyenCjTlwEOuKTIEAli8GuS4bvV+4e6mVAYcdCsHXT2JiUmv6GB70ndxpXDwFd8TJoBhSTznwai
+HIO53XWcrIN4ctb07Pn5PtAEGk4pk+0e1FOwJ5RQUISg/i0DewEMmGyN5nMgBtzHehps2ld75XD
+RGjCjkl/uNQJ+S6oVAqDOvWa2qsY5DFhOd/7xyq67gI6O8kzaVEBjZEJL52KUiP0gJjwCGReuGB
ORgIBO8mGconAoVwTGW7ENqWN/ivFuXnWE4XGmNHj8bv3orRKlJ47WIYcG0O7LEezauxsQ6FIFhm
Cm6B3qEucYz3blKLwaAr4uBnTgtyyou+3wR1cKwa+1CU6bM0I4A0KnsVzrH0yBIAfoTCq3YJGtDg
kfFmOszCRRjvib/2SAQtQxCa7rAcnW96aN5VCVcTAYy1awr51nP/M+gxnwhQ54fRggCZNxg9jf73
wfA2kRgw/M7iwFwNHxKFrhteOIFc+yWsdS90D6FCQg2jsZpOZkukD2tnyMwnK0EfnPgvlal9BvOL
RGUNzyvddnV/id3ySun+yo7h2UVJiWnGcXCYqGY9mdzYdeJ8T8b3WhDfEjX1Wcu6Gzl25wRL8mhO
r0bHpRqHswDCQjOk2QtERMvoiYvXoMBuSnAtKu2ujMF98/R4nTL1zHJspFplvuIjTPEHdZhQiNEz
e/ehIMzO6LmrE497PMwMxq+K366+7QaX6QxEbnXMCOwxwOaa2t7WB9TMpDq4+d61/bWr8DuDGhtI
bpVecCOwV1IbFlYPC5jjQRBsGNGupEsXCaKHZpEL1dUrPj50jXS6ODM1wcTfvgpM2M3FnemMqzoG
59Zb6yJCZs60VDCMMLXhqvNzWhgwFh996eM+bq5Z1rvQ0uG32qv5J40elQGxAG5HBl01s0eo0aDZ
OsYpBtMoOiY32q2RXBzrRYhxhxBx67Z43L2VyJ1VXDwPOmbpUL8rI3hPQHlbtEt2H9HeE3gYplUe
eXtgP7tON291ogXlAPN93Pc53dgOrG6K/LBgf8uxMSfher4mLfy0IHRWrkm6zNDctGjO/Jbmi1ER
muURZ2GtOY4VzJHy/TSHEMTitsUS22r2Ne48guynRZdlR6/79OND6TD9TO6KgABkWu4sc7Bi/a41
1dVIP86zIB0K8iTYzNxuT2QB9wCZ7zGCA9wRsgg2U5j+uFqcPFFOGdv5350Wvraqv9FgytSEreqH
YCCCJwguOlFcmezXWg5TyfHPAy7BoHXIC37qkdkkJeZBrmtc8+VmXM7XefQQvFBtGzXwB1GTz05Q
Ge06M7xVFPi0tXcFabxO47mLxDAPpd4QO168h8Qv0lhTd7Eb3IS5cRCWR+Ya4n3t+zRse8c/lpBt
8QWmxyB51hGjhFV1RIFCRhOyebuAealaRo7ps9X3Fyttvs1/rhLFIG2803QUHg5Db6Wd+VSWdgXQ
nvCiZsjuEI3eJSRbML67q9LygMKQJ+S1ks5N0IYPMBWWtZfv9GK8uLmHnMLae3RnxiK9qwgpywin
C0PEFUN3GWXwgJf4kloD5vtmSzrFi0lzrZq6i+aad8YUXmOOhTKojlNAoNCsjSLJpoqMJx0Nkzm8
VaAru4aJYFR/a8aUpKNmNZAmEcCiRIJsxs95rp0wvbhudw8Y6gCdcjlaw73Fa2idf7bKbFkn2o39
Ho3BemqRfYGON8BVxzVmpRyiviE4z5wImlnHIl+2tSB4F6lsoe/KCZVr4F07aX/E+ygkbqa6vcd4
US4VS7rC/ShSEOH6Ni+iU4ycaYq7+ymA5OMFjyT8Mm3HBBrQUzX0tYBjkSF4GbGJdGg1+OjJdvvQ
X2SR3KdkNudI+JxyfBWiv08bIPt4MZPwyRTOS1UnBbkI+l2mP4cFuT0EB0FCdMuGunCl0IaPex7V
9xnQhZER+rxmHAOmmRIfPrddFkD30Y27EsbAVJHrtXTwtM283NoxjtI139Jy+OyHdo4Dui6K6dGt
wqfES/eZaL+lAu8F3Ur4R73FPFLBwbd+tKPqa4+ZvMHNHfbYaupxB2pyLUptVXXkLUz6s+oPkfdq
EgzAuAW5XhLUSwfdWwZcmiZMOcM9Ru1+hENT6RPOGOylgcJVrQ3LIFOH0s2Prctt7UYBEeBgnZKE
NNtu+ExS/1uZvkmr2xBMJ+HjE/WhE80L3OqML+cU6NMzsWBXvRnrcGDdK81F6xLu0Ozj67DeBDFB
SWw+NKHG78Sa8zuPk3Hc1wsejpNo7yP0VHEpLXrqMxhcWEjEOQ1YGeIOjNtvZXHp04m+ar53nP6W
bXxium1ioghccx35yXOAbRGDz60nLRTO9XXt3wt61z2A0tBsL0YV3Ue4JhFCgIJiwIpOV4QMoWvj
MCUWmpfqRmOyQqufiF8Hhd6Zx9h1Fg2XsJQ3UvBxa8iG7DMPwEtaaxfldBcxsCjyht3lsyZPvjfm
2EwAfmhqvdi9sIGc04DTtjtcOWgGHdM/x6QBhN74ZMr4rkVqLUiy9U2ObHF2N/TsHZPA9x7cpDNo
gSEt8UvFO8UK2QKl+dpHHCHtpnCWU4njYUy2Rv1AKzxGfAZlV8VqWQXhdYpaZUzkqRJMxMGuXWdx
cqzbU48uUoXfw7HMiY5xHVxJ5DTGyY80JWNZl/amGYhei9HSNpaPTdI9Vv3AlZqubBTmPnnaaFtO
us93KeWATvSnzSSL+8GuEJKGJoM2Qx9owC7HmKAcztw6twDMVi9i+J7Dkxs9zjraEO0dpgNJwGh6
JOvVnWlDQd1GK62SGtiTYRFr5fXQ4Tim06sxf6jo0Y7QeO05TiPpMaXjDfCLYVpZhWWsdG6lijSd
rgB05tvX9OC7lerxH0z2bRGUL2gp7utspBM+I4TN6jKMIVZnT8dpGlhrN/D8pa2nO2H3l9rJyYxn
iTQ5iXlKMkObHAnxKd6pOKGdANJX1SQfkwdw3XRUWRY4xdnzLkWaYanHLT8T5ii81p3LA7nRqG2Y
n2D9MLpX+vWbyOKMrjucc5oy4G2oRRPKdlkwY1Cmvtbz+r22aRN3AgBRDJo3YbGGXftSTQ7KErOa
aIFPtJXluJMKoeikl69ez2As9tLj0EoJ+HIZZrW1HniopyUYRt1VOFo7uYzasltOrLb0zbQifO2j
bmy6tmAxLjuzfIx969Powg/d1+OV65BlLT3a+DyWw4ywislFSa20Kd1oHjkCSRPg96jmLFPJLhVP
+AHUUBAk2HxGAn9bhZbotieoDMVoPqBnc+FOFUMIFAAvL/hIEn/I04Cj8cPqlSwoSqJdX2b+xjRG
PCNFyOPWp87NSoEbwm6XFqMjuk6FeSsQ1hWVDQTOzzjPuP3amfJiJVSH522Io0NpmQ8p2u2lxe+6
qlS51ktkzpFx7xRlclF1zPnZGZB7TrVYq9hgHpuNCbFJVrtyS4Y6IwKnZZYjiWTXht/jvWkFt6Jl
OR9+DWJB1jWplpBTtcyS3OpxQdXJvajlKMxtjgOLlEAa5rDjSbmpD1ga7X8aRMNK7xuw08kVH4LP
AAS3c8SyIek7vS4iv19bKvkeAJVb2QBspDE1V8kIn6Rl/Fqac1i8cfIynbxriSgj8DzqJYNCLwku
U0c3wWL8lvWkgpvAb+lMeLBdGtx2HkNt3QkIozY8VC4hNFELn3dji5rEjasEQPuFMQy/6W0yBHiG
s47RlpPXW+Fu8wxKUZvF+G/7/LUFauESv0lDlZyIeEphIHYFZpTk03OWhm8Ui05GHapt99EprA+k
uOGrCLHL+h4Sw2pYNkOLW8anQC0NnvbuoIhrSaKRIM/ogz11xLGT5JQ+3qYkNbiN5b4aHXdfVfVv
/1VI2SIdzjkByoiPX083jZ9355EAiabtgfzHyr/uNLoBXqyNBwBMd4SeWtwkQ7ZkvFosUHd2j3Ze
bbywMLlJAoPAkqQ7x+mdk0Ec4T4el4Ol3oo0s8+ud2PrpDV6DHMcJ3nXlFQ4UhAYm9VtyL257wbB
hjbq9n2kMOzILNBJnp2gAXio4QrPju/paE07OaLNGq3qug7JFx5b/T2YMmel4eGH2Aq4TeEDy8IY
Es4Uokcj+W5SoXV0jKS/p+LCtskkVjPLiWS/8pmBYEZMQXnRorY4SYB97qSdeGnCV9kzds3QE6Pt
U9k4FqqqJL8Pw6cepS3Gy/A991LvxbaNR6sZho/SZELVTY8OWYLjRGyAE5Jy40HStXt/jzQElK15
iEKP/q6gNa/qb1isT7OcKSm3pBZ/C4vsg7POQk+yb3WWPhaC0RuWW8V4XJlImRLPOPVCgJzTC9DQ
x6TrjmNY0ZOv7J2bY2IssFeLvXSQMni191ATk7wss4Cgu4LzgS0B9PQ1wRmKnNCKF8AJb2M2o2JY
OP6Yb+1CI6ZDI8ivuPfi+sNgTL7UcdAvk5aQo6zt2QWhyfkVtoWZVI46c4o4zHLkbNddxuDNY9VM
bClLjMqbnvmf863sUaeo6FPDliUH66lmZACeJO2+e2n0vSqqZx4ca4HSLRAwWKv0jFinG8HYgkTC
o4P1M6PvoI2EdLRm8OBPw63m59fhlF4HcYuUX/UPGu2F5dDguklHgJMGuNkhe8sYAJr2tI4QTbCr
bJ2NFR1pRq393N/rtv6EwC/V4s9KWjcCQoUFt0/L2++twJBMxJCrGWSM+cE9u8lOi9NvQTzoC7+G
RhrQEyGY5rPHtgHLxjpFrv8w/9vykRU1AflVJ6GiN8fi+Ma551j5wCSb0kCMxBontcm58V1SNuya
0xLWxIVF/GJG7Wnr9DqLt6Lgu9y8es6ilTSqS6/n103rPtCIOXsaqAVc61XDLNe+zXpWjRfbNcqQ
4NOXVM1x/K56HMJOTiTNND3aY8PKhrPbqPRbCq7YhPZhYDOiwBmbdVCFb+aE0bSmEA785FuADFBJ
88ZgioG7302XoU96PSajTIeo4OmXtKSxM82yvolrQvoXkPC8I99IYmkxASG5EZCKDstoMIzJ2ppw
Z0UlgkPXxdhkcCoW6XlqvatOj84h0WJjF67KajbR8WH0kUN+TfpmpViz+U1dD0FGVJ2rrHrusTZr
gffdGNHh8+EvUZHvWxcJcUSj05QPQ6XtOy5VW7I6pHLAxNPaU92bEWqHLoPtY3QnnN4Twu0A+rJT
amunpyNVZ9k1LYJ3VHbYA4vwrSeeFBPmp8t3dD3XJiefJ6rDK2UkP/5bIlTLZLwk3AZ5RDkSLuSc
ILmw8Tj05BpSASLb3glY0bGQrytZ98dJIiNExN0UnBTb+L4PATnBQq2d9pi3FhFXDg5j/ACtXFWI
mSId0+zAe83N4CaG4UT7GFGMtTMaNBbZA4klUJ2mRSvUUvJGc+HvO4u/uc/zu8bmXfv0OxZF0e20
NHiIbXbL/lhKVyOJz55FDahaSMYOc3SSLv1gL3MI0OBOTdklLWSnevLUNNnZFyntbqj4Vfkc6Nxl
uZaRdWedEiU4zDZzr1965zbg4viA1pYogR+qmOIE58ncfHcIsVqjpIcSMvD+5qi0xKEGU8Vek8Mb
nkEcURo0IaheKOXAyXbiPQAFWkxcdti+5QhuUuTX1uzj8yvyFw2ulVOutCjBSEIpNYYmXaHBxvHV
PI918uloXYApJH8cQG7RT4OwupDmvjeSTxMJYa91x5ILX4fpp9XkqGIwVeh+fNVUvOWxZZ/R7BnP
JVaG90FyAiOAMr9DWfFWv2VKZ7LB9J4Gb4hXIxgkjimip5vpEYQSQrdFV5kveuzChpweGw+Gm4bW
tM2/RYF5sqRG0oW/Lm3u09FJ3uqa3dXCN3NQDZtAH1n7NK6WhaGt43z+QO3xfkYIaAJ3cQfHwM/P
lUkCY6jOHlm7bYuaAWtAPrGn6epVMmKtuKeHiTFL3JTPvg6UQ2+Tt0+l8SyfKAqEth8T85RxY6e6
Bmwx59oHtYlmnpgFo2jR7pDXJB/LJyP3rjJFydFnvSJNEOprk0Tf0xYAnA2ZSxJZ5AeHaiye46l/
FJV7M2AQqn3q9EGCdootdWdRSTpR/8hM+b7EATRfjIZGKKxk3mvIPCAm35F7el0103mq87NorV2k
XB4iLPEcDbDS3ruGu3cc0msLG0s7dAg5omNDvnXUgYqyo+iNLm9mUa+4Vv8IcNJpK9SBNZuxhTIK
R/7BNwihxSNA4wxKtlbiF8PJxSmxuyY8YRQ3qlfnLiTTutaAeTjb16CKl2EqdiWtCNgRj0phbved
q/mWJZjxbSRkKvZ4XA42asmR9CUiQgo48kUgH6IKpwWP72iODyE9uM/NE3s85wHJjql1VxlAYTtg
jJvRuNV5qSjI70YMpiPcHKfPwAFU7PNDMD5xHGZN4j/q2/p5KK3vJBMzTiu5e8tm1eXufUQUI2N3
iByZTJkKYbFpWkZo8Hq4A/LS3mEPBr8h541aRNE6oY+ILyUq6GRRYBlrbv1bLdCTVdcluDqcBycO
+kU7+S6Hp7DjBIIhZgI9JIaaNAHoAbby67sOVmBQq2VS/HCf5/qqTaxV7dHV6Vib6zjtw1VvEs/E
qezjvyfMf4/gxRBMd//rCfN19B42H/l//mtDLGKdqN9rX3786F+mzN5XxCuGRPnC3NiwpPO3MbP3
VbiuNDyI7q7wdNNCePJX9Yv7FT0do2bhOdJ0DBdd3V/VL+5X3balLR0D5YpuC/cfmTN7aG9+P2Vm
9m2gupfCk/w9QtjzFPp3Ar5W7z1HrxjmFiaezxak16F1rY1AH+Wp/NTNHM7eJ3NpLCwYHzp2dzuj
2WBXdBQEWdD1oIxVDHlyWrshaI/RkyDJUuSahcuoryA7x2Luw2yMds1I7oEiVjiZYNE3wRvMC1j0
3ZrahOmMiK4Di5olc+xbz0mIX/UhADfJdceOqjHB3wVo7FcDsIw8y54G22Rw0CW0kadhnxRugQuj
P2plrh8ynQAF2qUw5epNBAqSsBAzOcVsDE7qGisUP3KTd528p/H4KX2SbaAPLjAh3WGfZjvIUn9Z
T3QCG2JjrtpOeytT/cF2GzgpJqBiYuaJCrGBp2FSQZldQ7nv5whJcTuWDBnDhMQZEsDvvL2msfVL
vUdbYhDya1lxtFXEbCIJ5bjiT6S1arEPCl6bdw8iS4eBHrSGhBx22n8v5b9nKZuzuuK/Xsr/+b+6
f/+391c66z+t4h8/9ZuGTf+KFkPgb5O0aDxXOH8Vi9hfPeLUqMBMh9Vo0qH//SqWum1ZnkSnZiGR
/d0qtr9K03ZYdbZpW2hozX9kFZvC+IOIjXVssY55Gy5allmT+/M6RucRlEZkopvvkqUdII8m+Shc
2RP/lbaItrS3psH63tDD2qcSI2wmQnq4vokPTr+JxEMQqOmmpBEMWpMmu8HyItGmP7rmfdxwt9s5
qY42zpdS0DpKdPldxsMjfTieoNF57Bx/NygEAaW+zjsLqmljPlO7I40qgKXMY3FtGOHAFC66fH2K
V3oKCbSVnObMimGqkDZuiqzd2QKoQhtMc+YaXSeskFsD0KlWYaTu1AilJp9VKgyHNiZdh2XncCTI
tTu6VfZuMgBwyXLclU7UHOoy27ZpdCw5O286LdGIffBbInsbcpmItsQikV1yclz2rFn61CPl7lzu
E0U6zLFy1QJcGvb0iFz5DayjN2Q64GUIEwgcMKTDJO4H3/woSlx+YQv9ZRQPuC/MpUVViq9LX5mD
07DlxB+dQMCHKm0fiRctuTacBhRA7WLabOS+c+bsHIODa9H1OBiDaek2PRQRMwv2hUYyR1kYpOP0
z4OjQQn3xysZKJrUdXXbZDHvLTU9hnsk77X14xCX6Fos7DBc9LocUZODph97BnpNEe11pkMrZRIv
lcRk6Yo+X3bNdEU+Yr3hBGIFdOttJCAmsbI0Xc4B4vIV7Maj7rKTyyjSlw7gwt5I841Dwuw6ROa4
Rhx9aSvKWlH4HLR6rUaWMmCvS+p7FtbStOWiV8REJiAfWubsQYYJivwOuR7DN4Ejak3f8L6002FZ
hv6B5t7Gy0Cb9lj9DJ1uXZCjnS8s+FBWePGNMkJ43/OBR8ZN0zRI+OgiM/He2EEwroPn0kaH11qc
RqMMiObsVitzdZb18E1mNemPeNDXwkz2WqrU3CcLSEPT6zuNJPkmNbDfadjyVWRvaaQN29IN6Dbi
TS6GvF+n/nhj4eYtBVydogehkQwmFogKabjV53AG+6eiBc6m+zZQbiN2ORSO5R6PxdmwihyUCAwe
TsFQGuw15CHeQU8kjkh8pNkJHo2kx6ida/6mrLon2nPpMkIpuwhFcFPbz64YzhNPc2j53iXJUkIe
A/c9mzSajSEGZkJkYHcYq7IxqR4t6EPBRNeLHLKJbGkLTmX4rdRONCcQqNf6o9llZJ7q/Vkbu01d
5P0hnMg5TSvnps/HZmc3+IW4dMXSYQgN8rKjI7yEKTmt7BY2sOwaueuvhqkH5pwZmAixCtUd/fWm
VfmRA9DOIHzTxUQATcSGKxcGW59EilOWQ0P9YWW1SX4Lq3uNO8eoY1zeMF5weKJK1zmf5Jp0tiqa
XnwM1lutKF+6yTmIBKqiaIqTS2NtyJp8HZSDdV3YEwr4JgkwuYcgWDQ+ymq8NihyZ+8dKpg6OFAE
qWPKWDgZkWdOw6o1nQDjAfRNpwXaZGwtSzL6zT2KVOt7UXDc0P1QHcC19YtJo5dSpuwhTWBS7swN
miSo0L7/b/bOZDlyJUuyP1QoMQPMMGx9orvTnXOQQW4gDDKIeYZh+vo6eNVSU0uLdO97w8wXLyMi
6cRgV6/q0dHK9n5nAE+GfxxcSMGgKG333V+pqu4Kbc3HXi53OkSOJ9cM0C1mkY5WAdR57X1rxPRZ
G2gffhNtPZswNuFQfnw94vjcbVpFn3Tbo+fWPdH3BEKokgZ7VP0n5regZ3eYcu9ja2i47UGsuBrx
XCQByVC8ARHHEh49znamVDwOBh6wfqh3BCLjuX3S6JiQqB3cr9ihcJwdhbFfm+xcTPmImBCy2on8
cB/MU3dwJ1Z7xqa5z02pEyFvt4H/tHVHfmyypxPKM8435as48/NmV6wHxHCMz1xhMNnKvV1Vejer
XOyQ29+UAfOGa3Zre91VNtM5QWHNPL4ZUNjtTeJLWryL8hBXM9Ug+dDuAsQ9yGoPLH3imzj4SxM2
XlypUWK95TMQ3oAnuj37BS5GCwvbph2mN6Dc8dyzH6hDagYT/0z6OLkfXOuBaBcmlTpni9WbszuC
QvKwrB3YR0NhIrITW/1A9GGCyVXfan4h4GLYz52KCJuGPTGpZe/wy1it13xRs8sdOtO8Pg3PuUX/
HQSIuYSTaOUpCpEgzxF6dJnHIWXKZZLXbJn7XcBC0yFZu9c5e0mraPWN6GaWTh5lLdHax+BN1iZt
3ODdbb4otDvP0QDfuLSewnL8aC1Pb2vklE3SOv1zVq1ersC/aM62qJt4U9KO3iTaRMIZ9o6HLSqM
8FnUEo5w1//29XTisdgh1fD+7XLraZDj93q/27xc8GdA43PC+CbL2JKuYtsk1Qu7mJwobAJggTM7
MGB1SIeOEzd4WeJ+BOw6WA1hBewvLLmF5q4+RHJM1yVZvuscAkD0P0N3G4ou3+UN5jRT4Ofpq1mC
jeNuZm6gw8Df2QDNwFolw2+H3SPKssm8N9aQAnWDNByi97ZpHVboxCP1tH5jnaAclZn7ZBHQ5qrT
n0s7HkpFIWU8ir9ZjnMqW62MPsJslu/LdVmkmZVuQNPtQjalm8QeX2NE2/NswwLy7favbnB3jwUW
dBzgads/ao9EHf8c1GW5W/9FpftlJ1musFlyCrobXXbIvKRWnFm943/6JyVj1laLdbRbJ7yr/OhW
5CvPx2miXTSVj5Mkwex4kBckfpoa+fxlRv9CwbCaAzV3W+VxvQIs7+sC/wwnMl9Cxs3GyL0xQXG0
rbUS1uKB4UqNvGQNN2OyPM/R9D7wcTUd2vGsYCm51YW/mZjAiEVfhXRJT6OgMyPmTJT1epN6nyPP
Hsab7jBaGy+3zmga7X7xxa9u8Aw2+oTgN9FBK0W4GUbX2eKriG+KXD4s+iqsdH2xszFHAtr6tX31
C/8hoNuBjfOt0/lgibsA3KlXhTyiFHje2TuaJWZSW1+QRR/sE55MKdpSEySf0qL2i+83xl1GNkn8
YYs3bduF93DeVpwQvE9dsuSCqQsz0Th3ySSms+3PZOqniWVXfRS4D04OfDECF9uBade26+5WjnRS
FevMtTB8sSSeri7jWGNBVqFjPKyhDU3LyiMfeN57ije9X4CQCdbJLorYBU0X/uYH7kUesTXbSo5W
6n7pp5uugC+ZwNeb7YDCTBydMAjXLDjTZMtYOTBemnXO7NeJc15nT71OoYpxtF6ctbKU7m2r+UmN
5z95teXTBh/Zu5JWDDXE+SNnvGTTOnMHBYhbKYark11i6cenBDcYI+f4HSfLA5Pv9+wtQKEn/82E
eXkjqMnO6vG5S+ruZOO/DqP8TdVLSRR4eFblDak1ud6lsOvOAkwtbnMSbLL/kuxFQFGe2SO+N8y9
G9qfdgWFpWmi/W3nkz8uXFhjGeIvY7u84HLdz9wNm9QuoUuFVU2I7kwjMMp69Itm+wouDr/LcVGW
E1oqa+zvm5ZXpQo/MOPzErY71tWugHGDZRw7LpJ9bKcM8wZCzAr2GVbrijtnt74qDOc2fcLP15Gx
5Sc6p/taK3rxFNG96h85NvQ/uwptFJNYeRtI1LNKst3ELF9tapJfF5VUeIGK0T26KBaL10IADfx4
v/BkfWpq/dTV9BsUhk/IHXxBekdHV2dcblmZ+Y8WxZvFqW50dqtmyZGpMlTUj48xbRJR7nl09eAt
GgoBg2bBmpk6X2jaXJHlb9+1/oK+hqdHX5BIKlywTXPG8HvfiXy+VbAYmrj846GxQ0MCKBChFi5T
8+kbdzggT5EYNzOcYBqRK2IxI0VjvTHLGZfnke35mWxe9NA0DdKhqujKEB8LbJMNkTfeS2PDmzC9
q3NJNrDaKS/Waw8akxdSOQYHhssUmTfALAEeKYqOvNEST32v4yLwtNtG7UCYjY/KI6U3LYaJRoYA
B9gfWnXfcVc6301p5Xcu0XAV4g/sF+82BQC2G5MetWgcORLZ8r3gMt94cSX2/mB5rIRoe5IBT2F4
dlN+BC3uXSK61LwIDiM4QZvfnx38vCGiPWYPbSWOVdB2m7hqKVuQGHXqfPnVchlFg6C/S4jXWOag
ZEuiBSMvJ8PQvHH8Asalh2MBO+lAgwIlpLA28KC1mnqdbmAnooc/hAPdg1W3zDiUnMcmXnYZBQ0c
rPhzhpDLXtHBaUbnRiJg7QDy6K4btqZMf/CUOX5666ABD16DN2Mt/+mHkhC5r/epS54qZgkLV7vZ
xfPcEdAfz4aT3Hn+HaVo1lNCNirHAYiAh/fh0c557LFMEVMAhZYZkbl5l8gIRlJFoLQrqvvChfQV
Ov2t9ih+Nnzq2oDFNEB1NhjN2ks8g/zlSk7wgHAngTypM1b1qea6sJfwvVERvHckQkB2dKSyVEQ+
4Cne1/cO0drTFNKnYLtPvojfEtIYPZP7oW5Zt1VTf6byiuPhc5TH8kb7E/JWnp5dfwS+b/lfkyUs
3iQY7JaSK6HOv61oQDXTDZDslvqblgu9BY/tK3nLm/tX5HFCGHijDm1Xb6bOgVE1zvE248Nhxau2
fk9Pasoty2KDxyQcFF6ebfbVAb2Ed3ia9V8oQlsaZe9LWrpY0SCFALDUCOmOZbFqi5aJ1116a1q1
lq7jJE7E77YwLy0pU7a89JkFxv2hNJqXQO424BXj31aoWdjSv+Xq6Tzm0cOM0XQSLi3WQbwzDdGD
gTRYW5PmnQHUjwK4iIQBmHe3QeV9ZMVTF/wt3Q1woPFE9xJPvIRJo+6XdF9W4AM64oe5T3O1JkjJ
dlL7DP3DyYhfweB8d77zU/Bgt1kMb1qR/eBwpTnB4fUcGzwFHI14GkxABKCm1eJQjgO2jRYCNNBq
Yh0BGZ/ghY+bSLNLh4z0G7BpXn5FEaYqM6T3PZocbwfz/57d07Gqo6d1+xfo/mo36lwO1ves5DvZ
6xejcX3JFnLiiN6z6ejSIU97qIv+C0rZZ2Cz2+ZWSnvJnV1/5FoB70Ac9clfaPuhqkEHxtbBxhg+
GzaxroWvLwl+mKQTaotZqZZ09YE4wudg6mfuy5++oxpGJMOwFq0eyqJagMlhVA4TUm/C/RqTEk9j
9pa3/ISH2bnzGDPKyG5IC6xnU17WjgZoPy7hjwxJJRQpTguzY939UuouZAK1Wa6CBZR1fRhGLIct
dSi25WTbKArhUN51Nd8rbHIq4GibjLGG5QmP4MTtOAlbMbnpMaZvZTvkE/ymMvkV+AmgMAyJmE1z
lmoQuwkpfbu0T+4WFRrOQR9O50A2s7EjFibbATs7tJ0BbC4FO0wLipTrXtDDKiRH/q38NVjNR6v8
ByJM1wAnzzZ1PJByvQcILOy2XclNkxNvO2TqKy/9+lA45kLg7WGoBODjkmcCK/z2oIA/Imk3MG/m
+oUSCph/MXTkflYXfLw71HyElijYuzwSykKW2yQ2LzhXiuXc5kxFDtzKMVI384z+ovKY12mbnkaK
a7e2T3+UTwVgjoUpy3AOFFjLc9f74LX7N2+BW7gdduNRR/d1T2dkFUuPdlITbjQFacUpTkZOshkj
t2VdOHbRolTprYmc/OAN3WmC6jdRmuKGcpuK/NWoliHLLJ96LYcpHHlBj7qxugyjiRfcVHqwz3kA
XV2ENVFxi3xMlN56uunP/aiw3i7FnvLQjxh2NATLBdygw8+f7llGYDv8s8Thg5lv1FIbDBWkdZyJ
EteSwnv2uTDns8Rx4ItxUgolpQ4JnG0bb0EcRT/YI49JkZ+BdT7FnYFZTF449xkPVLucYt75uzjD
neYPSEq2aJ+aKXzAjEgcBWf8ptHVj8Pb+iZlS2EvZ2Q/Nt3sMtcgrAQmajdVQHcB9ZBWcF8swwXs
4rs3k+tKLI9nLmZIt3xJm345QzyyvbK8Zumtu8Kt4iyEaCic38uEDWykl4OinNKDOjH+9Jb3sZTu
Uyx8BD7zXKK37tB1IGy8Fax/M1L/G9UUB+HB06h6nzX7WusXjA+rNrRpJ4cUC2lgWYjhmpW8fEbR
wePCMhtPcbvmf7hpuN1q7UvQRXOwKyfKUQenxcBmAVrGeZGv9D4k+OhcjuI59n1US07ooZ+EgKKq
lGGzhaSb2tAoLPWYjG8xa6mqr1frszts35n6sXh4FSg0rivZZQ2ue+BPwqEdLy8QAmCYSWhBQP4J
MZSgIn1kLfp56fzGdndrgni6jzKGbQVUcTPG0EqKRVR7CYmBmQ4QlA5rQQGvhW3cBtjbC9veY6bh
pwkqlcw2oeYMuB11gV0d5oda6PAQTGQvKw9SQdg9LXX8IoPk1m76Eo3GUkCZ4TimdUI2pnyQrK54
cFJiE6TtTQcxcldH9asfNl9F7L4tEqLNDFO4i5nR56qAjB+QKUC8txPFzT6oa0VwtPV/I/+wMmie
cEFsZAlvpmlqjJ9d/O4iqJE+XJ4S2TI5rocd/56zSsKBTh3iUX64EqlqKfFocHLYeQs2nghS07aI
nd9Z88iEey0XJ3vxNKXAFcedcXB4XXo/00Q9kh35v40MabjznF2OQRtDMQnz0D+0rYcJfaI+2/ic
ONkiBt2Zjr+oc+37ZSqoBwciqYcioqJc34WIonUvK6rJvJ+MrgvR8EBz8Z0yk1lvS9QdQi2BhI1x
csT6VCz+h+rKzxqKzzA0Labq4b0xAWVWRXqYRp/XscQCUERQpkv3b9VDL6/bQXOCjMdDkvzyCHcb
19wxtldIHfEZxbPY1nrMN9bSp7tl6c6LbOjR4n28UTouDoAs5WEca+i71Yhiy5NnkP7a8r2pc+Ip
xAnsrZXnT92UD7cRq8qs8qCaGY4qowp51tBbNakFDHFVP8vIPss6/i17D/OGmuiyA2p121S49Usa
zKzZmX8Tg6R2If1uWhpahQeGw5Rg8VrUoyyiOpqf7cpXtLc66cc/CGgG7L/HOyPM0+YyqJh1pdWi
BZT4ErzRe02Ghj8i4t3n80grl490aqmnmcf7qKntbSbNqyt8nIPzRLsgtzTvA7fdVizUt8IygLMT
NgJD/drk9Xgz2vFrlxZc3l6XPWkcxIQP/kw/IsZ3X+fRUSS/alpQLqXXcm1A1GRW9qvDzANRyrR7
bAM3PmhBhWAU9LeBMW9t7yRni2FwTxnkoXBH622GNhNNAAxVVKlDSYPk1unUeK1bnmyOBrmixwJg
3qL3gI/RXyiB36jITL8x87DqSj4r2gRHlf8lIIoCNlL0NIQWqLfmo2AXjvRFa0EHRXioj7Uo9E0D
f/qa30mmz13WdMMjPplqn0ehdc0xQDsVH0mahfSKYaKB/sRIUbNHI9vpvLbDeJh1c+0It8RF9Tcj
dcpgxnU1BpDhihY/GQd2Z98HQ3LyYD54eEKsZmRH3gJ4JCm9z+OG+KXJFfazYtmWn56Y1H09JkhA
n1MVwv725R+dgn4aB2sn0wArbeOYbdZAqWxboOqp2x1dUFgZE5ZCranlukOS8w/aDcYlDVySURzy
N7qwEPiUvRyNOZHGPbj0zSOeNFcz9M85vmHSCPPOmeOJbtz2VVXtV1aXamewvG10isDS+MmCGY9z
SjbVd3XIM3dys9cwn5+dYUU3pkiMLoFO+nFqbI/FY62Ge68uX1pux00QVoyYVVmfHcBG90qU86G2
ce4nvf0ry6GLDuFupsaWKm+PHxfv4DJ2YmKi4TuhwGJPmqzcVkPR7CGFqpKbaeKUlkjSm0J9J+sd
7KRYnIxTgptKlx3Fn2u7+gnwRHFDXfKLXcy0Jk3Lm+PVzbb5yRwAfbq5w7ZQ8WjU0VZm3p+x/k5X
4c/C9kOCfOeJ8skbsOuH5Z1IOdrYF7vKn+qp+Du4HVajiv2PCd9lpSTbIFafDjA24Y6SKvn6xQT5
SKTbQCB0/Ivfo54E0fBK+JrOkPLqvjOA2OQiQ/8vPMcbChEZ0p+GRn81bsVhHfd/MJ0Cdz55Lq2O
cThtylZ9OcU+cVz6ejGbcjjoyDQlRv3mkp6hXNf4AsHw3vVCGsgB1WfoU8jVVv4dyEgVWGBrW/if
yx85x7tapHdUswLcKsaffMHYOLsP01I+dO7CAzXg8QuI7+RbkbwbPcZltjM44GMwfDUt5Lq1HgCP
MFn6hrJKzavDDzRPI4xjXnieBgABshhgJQ5svadazOco69+HutkR1kvPPWz6Ganyavg/eiOK9MQC
8TQXXnxVfvcugjY/x4wY3TgHB8uNg13PbojJHpzdGFMWrsZ2o6oIdmYQcown66k8PiWBXnbbtqA9
qCylbKQPK+DsNVTBocL/0nWS0cXrzi54ga3SqgV51FioX89xhJtQ+suhcZqX1IupWFzUnZ5Fd1Aq
YfxElttgXKGtAkrEiUXQbZWpK8dVd5OmDgbnfZBwIIq1IHHrZ6QSpvs5d2gn4mwsOIufGvicozu8
L3RC9AAPddy5yDwTJyCHG4M60mFhpZJryUhV4UoeoWdWvsp2NvS4XJBwpkJsJmpDGwD+Yrb0hPAE
o2dbVHelUPJSpcSHosgz59nqSo4KnLbQD8ikCYzuMa95+o0qWUKclb3cR1SU2EHan1On/yVi2A09
b3RMkmTlCTbuCGQcaTa2sDHAkmynmETVDGxb8bfzcCQzwKvhlsMgCXBT0vwGHzoducKzmv1nGIfe
xkvtX2YCmVHRg8ABNgJKzQDZQOtLfDu7RDZIHzAF/F6Wrs3Ys7Hxsz3EUw712E/ZX9P3NxBOvAsM
T/3JpqzNL54TkVMh5DLj162EUOr6lERq8WfC3rl3SnakrO29IxfF0YGgccis8BpadoT9nZINTx7V
XMjDai6AE1nvZdWEm840rzkEyTjpXxYL7yxFxn+StxU0sR0cAPLzNFFzIpi58+yPslkOeTQvb4LY
ftdde1p4ToWQzVj5dvUZW4T7LS3QcgJuaJvM3OTftg7e2BeAKLWWD9P50d5zXIMV+yY2ESsdajZi
We2os9KPaupvHDO1O7tPLa6GaZ8kUfPhphwHTU7KLRjG77n4qZrsr5tPVBLFm0UNKyn+s+Z8sWSs
Gt3GZcClY4vjZnuTD92TCPmgO5mmJ3ZAr4Vbf+qlKM4OFBDXHc6VobHPhhu6iy1n4fvhuxEgskN7
QL5OUWGT5g1ZhinXiV5bUb5m2nuxMo9HSCbJTkzTyWsdkvJRGsOcAP2MVSU6iRSGXNj6uz4nQ1Ta
PT8zXl+hdP4Y3ztnmfsXBonaZxTBWHAyjnbAppCtow/4BNY6b6OZz62cqPXTNbGmifcEzYIMQjAe
Fi1Yti7ZIa0sRkvEzt7PkCgHm0twcV90Rkuus0CGlxZZ1SgCptqCtgAkchUNNrrS6hjaUkqeV7Km
9ui3itj9N32GakWBTOz4Rz70j8HhFrVWD10SsBZVLOHHDkZRgVfBsb9HVvrntKg3/TQTCGn+VCi2
m9Zw8h0iIa/47eFymr9FZX80lFejm6C5BgoKPcoYfrRVf/ljyrVgwFytMKN6pe7Q6lj812S1MtsY
7MrbVFK65ImIBV1AIwVD0oarqrgJ3fR7LOppV3jJV+Tlgj0szdEp3sFYlPnlny+cu8hlDG2Gj1cQ
cgvJ03gGUkvax3+p+uNE19ZQFkNFb0piPmwdnaSdOpeEZnU7kX8DW+YUfpU0YQGM3amBlZ+F4Zzw
H1tZMaKjsyfr9+PCumbJbGr0Eg7Ll6agkbWlgwlG7+wPIeWd+lMYHLpN+BxXquI1N3EyiTAVc78S
iYNR85r2Ns+P2bw3GOUXgonPw/xqvMJsc398Lm2VPnb8wJl+HvpULk8jHM+wSMoDFFjrkDv+kxoq
3jl2YxOe4WnseNEfHxAKk3Mbob828W5pxmzXjMtAnx5LTFN6d3oYottg5DeRs9pUmZs82BHq9KAT
7FiqInXjY3lom4xe5uwNV1EK27CDHeIuLOc9hrFgyVagAk1WcxssO9ESOWTuPg46f+yXBbHTdb5H
esYxnEfm0I8prS10z1rTtaJ5jd0+D7o1Mpl4Aw95PrXBMA6585vkVYRhMYuO7ry1KZE8AP7hoRzo
t8wreJko8Zw7gg08ZyyolwgfmqojXc6Ue9CwS4skAUXZUjuYRMfPvEzT+7Z4s6bHCr14INsLkGP+
JsdSUknCKl1ydjFN8ZXO1l1jNVfR0gA6yJjyxAondpnIbeSBw1zYuZoZeUcaAqdxcs9Nnn+0GZEz
vwoPdU7hjAM+pHbEvmhxhVcDWgzXKHe0GBU1HtFnmrTWVtlPTQH6VqukQ5geyv1SK8CiZGNc0Qxv
el3lZzhNAxERqJAgmeamBj3cPDCe/lA/l9wEiQqp+YiRqApQpdUSv/ldbx/Gku5IUrG4ycCY25i1
yE71Jc80fn6vQ0NlmMFkB75s+lPgmd+NXv6BB845hvQl9dMd2LP2MWtwmhslAA35RB/7WTBYzp+L
TzVaGs7OtibHltS7ullr3m3QkVOHYLyFwY+2QTuwN4wfrFSygwFvxANgudq8U4UN/MKrWZnGoSG/
0JPhq5V9SHrxamb/79T26iydwN6PO49476aAv7ArpGETXagTUYv42lXLuypgqpvQG8/DaNXHqkws
rO4valWQk/JiYRzZhu3MeqrnCZI1dHnzt2Nt50FHghYg9bvroU/n0FNlnHwwpCHw6o80SkKcGa45
WPOGYB9+nji97wJmz37QP9qWVyvvcRm14KG9khlNi9shuVMpCSqBKERLZr5rZP/YBQM/33w+mpA2
N9yI3fZfaE9olj5gvQRpPyYIEnyXLDsdMz6z3sXn5L7FGbSCinZCvi+6NOkh8ZyXNCgvS7Sgng9c
7NO6QM3ad6vBbvEvxksXItvoQZGLi2PKGYOZZ7nMk63h+JeOaOmWiN4NEo4eWSq5ZF06kT6TLXiw
fW+mQoqfpZMAwMojjDpMiIat+ib117BXHCEIT4820CM6Tt5FNuX/3y389//KLaxwyf+f3cK/spaH
QfnfsXLrb/l3q7AS/2pzGrdRB7H9/oOn/F+4S9v+V7Q+DoW+j+Ufq9t/Gv61/a+YORxPCFzBjlrp
cf9h+Fdg6jAWA6okzY0JWf6/WIX5c/6b31/zpygBbTNwVeA4kjTCf/X7N0Mbkhiey10UVvQI28Af
24cUKGvr2F//5VN5+N/pwNz9zv+IF9hgOqXnkdeVsDVdIf4HW1NJ2eS5BoPglkn3yEtgb/e2/+jF
SQDhnkmKjhVIOAI6Ix6DhcIEbb0GbD1uS2+mtRBfIfKUah9b51sDpMAkBZLGj7v4IVy/5ASFdq5j
TmMdDpj4+vbKwfveTkZxX9YEBst6sI+mlMUrQeVwoEyOxAM6dmWzwPiPLwHrV5vnztGphf1ao05F
vkhP5egtu7SS/jks5uomztJgByjyk5Pxexu76YNs+x9vUbQHjgC8WZhFR5wY9H2xoWT5DWqWs/VW
GlFfsSpRD6Cz+AxAcjooN4fIPsiXuHVc2v3qAAPeuFA/ihFxsCQQ41ljaKga+ZR1oXjy+puhpoWr
Vaw2xKp2ZTlMIK9aLgtLmw0A0xE7apU9CqUeZJbYtxM/nl0X0RdaLqPNkG0DbNezQ8dNMJ0XP5/P
cv0SD9N4xqGSW/WjY52cMO9W1SQ/2aMLmWKZxhuNifvM8Qn01sVbBC9w23p27VJdGOeDY0s3KX3A
CS3ksKhyVZ2Kds5v5Gi/lFMmnosW6ct6DqRt/eqqVj4bTsR9dSuLXwMP4I0PdwTUNbZm4rbecS52
Zpzdw4AJ/blcEB88/I83lhAvsg2bEyWoJoguEL/EpROMf1jsY4xcETJfkRyHKl4eECZw0SgbiPEk
u5e0usAsGZ6tMLytDdyydE33uo0wr11XvqeBM9ySDDUAQznKN4F7HIdxfEJIr59GOFdHS+FyQlMy
TUh7qEcjg/DE74ojPq0ZoryZjfZw9epzI5b6OE+uAwtlGV5AskE7U9kNtdtj0BT3XRR49306e/d1
lrHcY+F8GHEB3UauI9gBY5TIWqS6XLElWb+YrjmbhEqY//ylZGAQ0wN4xDHLSXPb5fyrTiNroxkN
f/M3AI1wqmOYZ19TlVwce+7u/Kg9+n1/KnRG/iVdnWWxj/Gn+lIZ4cYgzwbCY1Vwr7ErU+eHXEeK
ud9h1vDujIbgNyCTa8+66rqef4eN9TelnO+Y5jMllBWJRKspqsuQgXTmFku2baX0Zciza7qEwRHz
sHvbmxfCbcllRJa9KMNbVE7pr9gPn4nQjq8JQIdQIbSrmb4dbC8rtmuenQP3B0XZNKwB+KH3GNgw
panUAD8W8cJODgGsmXr7Cvq6KYEXYOMYxRmLT4bzE5U79gdwCEP4QBx5OrNzXQg2tgefzQHKWXrS
U/5crltxCDPv81pRELKy1D7ZCLlwdCfQvSVtPRyFyn7a3hxVDrSXTWz/EAXoaHEhnoquoW2D1MBE
TLfrcbtDnJIJbT9dGoY0Ktu3bdz9aSyKNapsfCbRwQvejuAHo/9U2QzOJ5nepQWPkB0EbP9GLw9O
070UntNgUXP0akzD9t1YR5bJ6W8MkazSEJ6biFSBdLr/8uWfX0tbLBDwq0EfWUpQd9DPeyGK6mkK
pkfL6WdgfyZHTQ8prDTJX77fx3wQ2e3AtLFLwZy5DXskuE35YQiC9FCPHEAR4unCcJLTlMnnFPn8
pY9RPeEZ3OARZJTxHOehVeJiu+VNB2JlE/NwpHe46i9UCHSXkY6zi1oqjxZHNlX8Z1lY7r9/YaNG
7Kqb9nhUKUoYXPtXwUNvMuptGEDfTIH+HVVYZzJ+y14MvvdZ+vO0x5wD4hvRhpxY3ZzqsYFtMaV3
nqEooupDeqrafH7SGkRR3eDWgf90G3lj8ywVx0gTJiRkvGift+Yyziy90m76VAvifTkw81RNIPZe
Q13bPKr2khf9q/FxrqVRSjWW0wy3vYd3m1GRrEhHojpObXqgaLVw4i54z6KaF9+iDn7mVceqK998
LQ07BKc4j0PZXsJ/SDXeeKmGablaInsMJVvPoKckJkr0yxwb7Ncakho5Q+bxxe5uqvWZHrv8Gvpd
hsVDHwrKCYdFf+VCD6/ajMDYJwGu0SM2XPRTdbRnbHR5zgY/yHJ5ioX1mdt2/pJEUPMVNw0NmcL8
snUFrmZOvvyC5B3Liuq50uDMlpIG0DCcLo2NKzNUafHSzmvANVHqa+phtKLD/CBIriI4BfZi+mrH
6YP3mn7JF3etlVvkEZdA8iwiIDPrcioIc//VT1W0rercep7BX7HUDiyIYoq3aempc42CektfHl6x
wn5HY2DurSbS7txzdwMrt7dmwkOllxa1Hnx86McYfvs8PfSIhJ/YNzJTyA/KjeElhs0ltvlXlQaT
V0z0ISVj0uz/+UdRubhRU8y66UyLh5Vn0NX4MsLA2Y/Cc7cesV83s+tpkxnTwInkCyu9ZYsI3+4S
J4Iq1BePs3219bSF1xBdJzhiu6oNarp67A0TU/YhbRbOMB/drSvnL0+n3lW6R23PikqgQl//+W/J
MOVXOzkJHjCZg2xhz0bdNU7NjFHZ9Wl0UZOxTshz0XDtLYFrmG866yHQLDy9Uj87BYafSZKhUSJ+
XkYjr2mK2F4RIMdK++TmIjvpoH3zijj7xhF/DmXmvhas+bLO+j1i99hDI6muKi37bZpk4hhNlDDy
nkSD7ZzTBJt1D4AjOeRrFtovUfJqb2VT8ORMpgJdr0oIQEiHLhddt7t8go/GsHVeAgcAZqdZ8fNp
Y8zF2I/vz8oYyYruhNgBN0KnHZA8Nz6qKYbWkuAOswDIPuND7Q5s2OiAbRsKC0ZFl51FL2Lo5/au
sRCGQRTovxXxUxDhLcqfQdd/+OeLl2avg2Nzn0rMh2KJgutgbB8iYttds+kWkpvctbJuwbwNdLgX
zMiqcN5ZFXxUODNxpmZchzo7cEFWt1aYpA/B+iUxkNIAEJW8sjL3YFLTcOc1+aPTV+Ycu+7XP/9U
qOxxSacQegAiD/K594Gz6qFjDYllUr8aTCW7ai6auzSAf6AbhNmha885RVvPylBFo4YShp8o92FR
yx+jxkvIeH0T90bfVKtBoYiK5sVaFbgqiMv72M+CG7gU/jnw2R2b3k121RjhGrbRzfiInH8j6jyW
5MaxKPpFjCBBA3Kb3md5t2FUSSp67wB+/Rz2ZjYVmh5Na5RMAs/ce+5PV0+3NE19yrYmWc+G493m
qPy223Hem+M4rZu5cq5hZxIcmo8V42PrxoicqHGsTwAYEn3yXOaKrQYJZPnZEdA+6DNX2nfHLg0q
NzKn5swzL7bJwtboan3z4uJj6LyrpqJ9KrHGPaW6AwqH6GHT1kxn+I6+eJ0tT3ONmDL1oDF07Q/R
I/k9b0S1VyBEVjaf8H35YO/k32DEteuM4nBQFyN21GVu9RcvcL2fpV8dmcBf8mjuNlhsJ0KQuaem
1LyiJPSPgDPU9b8fMCUZ+tq4OQj1OhQ49ow4mO4Eks6PbZRte43uuHQYETqaL+lYTKeosiD6z0DK
CovhaKDd9lpzXwHEKcerGcTxOcjJPWcivQx0AvTrbXrPGvfmB4Vewoecu2u7W78c6hMPMzmiXkYK
R0Hvtx4USbs9Olb/M/q2viv4BcnsBs+ifypLyvK2wyGp2uw8uLX+5bcAkGqTHwtLF4IhIZ/yMSb7
ekz0OXYxfsYkLiGjLlteD5yPLDb1KcQGfcwHMrGLiFAAsG/IBPOmeK8F+cNREZKOgxLmasf9LwLG
8k5DxBSd68nPyMRjvVvey+VH4aq7UOR9/f8fxUGOuHRBeaJQPSHZc05z2xbH0qBRwvpJecqPWpgL
LZdFOkiHCQM3R06V59FH6ZGUimghQr/4hLfsAS5N8oHh1l33MU9niPZGLOxrm0aKFi2Db1qheEWE
QoB8za4L8cG2b2P3qUDrpwVA4NJxrOe6YdhZk9f67yPp5p827vPHsgnjU2GnDXnHSftRV1XNOG6O
LgUio71XEy7AjJN/ZiJQiHhkuwTvJyMdfKMOY9i3Fl0OkO78s9IzpjA8sIcSYGGd6DueW3XnrgkY
uwbpYaoa0Eo6mvfT8gLEqhuf2vqFgpZwrhZUWow59JYNNcMmB3HE0NUzyOAXL1nkYebkXespZlBn
tuG8yhrSD71xAP1dUgqYKnvRPkrYThfeOhE1QUqON7BGC/EvZsPPKPXLuLTOIQcZiqfTAhv4V+SI
/Z18+nEqhlUuKXjbjG/HrnRjYElhbzzFZW4xWRTz45S79dZInAHdU8gqZPDNZDeGgtQ7wZq60uMM
up28MXwswy3VqG1QmiF16nBr5aHaUrY98k459wK1mpMi5LYh2x3sxPmoJ5YoieZNdkcrOcNJNwCx
xacA6fR5EKTSS/2cd9O4N2fEDt5U2ycJb9RNTeeBxUj1xFjA2TPxZBXkk/84R/HeYNi+kmTc5l1f
3pJhyB6r1uWKkCwAkgUpOCTuaeiRj6WeiKlNw083DQsSdIsNh9tfLiv+nT7hRiCuj4i4diKaLeoq
4tazKmGX5oMIJEQOVGyUHK3EptSpk2EfqTYnORJ9DxSg5tXxvQPdbfo4DcB46zrX2yHWC3Ay1q8s
BNw1xtr5aElCPRxC0uD4NdOhUmLjzd+T1yLgMN23TjrPQJHUhh6dtCFcCOlsBcwhW38dVhXK0ion
CS4yPka3P+a5Ccxbk0NmpCzJesMCl/yr7Pbdb7xwrTI6yQrBR7oQCcoq+msMwyMtjINCg8OgusGY
LTpYd84VHm2xgtVUradAYsguUNlNUwOfEb2621pLhCXCVCxl21o471gRTjYjoD3iIVYKnoBnyEmN
2QGJVqjkGXWp8EzEvfmbWPbTRm0Rbhiiroz4hdfLV/C1KBHqrt2bvfWIU+tizaEmgLgAwQR0ofKs
e8hZxbrgZbY8jo3p4rLdArCPcj2L9edws8PppWryayHdbeEH9yDT/wS5Absgj2pORHQKZu8f9QB8
v22w3rXON0kJ2boxnRgCmsO+PTdPEPugnAlinryaQM1lu6xZ3GlcLTXpLPh0WIghPo5blnEFjyqd
VES0NGpqBvpc9NnGToz5oNufzjX5BGcUHQzlN9oryBrOTSC2+XMy4yDvongNwpfZiIQG2HW3Pmcm
zor07qlKISgbLnaE4aGNkQhYAre3UwbRihBFwhuo7tYFN82qZuaBPoFngWui7uoWRrdAgmrUXnX6
74cTJPWJuJWAGf5Wzi7yzww3slGLYtvJ+qK64FWbOUfwiBOsRt4fiE9j4GHWCDMKZ8ltiJjXm+2p
qDFe9274wBIaR3FwtDIjOxaYIzIISaeQ/pYtdTPuajxsSelXG10vO2ZkZv3ftk++Tc2SeLba1zSZ
7r6SL0E2YIt3zZUTNM94BJi+b2h7vj1XM1FEGUl9z4EPYk0pA+t5mnbwOe1jGpnpwSZKiz3tQS/6
htZlQC8z/0MyTmE789uT5Uxt7TKBeM6nZseI7FiriQTw5ovUzju7qcdY188Bxd0SSXqZopTjwThn
fb2J/P5SQb9c16Hx7A7jXnX4L+rpr5jFmwNeeGzjf6qP/pV8Y0iem26C3Q2BODFbhwhGaVwipChY
09nYvEJWG9JiC9221YuH9mId+262FpBPz2Dh1M6s7dd49OZTMOFnsEweoJdjtRcONj4DI1ieD/XK
VOk5ssU9r5EWYyDCadkuPFB2CL43jAj7q+dM/8gS+l6bD2COEq568EENcmM+2sKenycXdmlag2pX
aKDCrp03uD9LRLw/qQ9usmsljKv4yjLlJP3ghRkFYgkDmlVspqQM1giiuYucDUz0VNvfgQWM08rj
P7MexhNSwd9JIQ0ooSoTAInWEGkGYhiykDMmNG3+mcfIsbjY3n0zx9Q9WqsBHDv7/d4CLvqIOv47
CwlU77oFLGgswvLs15wztHsz8X1p4n/Ms/c8J8M1NsBZltr5Im6pGdHvDDUa+yy1vusyqfC1Oy+G
6aCxUlKsYT8xv5LoDzoXKiIqTmyIWGxs8Li20z5kjO75aiY2bG/nWQri2fBTZqhnG3+7ZISxBe2T
rcidz9ERH05ZlIiOkCF5kiA+fPyrxjMW30d3yGsxXDkRKiIud3YL0C4j9ZS13iEv2ZgNZrdGysCE
vh2eoGldmxK7w2hU+dr1Xt1pJhLSc/8hKfvX2g95xguIevZgR2dXi7+1lMW67w1/JbV7GHRxsYse
lfHQDI84ifHFagx0jsQYaqHIzxQOznSc8TgRFmglybA2fGtvMg0kp9To94XdTTtDyWNZmA0HQqEP
gDAfc0WASR4P5SbNYZ76eXVv0MJoFYZHYTbiXIyIXUUTBGvICjBZx5dhjMVpZj2xqsrUgMa9p9Kl
AxKnKhivVScJDSwHNnBTsFLEZH0hzNggKHZRSQwxVzoflDQR4QGp95jsTv4Ru5kdS9AgBinedY/2
GJUUgwTVfg32lYkUTZxLYkrVIEQKnR7DZkOM3ojQAnsswCwGbZiTcO4XIWQj1D20Tf3ieYghE2uR
bLLibYyaYIeE5NGIAUqMgwZ/GiOF1FZuHgwXMEo0/gHMLy4AHtyHNnm32eMceYkOSQDDo7OD+Rwk
ACw6HK7Kxe7tU7SdKmf6DG2TFp2/NWj3GvtGkfoEWrg3e0DcpuJuvLfmCHrMza1tzsRsbwRgUaIl
4YC197aPspsJu6/2JV5gs7qP7a5Ic1LwJqqGcTcQIYT8vP3txfiS9cYtktwsVPn/4nz652fYp7hc
vDU7i+chxsvZdgSbSkw5UccQgGJ4Z+Vsgi132pEu40A7JsnQ6VjBzuIb03t4aaYnHZj/gt759Xzn
sUaAIpIaXJOHNKex+0sra+viGiXzolmHm1QhJPNV620CLch+LhDCggXvjOQI+mNYTYYMbwWDr7Vv
KovbxPlWeVzuJMXqJAqWrPPi3cbhXpYMlJVnLLHw/DVjIPJ+W9f7zkv9je136GhKuLuLmAW544U5
u7WiE1bo5iO5jeZwg0jAXnkJ6JkZJcuYoXSc8abiPofSW2E2RzhQbp3U+Q7TRZpQxd8h9fAqT7qD
0w3BidB1pLoMh+OUgCIg2sa+T7EeROMEcZ14gakVeCZn9+D1jLIH2j2cOJngNFcp/KnYQyxuyRe+
ip7Fo6+iAirk4ryzM+g7ZVsc+FKHByvGpBZmPS/1UKUP9lTTgjgp7q3//mFUROImcCG3i3+OuOxY
lDlyA9FturlQ5xkKyl6EWD8aB5NMmcVnWnn2OaEgNVl2l16hoPLb4oT0l83yZHMJiOkd6+MSIzB+
mn62N3HAvddFmmLKYGwZWUP7btDI3OcZpgJGNV7+yQIu0OtroM2jGqLqSg0bnUWMwzGFVJP7OL4K
0f2wqQmBm/Q70/VgZYTxT5qHjx5BasDEk7del2fy2k++MtvPqbD/VHkhj8Hy0Bl/rZBdB7sye4Zh
Hx/JhmPg0dXxoxem28S03ty0kReHqmjrTr+W+Z6RqtcymN1ABsZGqqPNqLzvItP7uWcq3hNjtK1i
oppAvPdDI27oQKB+JuNT4tbBZrY6bESdG7FvYcLJFMqEW82f1YGRRzN2yeyQqNy27wmmIYol8TY0
bozAcuFv84zLd/FdRlQtJEIU57hBPBZWodxW5JesSmQe9K1iNQiBcjIRd7uIrrEQyb8mw/UX6YUW
kmcHBGBIb9zEPOd4m9atzbZ/mqfupSPpdj2Bziz6idDAoDi7pTq42pn2Rmnm+57Wa+0NMMkpiUmu
iiHRyBjZAoD1leG0lGSOektjmrY8rKuzU3QoRU1/JA8DLgqdEQ1rFpYnP8VoVMRXbAyKNVvQbIdq
uRNtoi9IHOf3DRtssfLeMeW+OxCkw0zxSLo2PCrrdajnkRn4xDkaAmwaQVQTlSFx7fnzt7QYU6d6
sE/QId5akce7sCBKYiQ4a5JpA/KV1JbWln+dDnfe6CxmWhQed0vIvXCLDhy27p5tzaoQnZl1/O8/
VniCkMlOn5KqCVqKu5T21G/Kf6SHg6JgfCcsMx870/nIGAYpQAJ4n/Ir0p2s9sTN91gNLRyY0b76
+eCdLJNYQ8ZIkPJKjAYDAmOoGiheCd3qfG5RAznG0cXuX8N6RINWPleCqCiUPGDPlyeWtrciRAhL
IMbRawOAFXGdbbrKFpc/cyyHW5MIVIRMXk24mXgUVPxWjs5ejL5xIZTsGvl1cfJ4jisJd+zqMqiN
c2zv7H+RW4EWerTLJVWBBU3VpmhO8JrQ9cGjcEq9z4IGpamN+lfYVnryHZPDr2cziboPUB9dVRlC
GkoQzjgj/fVIoCPT34rGUvtnEzYNH2jNlI7l+t4Npg/UscPT3EKMMBcJS5Qle0N57rkWCcaObKpv
PlU4S73Hsi7zczpMdI9BYux9s0qx/oCZKSaDFQI18YNSKn6wou4jGCu5FXWUrFmHbS1bjZ8y1g/g
AkEEVa08WQbeGF4EnGUPcUnw/DC99QMRc4RD33HSff1nq3abEEVdkxnglaEGTFwfaX/rDRbSeErW
3p8UHs52wMX5EnfYxAfPLPELpiQFyIztt/nWVZ5NMwl1vK/HDlE8Y011chXwHI2kc+ruAc/+Kmek
5aVdGzuzLc/z1AQYDbHe2wQo7evaBSMbo44kEE8Scncws5xFjY/EcWOQJ3jq2KEU/FFr02TWVUeL
N5WMrV2iwpfG0fV5sARwCG1xqmqGsU4iTniw723ijtvWQs+gouzYuz3sYN+od2H1mtkta8iEXQ1c
L+vJDOAcN+0q9orqmphI9AD86K3qx3sUDGIbz67eNV6W3roQ+6RDJOqCkD0SgHmbA73LLPkzRobN
jk05G23sID3FO38afqOmLJByjOGhAnaEAjUobrZPgGZrOwlId3wiumVDnDNnmGbdn/m2bnDssFyk
gyemLmZM+x/Zquu+Ks3NxuRNrs200gRrtQuKa+syt0QqVTtrb1nBJWn22BhtdBvTnnkQ8ivXP+CL
oanElR/Kk6fHLwOdaGEaPgTyoLojmNvaHgmGDLBWhNBMu9iHB9uvwqD07wswdi9t2uUi+w5qvqIN
qo/t0IlbyQwIGzrNEIiRGc+qzqCAB+eixIZqhQUATInmFIgw685b1FaQA1AfQ6of7VPS59gXpY9v
JvHeufmWiD8uJR8DaajoDMfM+OumGB2zMXA3XpKdpfYwk9WgX0ZxLznEPT+I9rF2+nUj1KGZ0CnI
ZZI4Lp7DnlE3m6h1MkfjrhdQGjoH1n2Vvc/5vWLwDVKDxUKWGqfOBBpbQAkeuW5+Mffuiond4kgs
pGVqApYgKinHfnBSeOnZ1pz5d67cukBKglrCLGh0yZuhDjO89dRQYrUIrFH6TdnOKgu5oo7EUpBF
D1PBdydUdf6ic6t7tGf2OjJkdrKA7edE+zeYXuY6rdtiE5uMkQ2kIn8rBk1zzlGlWdxdEDVUG9/V
/jUdbHIoprDYjmVqbdOYdf5ci33BOPLIofgnrKOPmJBhol9QvGcCvlVtaYeNG0s6r3G/LR/R9ySc
dZIpylhXd1vizhftoqQYG8tTEJBaUtMf5iL5608Oyp0wPiKOeGWqNB8zVsZa4U13JCYoR5ADPMUe
1r3lR1UIzDcQvs9IfEEn5ymwiWEUOzZ8V7t0rJ1s4n8erw6Dn7g8yKDfKrPwqUTVZz7os/BrjR9u
AXgHln5Iq2nn0g6EkxquE4m1YuISTge+en63TMmSudlhA/mRY9bjUVFoCbvWo+xEbBTFFcRm7Gcr
RQZBUgf9IwZEvB0Uu4eehxhw8K485FUPRmF8NZHdn+wa+YNXqlP3J1ZCniOKu20MuWVlh4kPPaO8
lDps2QPaGcXAaAHm4gfJiuUOtfBXIwPWVTS4eBLb4ZQuYwdmGdhOKDGcvKc7Qn+kg14+cIX8V+5m
xwT7sUF7AQPLGdj5tKrHYZkb055NinEPJW22P4CyYi+KZAW5zYD5RdXwAezyF//Yi1MU7kdacqa7
7aPXg+ZBL28yE7SarRL5sDVT9LmMq7ILjRU1mDcLvBl4lcjjYZeiPuu+3tpdVe5sY3gAamagE4I7
Qyyli1kTmEQHNiXKiovrKm/3B71q9JvI7Nx0jj4DpdsNDGxfyBBseP5Oc275Vj5bXwnMpUNVma9w
JvWbXVp7bqXpScz9l9nK/BI0sVoN0tuRghTAp8CCH9sRYcpz/YUddT17nv1gLT9Y2rRr14LQpkVK
xgQl17bVs3fLOmZhRV7tjQGzWDHvy7opGEibXy0DpE1ZENSMzZwD9j+cBtEvSLPkGgv6W+EsT9EY
41NcFeYjzpl+Y0fza8QTWKnSg9JTtfB9JNYACrCIRCzDItDO9C9kDRXrysKG0vkkNk+h9eyOrFFH
3vTNpOR0ZjGqzv/9amB/uisC48eRuKCGAc74jPU1xMvhjxysYQ4ZpevVbh6olBeUttDGj2u3Ox33
8TJl2/SFzMmvD5M3X4ckGAWol/0+Altauu5T0BP5U7TA5Pz5ny09xNUy3GeFiC5mw9bYMZLXoW3i
nZlaeBn9re8xJQ2Fa/9xPFS0Rvdk80kjJAzuMe/UPu3fAzUIOMWaFiWin0TTP1wGtAO0bikCgizZ
NZCe7gYXQFKgR+/NxS18hupjf2g3OeZwkpbIKXAvVuy9lFAoEfIEZ4+WA8QE6oVUEnFZKsPZOS2h
iT3cczkyeGMOz8EPE7Qad3guejJikUNMlrmvqsW1lKv2BeYoTJsmOJiSb4nZQwRAjnWRYlBnx6wo
H1K80o2v+xU7cLaWIOsHkmXMzqh2/lAdPRBhbkGAE8ByfbTG+FNXXnFos9q8BpH1NlJG72pJ1LAx
IQKXy3cSpdTarIrs5oj3whLiuS1XWREChkni78rO+EVTdAc1yX95UduUbTB1gFNlcoIyVE1v2uvz
05jwR0/g149tkdvrXhKzdM9B2T+6o9nyHCEExkl5TPKzzDvuMacGF1eHxYalpnHEhpCtJq/646Hx
4TtNLcaHSdql2Vd8+4glk5jXxz8BjTXLKKhlc7m1awYzvc9fd9B62AQMwpCIlextsGFgDgnqPTpc
DoC0PgGqP7mQmMbqVPpRdpg9osBxftMyeEi4Tm4GiT/Hh9c35Y3BLFlM7T1NBtLGahAuQqWbRJeP
5TCR+YjNauunsSTDVjFqsCFJDelIWlZVDrekyR4inRMwZC4O14BHJ2ogTzUoQxmF0TLA2LGb/ua6
OhUlS/A4MOALDfzv9ZjuVRH/ujV3k0vBH3dme7Md+U9Oc3Y3Xz2OeZKMuWRLAjLWPft1PFDIIcl3
JhQ0GhObJp9pkfK66TL7DDsS1YPlPIRJ4l+ctrmWjrmSU3TybV5kcGVR1rZnEBwbNaNPnE1lXDih
6UbKrP+E8mK+8BHty5kjjTS7+TLixHdKZF+eVXxXXu+fGX/D9zKsszA5o1tziliqTb+qC8djn8wt
wRvo+8dWXc24wxoLKhOLz4C32KXCJ5h12GLSyJhA2sYhX3LgbMLbICCkY55vBzTTGBtw4AIp2pQL
gcmK4qd6rghqnr2HsnfSS8PeT1QcOK3l1FwYI0/FytaBBcerCbEXhEU47jz29vk42pchfh1Ypo4R
S8dUsZ/xYkVKTy6f/LCi7/Ont7xjzsRypnsiUAO7LtiWlR/4VywYn0QqO1vh+9tag5kZej7Zbki3
RA4+mOI9w9B1TIyWih/xXBFMT0WP2jCtJPgqG1aWiiUQ1czGakCon06XOXTf3X2rarf5aNRbFIjj
u7LUN2A3KKrojrc+DwioJHnAKX8g2rlW5Q27JbUnqowBLZajWOGviFLzIcT6TUZxsdin7BbiUvc8
pCkm/YK3zQZwWYOzDMhLABPDDmYMxrcoHD9cCtkNze9CX8wQOmeZsS7hI4z6ZqFCpSpsUKkY8529
HSM6+Tt1PU4iCwhE6cFgCRuvuPmj90Z03bsxTfJxWaLVXA+bsA62rmNXqHIJ2klm/4yY6z21X6Mm
Cg5p1tDVKoRbKflQBfDbrJDLTC5inNNsp9phJ+ZO9K1Oi8IxQJ+YGzYEsCHZTg2Jy7qnuI4MDfJJ
Vyw+I6jITLEYpKKz+u8HL6p7BfD4z1Z9scvdqT218gg1t2uzW493t5Kpe6MkstD5OG+yI7i4zN2b
GDJQJ1FzRzBmn1CTEIwmWLax/gfA0r9iigOh1renIa1vdQy6Cubn1ivja54ii6EnrEuXQ637DEpv
W3dNvJ8FOp8APK2X1YSoEnqxpobl5OASwv6F8eSUGO5v0hT+sbNVcBNV93fw2we3ESMDNba4UZpx
3C1G406Y+L5yoE9OqejOH11NHipR5+RrOpQIeZPdVZfuvJAdc2ZBSgowLa0nwSw5Tmcq2Ki4psX4
PoaskVQSM0yLkzP6QhxMlB1d9egFxjGTbcfBJL7mwBm3UhOBs8TzsEbjLPGT8YqdWCaDtRrngJ1o
Q9FmcDLsxih6dqOh2bXpjO+qmPatUphcRhGeoL2CG/+wcuHcfbt6IlTyFrI5jtLhr7ItjHI9kvM8
XOm2orAxYe9YPBVUqV+aS5Zk3fCf27UHLLv2nW5j5wRZsU0D3EZ0HHtZJg+m3eHBzEv2z3KRgaQG
R9hA6as7A5BkuabF7w4STrTZG8HBAJJIIBLfVcmdjiHeBHwWTyurEPY5fjY69a4Ssl9Lw9iQ1lLE
B96GBEg5ZUda+Pqh0/I0dBMYWVl0WzZKpMLrxKDPbcAc9GQuD7Kv+PdVz8qNBIULa/bafGQunOy7
3qtX9BDoZWYAmU18KG3G/3ORTBtsEGDEMoFjk36MTRyILMOAtiVzcqLKCiI8blRTutEJzxuAzp5x
QcS50kIlv8CyCdd55oech1O9ItSOGSZq6iDCUoELd5ncVCc2cE/wPh/F4HApzIpVXB9znCMo2A45
8gnmlK9oVu5uis6/HAqYFHbxKSgo1yOJsWxfIUeASMjhBAPb3JgF00w39nBdGLpgStCdM3M0t1wg
Z7LQgqNITYqC0HhyFoAH7Xm3nVxoMoOd3GOHxQwEuY7grDDfixoZjLmsF6Mqfbcs0O6OZBnQL//v
+uLoB/xXuQOtUxXhphf2zEkVfQcz/KzWMtnBhmOIyqf6i7+uWXewR84SHKzZ0IAkmTGtwzIwLz56
rvVsDRYfP7wr0ooIOpWBewNVy5q/49z2U0CrTJBKZd07wRor8Bp2r3jDWA6OFkk7GDaYusTS+OoQ
ZrE36zlH4/hDhtkDDI7nEXPkRoRfJol+TEdHa0N+lv1Sl/OaymjazUuPXySJAa4s+IMDz9r3E/tf
gfVR2Bc+uvohoSpHn5Za1yyhf0ZtAtahPUV5ZT/LmWBsm+8hJ+2wmaGPINfuGKDr+cOziTUamFCl
HcdgSf3UMXdZI2ndUOLKDbf0Ht73O0wIf82+S6/n+kGo84hgnjllr7apEJ8eJJeVA6uf9OwJCuES
JMYW6rv3YAe3QfnHoEoGnAydM8G3nQmxuOKateRt2mBheUhitG9B1n0oTZET9VH76gV89D0gAO4Z
Cw0+fupY1fR4Fjx3yHMGusN+I4iL2vSzjB5kAp7Wcot9R5imxau9LiQpqIoxo7L8eh2K9DEhq46O
p/zKWOatdOoz6nac9BCJ8rWVU3edAxYFmAlOiOYRRPbH2ajDrTDTJ8//qTthbZyEjSguU60RVsO5
P7CY4LZgcEDXzrXTk7mbTjAVTZwAMIHCfdOgPRiQUx2MAHY2mUYJB6v4nUUVrceQoYqgvt1VjWet
ygYZohXVOxMR+A5g60cJe4BQ7b1H7mdKrCihP14HhgeKnspu9NEP1hoA3DOeA3vXDTFIqQbhlrEE
N6TOx+wpHhEC85VyXlSfQFfT7kVwkmDQYMM/l0fRpAi8lTkcGpwdkIuCHHIe6A1YdA8pBIsgMSl8
WtTqHYkQDWLx/TAWb3AmXylHo0OAygdapvMbgehhngJD2Jw3s62jfUpm5MpMxffMIhx+08xWp872
0GuvWpTu1Z5rd4f9rYTZ1b4yoTZWw4g1VPmZfZB++qzw3W+SEDQGpVG8qvI5vcVxe7ZN+9F1IaMO
xvQwz9VXBfkXiD7jmAIEY09q/JxXMI1CifaRAeq+P1ukKMc4l06YfSC9V5gUUGNCiYh7l/k+K7zK
TbOtBXBZ6zS6xCWwPw/zDnOi6sT879GiTLag+W+agVV5zoHOHY2Wc05RD1N7nTqGkxfESsfBHsAK
xJNxxhaYrl3X7qAnhi4049I752L6cBzD3QRutiW21j25lfsz94DUZOm/zmhXXmqywaJojqjJh7MX
SAI2Zuc9VO2Kwb97I1+TGtMK7oP7rxxofjTpGDD5zoXUwBpH+74AGL3nFEQrc7122jet9WIxRt0t
Fnri7NqV39qPirC4NRoi4nATo1hPdgnHzyofnV5Zl7oElzNO6aZrNYIdL6ke3HhXmpLB/pJiir5l
XacYOqzqRNlHgUMCb2E7JC0PJn6aIhe3tichVzBranLXvjQfroVQIMkB4WK/+jNlpth5A75rlNTx
zjGMH+C/MywZZgSZCOdt7xW425l74PuGnVc7e9OdkHvpN8ufOI0ZkcCBI8UQwfVjjX2IdggeVBQy
libecm2MLvc35GE+IUxCre9dSGPmDo57bG5l8mKP8bDKoRHrFixG40d/i/7YpX+EyQbET8vvEmSV
HmCWCk3V44T+Rxa7n5blYpXyYxNUzJsyMqZ7mhYlc/J1EMT+qi+qYF1LthlTxSqi7/Z9zOtXIPu4
9C2cBEj/m7jhuBwaqdBmsxnx4odAMPOIrfRHOPzGsBgpgmPjFg7TjyKjjdtFbs0++uMlLgkpCF7x
R4P4qaDxr+abVNKHaWhciVZ6cNFZQ+pkXhGE7ilfJBKkpHhmwvNoKsjdwQO7pWlFDU4wE4zYVMOD
cdvmlJdBf/Cl+A5StZU27h1qo8KwXyY90ZswBMPlPlMoqRfbhJGMpzzg6+2fB6d8QkX4jlcb6pdn
WjiWVb/51gpubGIGL4j90Xm33bqkw9k+9E2tzix6gRkiiTJqu9lXMO+b5uISwrwd437a5e3DyOZz
EQM+oJ68mwq3oRj6X9zVW8m3mBi9dVfQkCA7mH7D8U0IgqzhMVfN8GWAwYKXmpwmhU/IxWAK70/+
Wml4GOvqHTYY8cvITYC2U9ykZumsNZYU9uXev4yIkGHm8rLYzaf6xMKr3uI3ImKBZA4C3ciONemL
G7ml0LnUfOd3WN/epNa7JTqBqFqSdSGAkuoCgErheZjQ2nRVcIpsa6vmIAQCXG9nhAvbNOFTjfg7
e0vZXP7gTHio3fTVS9u/XQzNSEHm7MF3KQSbdbh3VLJn3yYOLU5/7bBOqB8zOf4VEOm2BbsoEX0h
jb03WqPgauAgjEXfoMBFfkPCwFvMKWAHKfscq3uXIxOOnKWL54OdRfjA2gabIl4bwKkCzG6EJIQX
yycNiHJkOyv57HYVAEU2LxtA8/1+AVpQKJ2M4qe32563zfihu2VQTlYNScLIDwCnDe6yQVkANzJ4
ytjcbrqwJwHSeF6eyBxDhJ7t8bn/HYq239GoM77QaHI98mrphs55Svnodom1zwBsKxZrAI8ousqJ
5xSWj3KBhOMNiQ7ZzOItVGj4M5/3wCV3NlLbT28ekbb/j6Pz2m4Ui4LoF7EW4ZJehUASSs5u+4Xl
0E3mktPXz2YeJ7YtEe6pU7Wrkec+psi+Hn8Q2NEcFlMey+UQJ20UkDm4TU6tszZMz3T5er2Z635L
9odXGaEOdxzx+EKG0pattJf5hW3UP8PqTv2wpnQQ1BcEbZwoNqsTdodXd624yc3rOMVvcuXA7yJi
zNN7aa7U+cbCt0UCnHDEz6CxM2hmtuGGuDlscmKzP/SdcgLdmh6NLJl9UHIbozn5x+CHIoKHZucY
vc2+LftSq/J56DXxyj6FaukT7BzzhdzkQ85mIijcpuVtk94So68/luwMiAujXjtTwVIhcMo+te9O
g7UsYWlsmG20c13z17BbzmbUBmHomgR/K2ULjZkbMjt4zkpLqS2176TAZ14IXKOMmN+1gSI1uAqY
Y/2ZwGhQbviPgUe1qB1BydJK2C4TGhdqshxbCwuwMUzZWcgRtPmYXPEAVkdMzND75v6S2gSf4ucq
Wp2jxWI2SJQaZYYLmAaqPToD9Al1lF65zL+Mf9PRzdBg82o6rRZHrsZg8ADAzzPMmN4MRQdS12q0
RSnc8g53ZAo+9i7L9KMaHIhEalKcuE40hkM6dGQpUXHLq0FfBEstWJSx2jPXwdlphOvcVWN+7k1+
XFy3n+RgT7bkADA6g89SjJYGFUBZGvMY1kvEvszCQDID4saqB8QV51BDsDM9sD2l0if6MAxKTSUz
vVpihosxTegdLbW93oHh5nprEJwJJSZibxv6WxdFyP5UmKKQD/9G00rDtgdntRJVOXIWctKzVBUK
e6vpN6XmC/sC5edlj7lH7X07F1yq7cvCQ3kU5oAZGGd9noPeMUuTs43tnNB7hWe4Ig6j5XFmJXep
0vjDWaFerVOdPhCpZL6SNN9WbAGhDmObAWlKyfvk53Hg/t8YPyafiHGeWwjUh9w4G4Wu7mij4CNS
cEM1sXoiRsbvrdAeijTx3Kq8ASryfbixnxB5cLbl/RrElvLKOXSXJIijygx/SleVD8vEI+040Tmb
02tC0TUAPetFt3AxWEi03B3d2VJjwnmlsdl/vBX3ybVY11+j3Ju2tiWPKutaFLSKzF8UfRqfSezY
yBY2q+BK0/bWAP1DAVu0IxRIdLa7ThqylmWDaGP633I1XdAsFEnn5MgjVAi/ZWe8m7P8dXGUAVeN
fXNZkd1GNQ6pdRJ3pRbPkg6mxO31gzKVTUidrMW2ipwWkxEB1fnDKT4bPok/TWQy/NgtCW743pBZ
xSv9u3lswW6lcnvH4TIFggPekWqZFIyQZ8+Re5hKK9mau5pd0Q+dR9A/9StbO5l9Ze8NjdML3PtD
aWqXasXhoGwII9KBk6/MjbJ3BqRCkcbykGYcqjgthXrEN0bDygn4Sv+EnYHsjpNyNQ+On5moDJY5
7NIea5IRE+4bUQQaiI20ZC3HeGQm0FwChnr3bdTipuYr+kDNxJGsbcxrCrD3ZBVB5mRvODi2D2+r
oFL1+NAofeTlMGwvuFCfSoJhZ+hLR7Hi0TQS97Hfonwcbuwds596KoX2LepR/g9y9dQtTixS7SpZ
+SmYzeG3w5Kmq4qo/qGvc/Oa5vrLNCC+pfn00JVac4Pk7625fUg5a/xEW6lt69q1z0cI4Yw89k6f
Y/NYFJjz9CSGbNH88hoijlrYrGWTtIH8vTm0TJB9U4l93amrfV2xPJjFcjQcPlCdeETrwhwkxG37
tsbfdyOFyxq3/Vys07k1/yyOhdCUc9tHqptBcNCdQxSh1237NAIL75ph/RWOFXPcqHGZkTIHQGP4
HR5YFEuOGustrk2deZjNjl51R22FplwPtAP0a/PPiNtPg4IK9Jr1K1WzZWuB0D3XRkrXx/gDkUUJ
LcVS9lLgWXVItu+Fg7zcOjy7FLu+RS36nykrf6htcR0+S1d0IXozGei4brgoR/tApCzxOsE8nLaR
PM2Ep3yLlXgV2wzh/AcHBI7HopKOb84itKX77hL9pPkJG2XSnGE1gutzJjZFy91lsYL6r+RXanBd
lDQG4dL5GFMnugjnQOHSEmxCTqsYTKZPuMSifczyc3Md0hOG9fCWkoLIcv5oByyRyHMSCcS993VG
bXfhskuNLTcoZ9vrKWzaxY06hrNtksJ1gViCN/DBklOelXWdhwWakcnsfarJ6J1p5M3VCNSC0cAr
ZoImozmDkzXXxFByuJiV88blUtw2orTHnPZgswh0YsRMZjqqx4m9jxpb4oGel2PUfEL3EY+2sjwV
WKD3eNBHUjtAwc3nIko+1R7Rt7Pqk4gnTmi1Fjqq+Gm09dcFFbrOrrMzv3EGOKiIxnpweoi9mCZh
8S3Pi3C25/tpWUq2H41xLkq8aTMK2pSNmMMRAY500JDpcgfDX036kWaUQ5JQe33O2bet9sNQNxZ6
taRPq/j3v/NTzHp1RVH/5QqwPaMpev53CRzpFk+iOwxfNhWAtOGie+BeBuZEc1gkJAE6rjrBjEtM
n2k5i64g5g+Vi0+Rc8d8BbZ+wP76KiQt7SDIMNir86/iTqygFC2F162+zi330kjZG/y0bB/HbIXz
EC1uxpUMg8Wp21Opr7ZvFcofSgdEyEmXAHXDm0g1zNSr9YlmMr1RSGIpv5FTKWR+aFBgUpU7011T
bB+UU2gYmUSuIXhaULsQTfIRumoxYtYUwy/cG8ufU/ttxeJijgmthorxhDEXTZWN3b7AidxAWXnV
NfPYxRS6SZZCfjei2rdE/fdkU+bdVHC2FwluUMQmRr8X8n0qT7rMAh6pTO+Wndzd/62/Cet0k1GL
sFEWGHn+1uXZC8Y87DkSpJXDPt0rMyIngKhir0g08C2xc46k88NpGkPtWjPglR03UktaoXWKh0xJ
s7OTfoPC4k2EK3PfxJV+xcHPhhaQo978ZPhm7ogfA4InQ7uNZWDQ8nln68BBuYg5a6UD/pUR+S1t
WlozYIWUUAQVEbXvFGAFZjqZ3qJpET4TPHJ6A5OtEJ0MVGwbNlw29n+qt4qKOMoKXViCKaQcBZfb
7KhfbLHsfbP5icpBXY51LK6tJOBR935dYDtOnGI82CAte6cklVy9oj+IS1yDEp+UAsJxWd+JoicB
i9NXAuvGwVKa2DfX5oXHi9gNDKD7yv5wdFaqCcPCURN3/FLRDWvPKmGm1TonLmhwvqAN3tPdGeQG
lxLw/42Ykp6Gfm9yZmLww55rVJjz2+JUO3L2i0pZ6YAjSQV75JCLJMK8Y5w1YoU0GptNMElxBmDo
sxCNjh2gkGFxfQ59xQ5Zddljp8GsbURvFVvkIwBULx2xdqcqRH8shADe8pqKA+YAgvgZMegDuXdk
Dzb1CEhQAfKCJgdFISwUceByiVpumPK4JXEQ05cxTxkh3cU9LpDbrqtZfII+Lg9uUk+hzgJpUev5
UmjRD3hfjI8PdbTYdITamDF15yii2N73JpGvdFUeYPbRMCrrD1ZGC/LuvznBjVyaBRYQcuMz04k3
dvKwpGl7ooxuhaJxVodHrQGAQ0eoAAabtp4NhXQvE0LS6dhhdMYxuOZlsFpowDJG2W6aUxetiO5a
StkanGKfYzw9gWIGDTSY2ZkhAUm8ZkJ/s6aVosr0Vqp6goDGWpsdE0S4Cvd/k8dO2EpjvDeTfuDS
Hk6LwvdbcBR6GNrptESzeV7AhUAsfssdzTpzoNgnRWUdy36Bxe50i58OmDCzJJ4vFWAUNnaSV/z4
CDVCCavOUEK4NiyYZST3dPbleIgymNM0G+1A5Hk6/t3TKnlO6IrpBvMIEydBEj2jhD4spFiO85KA
29fX7tjVDpJF4s7HbkFB28YzOImAPUHrltjyKCiN5PCPIzj9ny3LfFIm37mW5UG7YiXaFYT4PAch
ClxkC+LQqtlgA8QGlGd9Wn1tnzF2/qTRYjKYmRSZ9atzMCxw50yuFV4e6OpqRsZQE5F571I7/CLM
np9GQtV9wdRtaHVzGDVyFipqsF+Xg4VHWMx3QpjkZ5Mo/qFVj40K+zaneJnL0nhKRXvM9DR+X2ho
ueSSzNT/fxm1mnNw3VqyceCfmoyanKjy4kS9CS2lhSKvST2aOxIr4xl2dZjgjAuHxLkqSoLjQTIX
lDKKQxkZ+5FQ8XWtlC8lMf7Bv0iD3jwZWrQGdST/zBjHwHd2X6kiKFp4XXj5jtay3OnRufUIKKHe
Mrbo69AHMLWbvldfbTadXrkaYdTxIMUoR64fJLeQ5yI2OxjIOLKWZRm9mgMUwTcI7oWdun4pMKDB
ml5wEFr7EXLrYzUSrlcHGolmTTnPTfGSS1YgPbXx3mDzrJ4HxrVcuRLyAh67nNex6N8cm2U+qzaL
FYicMB6VblReG3ektz0hqjcsrR52zNjLDP/VJsHq1FvezKziG+UiGAU++6bt7qpUIpyF1mvevKfO
x5LEQenQEw1yCG3ErjghSAJ4DIrCeozbki4r59q16VFoaVDLj5maCZX2h1gtz5xHDjGW3MZ5mSJY
r1lK3s5dvIYkVcd50ObbTHNwMg9szg7lPHllCd0Kc8REPyzBqNcaE8A6O3sLBGilhz3PXlVzXzRW
fN0ANWBuTjPdBLlBlGduSX+zI5jftW7ZDV3vOU78FtF9NWKZimmDtHFqp6EGlb+f9jS44tMkFlmy
sZh749yNJAqwCiBAXSoybHKl957fSM8sz2neXRSwBgDHVtnSYOKe5z3qkpHhd6pvU/rt9MJvwN43
tH9ErD8VkFba8qE4yEwxWGZO37O5EOeTlCIwnasrQmH7kZjciQtcaFm+lJbOgpi9xMAIhXlOhaMy
wLuo2u5Su+6Z0YNYxpfSWE9893uzt/1RvKvzGkIPpsxxID+1PLCwB2LXv2oKrmcR8zvflbc405+H
+NU0qwNcLB8ka6R811D3jkQPqvRdp2MMvI8d06jRMEYozAsNu35mKoMCooY1oaz9qP9XEtXE5QwG
wVtaGnHhaed5jTtYYtb8tp3nogHWQDAn2sP9BTWqvNrUT8X5FdBBkRHFzz4ddhsip7Chx9uwOh7j
fYynCu+x2ww7RdbBihxSOIwX4EznBtpnzcg9n7O23YOk8dhAvAMO3I3YtxW1PfQGToLqgW0Oie0b
9togJxvPCWhWP8i5bW2gwMBVxKvnmvhEXZ41pDT4EuyTkN7pQ2E7WlmT3xgXQl90WBGzhY1NezHU
1pQeNVFeZzDaU4AL0VNMTO50Rqp8jCt1cGV9ymwznNHC7IijMsFUBLArBsvDCpBhxYK+wtbNup8I
qcXlNTxWz4Xg68EWSEfuTkQHO28/cXD4pMqCZI5ea308jKC8ehjQ4OZ1YQVAy1btS7B6rtFD8/Vv
Kq0zfORdbF7Z6Cu0pA+s/fSRcGmbcN/zsyzT88AGyIEwLepNsvNyh/6KSIdcHl0SWGiZAfUDDTm3
KEFMwjo9kzI7Wgbnr/kPrvNjzOkfeAZnHeMEsvcwWt9x85xrX725HvrySUXkzd0Xvf/bmemvwTVb
ZT8mQSa1DoG9mYxoVv9Vq2dlKvATtceBj8p6Zvjdg8LwiuuMo0QCmIHYtdMIjrBhZLdwarng1OhW
NWARLinXUm7ZLO+zw0SwLc58hYyp7j4O3fBRVExGiASss480Ap6M9K0vfnB870j4qiyE0/qulte6
H3nyEYjQ2eqnN1qSAIVwo5ufXfVS4llRzB5S171o38CHAc0db6oZqlhUo+rBobtSKxZWLddGCblB
vJy6TYSCUZ+98kXU7NaX1h9TCTlY8zrr5BS0zB2pktgLSmTz4c+2Bo/zi8KGEvemal7pFmOTjOU1
zOc8tHHCly7vuw4ZjJ8tISzdELFMwcFnX9hQ07S/UpnJWByMrLRH8NEaPWBdcaiqbqcPmGfR+pp3
vaBp71Bic6jIVWp8H0cH22fGY1EhaDzoxNa7Y9a6frP8bOvAHtRzP7z1JJDcadlr6KL2sCf3eKTq
fYd5c0+gM2C5ue+T9Whm72SRGxqEDDTzeWgOkz7688AkVYH1aP+mbCNcRNnYvQ002zgSCCHQa9U8
04iwq2HqzXlPBO06tXQVMjl37CxQHpCMCYNafjER5sT4nN+Al4T2cG8jbroiobvopOSXnjStvtzh
8pBVGHYaJ8gx81toSGYb9gViIhWvstc96abBULIRjhnHu2AAokmqkgd80I0C2QLsRe5XfzkBeRbb
ADXZ+Mo2Kx6+7y4oVPvMGQfy1uawgboVQZQAOIJlsZn6pyqRjynYP97U3pTiJDCwX+X3YeZJEnUh
x1zPJRETGy1SJUMJi9WlSE6P85I9kmY+qAw3WBAw6rcQzyg7w/flgELHrxS7KHUEoSPrg/JUupU4
27Oth5REHdpj2TLPjvRTYzPNsGbrnK8ITLBv6MF3/9Xmlw09keHLZrnGBiSogOlRp9ezp+JKm1ky
1VhKC+1HjfhzqvdGy4KKri7RkRqBid827EDJrWfRzDjxCNRnZxkQTXluVckjDAOGkv0aR0HRRR4m
kL1abR4Y9IsFzV7u4KLsOqHBTVHAYv1u2QSC4VdpdCdqE4M+106UNfqT9q6Skln18xg/KzTVKRQk
UlRxdZ3nMgWTzH3+tIXDreWhhYbuGsorJAm2UrxEnB2WsIlXLWx0Qw2TkgZNkVzbbau12ayG6Tjj
9cGyNwHd24qiOF0egZDskOgPLcCuPBclvQ8A74eQGZlSyGtJ7ICRmK/4bjyY8qpuq/sMTEPAJoMR
3HwceYzP3NRLF7K0HcqOTFSxV3SJS2Xk3MqApuM3ywD/N8m7qvzBrGUThR6qQ7Ocior9GOBY9v8o
YC9xfxuan6j7Mab3tEW/e7Vn9RmzWpDE7F4Y2+ljoSKHMHyyfNOxzV8fW/efOWIm5zaVY0uUanpp
re9JxeIo0T7Up4LfUXCnJh16+llf5bNmPlRTOHUozmZ57ow7nrmNRuWX0QP0/UengroenVMn9SF+
7aukvuSRfeBoH1bpsTbVP6n1m1rC673IeXS6m4UhiZIw3GszrE+K0fQmzCgbi1ixUJvKj8thf2iO
Ro9AndNwBCFOvur9GVflMXYKTPVIZjA2nR9RXbVqONnQV6yiCLSBzgwOQG6T7UAZtIJmRSKoaQYR
tvdjbjfq4R90HvdJad8ghn0kOnSO3CW+8j0U6NAb1XTBdHMtEZyJoitOEuT58tgJPVQQcMw5bOdT
VGZUpuOtim6dyDFq/1NWKqxNSjnbP3r3V4D2idE3x4RGEvNPoVfBbEyPDyV5KqCwtp4jhG95XxLC
8mZm2MsJiS68xrsnelr22mifDJPKDQdBBAsAT3WHeuwFJrieM/78aVrOTdgPENj6eyfQNWYMc/M7
hXLBgB9s205CD7kybPoUhLFw70q/yQgjtoHsW433mDzJTPhcTz9uC44hNk7MP4G6UBitn6tBPupN
ygziUok5baESlztEnHNuTjP6R5F3ivLUZEbYrn8m66UQv1OESVEBtgP3DtybhKFKy2xVOY+TW+1o
afFpr/oVcXMuV3aryise9ZcJKYTFyi81HbvcpOO6xAQ8IagBTni1CDa6xIEF2wgiWMw5vCOXa0nr
PUInfU6pRqWxcoUIVTjzObHF58o0xokJPhHPdUu9SKmTNKTgid2DmnLE59xF6C9P2ruT0Qiz5H9w
U3E6hdgpOPML+0U8LVgWl4XzDmg/7CNK9sZdQelgc5H4oQyrfVyTGPGzwNaNkhBRcGIzfzfdM0UH
yELyGRQutlADdwFmPV3xFPo7HUGVstUeSGSa5qU1k5OclxOxn57yALpvuPcvDCqHRWpHBWIhPQdJ
ERTHBrrqUpsXOKZ+XHIgjJz4O83Uu41SwIrqBHz00Io/vXtzk24HyWxnM+1LjhhurfAOZIUzOmZQ
9PIw8G+a+dGlMHl2m2PPgrLp3D0V82ynOwB3ys+6GaUyNOOBxdxZq6M9FXwHczmuZufXOqrwdrBQ
Ovbt8s1ypJdJNCAtiPBhcLEY5bEYDUic3wop6FroL0VVPYM69VWGvxK0fcnlrkI1skbQZXo4i5Mq
Xfye/CxZTlfIcnSoHrGVwXdBXBn2SzaOLxFQoG3eVKG/dp5ULeRyKCcC0xpq8gYCHU5CT+4I+RwC
p/1U3beWdlOsux5jdV/8ybYftX8AZ8ZaOYHe1wB7ow7OHF4NlXhFazPlWvd1eNocIdr4ZdnG2dx2
i/HnYjB9Uqtb24/mSlZ7IauGz/lPVWY8yyk4QsFLLUwgjEvdtSZqG2VWaKQcSNfT2t8KMI85RakL
pFpW+67yXsPKIF4T8PhZ5dlV5IFq0/eORRQtNhFl0ytRg6ouT0juVNuYRx16cMZzeFGuKzXr01w9
pXnEnAEKfaVBBFxu0nRHaU/BEJOZQsVOKZ8mRkL/yE7Xcc/bfNfAN35bKMAQcvYTWO+uScO5Ax01
Hda0DTTiP076AbDyEqPvdetpoF7OFg9d99S2jxv+BcKwIh5s47YyIOFaKKCwU7uoJpafzZDjYpJA
LPobVblbEsa641cREzBApnwDttK9ruPCVrP1zRX4bwYsWQVYYxWXriokSCIMdJntHHlC+zOnCY5x
FSfpOuq9ZSPFsctL+d107VQu2i7hHqh5NiAGBboe76fsTWrmITYw4yevkcmhXIMw8sik7rWHzHof
NSovq6vdA2Ulte9cco4qbv1IhHUavniPZlu2gMQj2U5qvKEqsyobdj1unXj429YmB6UM+5dFwPNX
VSiHKkGAMqtrCNHD7Md5ULU/JX7nkU4MLd/KOR+x354cY9uh4mqbQCLsthrQAmoCxqwpC5kYfRdB
dpD3tK+BteGApzZ+pkaNOrm4bR809ci6Eip9SKzl3PAm69Iy4IgDlI5GQ+MPB378ypqB1yyAUHqy
oku65V7V6YbFAGiEE3LySs0IOgWR7Lrcd+LDQhxWlZtGYoHmW46E7gObXVbCmsSadTYU+jBsnUMe
59T1KdZCA+KUyiYnRVhBJgz65IHFm9i1nd+BNdYThaYPbjkq65qmCtroOEEDjgFXLv0TY4LeWIC9
Totu7VJ18do6f9HjByARecu25SbBRETWJ9kNbIKQLor6fZhxgDwNMj5bbKBY9XhVc+4cooek6os8
aFKyEO90lDOs254wu6DcDjICkG8ctNhfy778AhH7OYuzxURXVNSwkfyxG3GcYsjeSJ+1tL9WRr2x
qo4ue1hbQhFDZ5GhJDlVo6XB3umtBxeqGtfb1rZcjNwoS8W7+2ar/2olPioloNATHpiKuq7O5ZjE
M9exnuLuOS9JYteIy3bADjKjvkoBhvKTJ5/SPU2tvANT2UcI/u2KQDWh8gz3UeOh79fOV6ypJ+BC
uxKoZ0Gzsb6X8T5XBk9rt3Wb4yFOgVw65e2l7492etE4To5gBaWccbwCg2OfCWUlsY4JSwJWU4E5
tvu100DMj4dmcMC4ul9Furyseh8MZO7qPBqo1h0vQuEMZpntRQLx9CYxAlEa1Gej/TXHMQsgA4SR
DjfKmLaGXVUbg7GGvOFOZncDtUBRDuSNfJNZzDAFKkFhgvuam2IAP8u6GJoe4kyUxyezno40s+f4
iw3BIJOAVezISwxGpu7rLZJF415+gWeFun8b3Q6fYmLkhzkWz3ndpKeGSHSKAcNfsq0MNHfEsUv0
57ntpju+Szp5LAyTK4KjkYmYJyoeTow8tMeTYamk6ndl+QtXYeRZTllhI1GGDCQWgw1axvY2wq5A
QWl2c4zsFo+zOGjD1u46OuiRBh6daV/DAD0OGFZPK+smURrO3nWX94Jf8Ips99ZRDOuV7b7MlTTM
WcSwxN9mQRLVjdv8DBIbT0rqWsRLcoWA9VZNhBd7pxnOFBGHvACmk6DT0V4Z++widV4zVMrDIDJQ
QLLbWxYzg9sbPrHy+5xa8xGcDJn1cayOKVeO2dHE07vv7Buexq35WtXUV+T8NwonsELRBgFZa5CY
RPvyRaMPC+8DKqZDmGHG+1bZ/XfdTKhvVF1X0n5lShh8INVBjQRK49uoeXUXzfQ0XROhjgedRq77
lmagSokUBmR1uAjWEw/yp3ymS4+aZec0qDwTy0n80zCl34DGG1YEG59nfwQsorfX5cYiX8tohSff
/hf/9xDiX0yoIzOGwzwT0NKoDX1E4v6Okvaxt+z6pwDhDGHrZA5aeRoLzjZjlrBPMhN/4R0ufyVA
3ePkMtiWS/bgAPOaNEPfddFHawIsOiwNP1U7oXLLbV1jRbRXgYzfdfslTf5qtsJiaiVOqydr7UOk
cCflrxaReqj4TUHlYgfQy9BFfpUQEsU9M6Emr0rF9JpB8GkHCucGvfKsNM72X4nB4WWiTBjWKIBX
Gk5WSz6UOZ7bFazFj8w796iNyl+s3synbGt2dhT9qaeMdxLcGYDrlLuZCy9Iglw8Gh4tM+ahY6TI
MZjJJl2dvHplu9Hl3d8kcbeDz8hrZV78WtWVPSse9j8L3YOOwndojFxCCijJ9dnBy7ZdF83oiuMq
ANSVmtscqDN8nRRYXNQthk5indNYAVWNLKGZ6RuecDsUZHqHlOXy2qQ/tv5HmznyexUvIaW9aos1
H4yVqsYFG9WInxMsNVDMNj8JiQQdbSfiGTCXYVovwp3K26LZ16LuQt3NefqRx5W1hm4IhXw3prhy
QCFi1O3zIchqbSWPz3tzTiwNySEfd1ZF8A8nwtQnX+DAeWDNk7zo/Z8RgnhkTN+F0RydlDdfo8e8
2ZUz3tOdkdOUiKjodnYwrMZVaZqDAUzEMItwGVY8whDWaA92jLuRNIimj2Xe7YnehTJ97TMn1PTB
zzG9xmMRtDaNk/V3axmQJjVMTRT8YduCHWDrCn/sXxPgbKvXoVMRK2V0y24VfBkvkSAKeUEfiR35
nNcDgeCbxc9IN6SkaanlvdYUC/57XtvyleBIgIEcFC4FM6zFFfphzfRJpu4383EJpsRSJXms75mW
1i5ERf2sNvWCC8vN6FPrDjk+7bUmvvBlO3etxbrqhjQ8sJQod3E1vFtJfoAkRa6Htu7xPV6Xo77V
g0Y/qGkveSSPTWqfW43iEH9pG48gUZB2ER8tmy2YoHlO/soyzmmiHtwuD0ZKAiz3wer7g66/Nuu/
XP+a8XtOYKlqhsgI/ThCsNYaGoLj6KZ9lDWnh5viOr6hvQlCMzO49+1jqtBZauetUzmUDdf2YBKC
NA7qQI0fciv+EF2wb82pZchHDzbIA4XJpI2ZLEAOZq2f8PBbCf+rxj/QENjReTvNWLmYL1IGv7TF
d5x3oSZe8gQQDnaqiY+b2B0JP/dpRLbJc7aDmMSHat5B2wyNbKc7n3Z5qLITvXRUkKXRo9G+zc6F
isAh2bDbv5WznmpIYnTZMKxklwK1SmFwS0s/5tRQQW900vmh0C7rcAfJ4sV15dUTpaYGkPrhURfm
w2S8Oi5FpS//q772EVYGWgwr5pbD5uancAbLc6OnkZyKmRs4OjCTLvM1L9d9GkeebT078qaXDaaI
NRQ91Ju8ulbg7hcN/gtX1Gw8D8cKiTFPGuBQGO8MjNOVfmowdzCaFdFEDI0dHLeBml0ZtBl5AMNz
XyKi4CGjbyhJETlsr06U0+rivsEGJgybqx37uXIC5nFf5HokHsPmqdzngtGEIz5dfuKdahFmQTBn
PfwTmpxdLBI+N9NgUnmaf2b4lArjnbT8wWDE6DAp71pFZfVjQFkHMoq+OPYHyfZiXch1msisHANK
hhvtMg9yxyHbj8VlWFA0HO1pzZ3AnYa/NUN8hZmpIBkQDjB7R/QkKJzezK45xyA5n7vyA8bCOuFI
ckIsF4TqNoceNnjaAnE00gstMdRB/3QHxO9AFCQ66y9gNZt0NDxpw13i9px64CTUu0w4vLJ677C4
K4srrifHJF+QcI/EeyGPa/SQpLQ9ZFzILa2jlERCGW/QKjce1E06j6lFRwQpLCoFdnxaaXzgDG3P
V01BdVmfb+wHnmTzbtdPOjZLIJQUD3+04L1ag/gTBjMnwkR9UrLuAvieze9bxqYOUJXPqhpi8G/G
A3TuIEin3FGYXdUvhRNeMdBGF30q+J36ghcn9s15JJnPMsPFyS61m6V9NcVnyS2iRgdsRp6uS6pP
NK8B8kEDizLxs1+H4qPRzMDl/DJLkCKIQpmOq6sBOlNw4nJ+1JisC5qEmic+69sdTYvQiLmdTIIw
0CLabCux0J5zR+XLkUwh7blJuvu6CMYB99pn9q1nXlrV+CLKZ7h/Ae8ZdGcQRil5uZqKTu111Mdf
rWkegAUnXR6m9vzSFlvzKlXHlJS2ffRnzCrPzOebVSe/o56829nWNoO+w4c4uRypEgM/0WIP/2Zw
xGlJYxFYkuhsz4B4I5sGZGnQ80xVL91BjxEBW5WGSorZh0p8QjZ/7DcqJie65GbHTmBrPovzJ2cg
QRe5XtXREkpeiEerhT4/NvNlcTPOOlP1/6popJsSYDGnaZodDXIERf86YG4E9PKeY8zR9K9Rk98j
XOSiL+gZZ0LknUq/58aYZ7+UhonxqWvvVh0/WF9a/9gSPou6X/osIyP5Fp0adjqtwrXzMSlzoK/b
ozL/oI793PLJ8AD/6AbEJs60NlfzFvNlHTIClY/KFvNb/lCR4mZ/i+jfMtCMiUNMSIZxmu6HGMOO
i5he1y6XsHWKXXEYgH26an1qWjYyYluUfKhagcN4eZ+K/GXo5JMy2UeVu64yvjpoFKY+MLE453X+
0gZQPQbUKDmdUrjbFXgCy1k5sezUnfydLp0Fp9crfH2kabXEeEs1qO2wW05PawLKun5qiefpLQ7+
IbmXbsJ/0Z/qBFRUc1a27BzZW9rsX/DkhW49eM3lZRLMjgw56vgfR+exHLmxBdEvQgS82bZBo70n
m9wgaIbwHgX39TrQYvT0FCMNyQaqrsk8KV1MZcIvN4dtrvkRSBaxYeeMhSE7LQwX+6I0Hv7Ijmj8
pjBU6I9XLcghm6E6fDlW4PpEac6G1a5PxJESlRRRsLYLniG4c+FMZixRDvFL5zw30cMr3PYy7pZA
/4eKIMdKjwJPmc6hs9T8dVAdtXgnNx+pY19lIkjHGxJw6tlI2U81+dWS4sXA+ItDiJYg5Jidip8L
75s7hs/WwkWehnthWhsp+2tzxZtfii56D8u7gWMnB2oVZBrH/RmhKnwLY1wDNjKgKB6z7FxXLgsQ
ZGyW4hE6i8MF87hZ4XWCEym4O0nSa2WsNivYvFiJLC4SzeVoBInKOgs3K7kFGgCaa/zG4Y1jXQKy
jhXGYHaJApJbbGnJGyrXHLUwWQV3FsPmgUegJmj8Tf11Khe4wZogCFksVeq85O4gAl1EBwQnbKTV
LXKI+i/W1GeqGoC2GPqrcEccjPA2WBKhsFcuL7GZE/IaH60aUF6dsaRsrGub6cuflE1gaMtbVeGT
wXS7xrcuV1s7LJekB2zTAjOV6BmCcteLdJslyCkhvRpKsFIYlTgsfrhRGBT0pUe8X9pGqwg/usfP
QznSKqAJHZ4J6vkVatK0Xvr+Irtof/nXiB7/TKhoDWBE2kXbcds8hieG0ylZ2ZTC5ar6YCrgIGfu
lh/Bq3jwus2K44uzrS6gdxdYWkZMijfkxHiy9fQRoFvoucn5HM8pnIEuQ0LUjaS+pcxO8CyxTaSW
HFmcDcp35BeMzq3uT+pW2mfP8rZaTUtnh1BAPPSDwi1Ewq1C0NnS+UfD4UBoR2LK5IPlCBCS3+yC
pA7zHI1fLr3DPme1q4xrvTqa9wIjjL3hY2uT3VBysy7qdYlFFGc56oDpOCAHHoG2L/K/8QWVAJ0y
vgvK0Ak7fL52tI9sdq54zH3RDgcL3Li5bSN+49mlCCIIeclzz5fWTQTz8AXypeA5F5NbsSJMd2TU
tSlfE6pDjHeuX66k4o6nBnkAHs4+OKTy2lE8WtJ13+30YC/Z+ywkl/ZUjluK4qBlbuxJ5R6VEDoY
Ad9oV0Cr4wOEDM+1+Src9ohJQiXl3frF5Gv9Iw8OxWwBZaz32JwwRmG/Bwmvmk4K6/TgWFnftc3k
dNibAh7RqoKHs0XtqhinUXuyVQ7Sh9zctdI1qmfN3UUzGtzLz0L3DPsgjHNSbIPk3FR8CQOadZg5
4uw33B7HJ4navXiXYzczvBZVAGAMqjafb9S8C/6uUG+EQGfQ6k1kwMqPn7rSX9m6qgyMb90Ei/DG
SYRAmjEbBj6KwWiJYh0VG9uW5EdBqQgEyF4/URY0+pNmoGUybR0p/FCcNAYH1saAqrxhe2BnRx09
Ph5kaE3TEv8NWemc31zLfkIgIh2qm6Qu7u1KPRhsOaOn4q/jxEPTqbebKnXVZgvVpq8eHBQ83j6G
CJ4zkoJYXDAxC77BZPshCh4ee9JU3Fx72GLZxltL2Yz3PluO075/VxnJhyhTToa07nUSmzqE2Cvn
M+GsxWuAB0178Ijk5Z5Pt2n5l49+t6kLOJYsuzhpPbM8TrwugX80UFBvsnrLQ4wKjXH4NX0PUSfE
27qevyWNBMT3iag7e2lsKoNTNfwy5KM57K1i3zSeLO1sIlHTHae6Yi/jFbXPOGsb57lEThrLeOcb
kkPauNNEblYGZF/fVMHPZC0VYur18jpZK7vEnbUyR0wvG5V4oGSbF3+pttPUHZgdH4rpdK7atQ6y
5I8fBZ8h92S1tudg9pVmnuC28PG02+GE9rdEkRRudIfKDBxsuGGGmKvnXr0Mp6UM1qBe0X6xxpXy
jTKty/qXSbYFQa7d1gFgyHUMCoNTKGYVsO4weqOUO1JyspD1sfXnS43Pi81B807gR0wZCgIFsV7B
NnJZdveGcsb5pRzUG9ZurLRXwHKdaiFTDSU4oxbVGeNhcE7hY3dH7FssvHkC/J/ucyL/g2xoc0li
lsgXJSo9FVIaiwsEurjiljPjSIflyVxl1yFUJ0xNcUG91bRDiBmMnAgvbNjn5I6vSm32/Hs+YksK
+kVtMk9Zob4x36W/iBtl2oKKoIBftx1Alk3KjVjceWv41sml6TbM9XO4oSmf4FupufHnjPF7aZDk
nB1yPZkqpV2it8v4G+iX8YI4WD5mwIP8dMm5qfHCsrFCqfBoe3PbMsLjsCPly6hQN92Hgb5Qpu1m
KgRAX73OgpJOulkEQqAfwscCW2BjdZ5aHytER5iPZBTMz1zdsHKLxM7mDOYFSeEUELtJcuWqVo4j
o7RIPrUcMvp411lmGuuBkbyO6caLi03dcHysAB8kl371odEVLpJgH/DDemWDy0Gs+tuMkGokhsMF
zBnblEoGB3Cd2Mqwtap3zBOdasl8gPhSR92YJnxtKAchb/eBoFnewxEZ7rCypnWV4RBjMLHoD7Nn
a1orAHeJcypk6Kyc2C7euTS8hrQQAHGQ2KxUFFPdJvoYnOXoHPuICs9DyumT0qmvUKq08lIrcX+u
AssDyVOCHyHAInFVsQgezNeqH4XouifvGAUcP1kQipXNSbrS6oMWnhseHAbb2c35yselKJHI4JY7
kymVzOfB0qwZ8ZNu56FWk2IvRBbvnFqQyxgCyyVIsSr4IsrRJOhM3ZWyx7dWhOtEXxewCNjl/+uV
FV8fge4hq5rPAJnkXapP+sXAPgYOhUUlMZMGd/uq/koiVhNbWijErLh49BfRM9RL3Jngglr9lRc/
crXq6htRMx2/pV73vw2ZN9Qna14nXgs+tmbLw0MUSfoVnibkZ2wiyPpr5tMWronc7xM+6ukCLWLU
GUKRQrgQBym5m3ybYslihXVcUW8Tf8ciw6SH4NH37bPu7IDKM7dt15nlcVAbBBdI7wzshwzlrRuz
wS8XLX7ZBbu64cRpMDB0Edi6b8AFWYJi7TqoSAbanQFZSvLfR8tDiKePbqP9m0griLB0n7s/fHnQ
A36KemW3m9H5sq1tA5pdh/BQe01FMFJ/1/J92B4YY8Uyk0sQSkjLvARBQW3dmbxpT46L/szNnOH7
iLzirL0Vxk9mfY+11+MIbkpG3PxHBegv5B9AXCCi2tsCRZeF9t6tYePUnunvKnvTseCmVkepMR2x
Y7L07LkWsnSpIx/HvrFQGWeseYe4YrGXNdAYsDOhC58W9AIF7woKGGOuEtVpjx+LIw19agV8hSMS
6yv1sbpMXpTU4lyerOuMgdyaL23XEqsU98t0QhgJo+EmWTzwa0hgdFDUJRYAr0tgU3+g/1ul8pkC
VXTMf7CEL5gV5+U/ipLI+sFawa3Dmy9lK7LOEmeblOepAX1Lw+BaJplTYFXWPTtE/wvr7VKQyXEm
6oLtOddXwqCdjHGXe5uKHnFj69yT+AkDKlyqL0hwZs9UcA/eo+a+U47YFQIGJt2qTldGvqsRL+T9
QSdLAyEHcWp9eyzDszLcpBjdb8m5TowIrlGLGkk9xGhSHhMy+Almb2C5PGbUVQUtJBDmYthj7SHG
lveC446Xrjzx+Fk9naUHOgxADToxuFeboD6GMhmVM0+Ch8568mTtiiFnFQBNai5feazCfENBSwUQ
XUym/y/dWXS75EByJAcHf2XcQinDS65qrNKefb8jS4OFzNbELIhz21pr8/qQ+fJSw8MTQGEib5fT
5wBTFKiPkqwLFgLRjyNW4AVIRQp+hxO3Q3WZsvvYw5yVL1JJXAKyGji0NLesmGVpEZHJVPvDNnTk
bVBGOzEJL4BOO5SEKtOcog1EYotupFqbrFXNVr7NaR6j8Y9Lu497pAqEwogXKeFUZRZx4Y/IRoPV
n6UeGV661Rm7MCXRFG85T7TBdNJKRkdoKzMojcGWxEiUDDzGYcgJB3J3eeYKuVpMuoSs+tGUxGMY
OIKdfCVbhHZLaLTpEER3gfG5qi5jdR4HQZ9xzItvAmk43tHZhdeak73IP7V6WufjV4p9G61n/tlw
8o7kT8WkPEiKjfoFgYzyaTQtOOvStQt+zp2ylpEX9FuDoVgJKiERMR99Sp0Bew37UWJxrPCyVKeJ
01/vXq3VQibStw3xUUbFLqtXjkM6YmdBuGFcA2IB44lJk4brsTYudgo1iAfBGpg5p9aiFwQYToeU
iQ8r3rpjki0BRA9coaOAW+nVORLssn75IbcJZ/n0jNSfvCZ1IiDcuvrSIbg0ZbLMup7ZFzQ+6jg+
u4bZZ3Bp5HdNxYr1/czTi24AK2DB+NPoRyb2fvfZlcaidRjtXQZgU2n1krVPsrHQu9+m8A3Rh0sg
4i1FdQxx0vSG7j3VK8adgQEMZI4J12l3QipU0RI+NpKlYBSTsRUVCVKGTYSC3t+EMpgbFm61guPH
1h3qfbz0XSjcQKcxUGNOZ8XOvcBh4yINTcbuq8/JNxuoA23OxFYgZRlws8vOSkoGjhlsfYiuSKpn
17KuKjZ3NQNado9/Tc5uqO1Uz8o4lcwJzBW1Byq3RGI7BedDqyAFVKwoq2Wg1JRxvs1YDPU7gdyT
FHNd+RLN+MhylADtZWJsQjNNdhJEVFb/5WEwefSCQ2SLtwiqS+AYPioQ4+qP+BUM/07CRYAQWGI7
b8JZq1B3m46Nvkq13pv/GTy3EUmS9M/XtWNhJp5v8xkEco/JkRYiat4LpBSFyFjJ2gosLeWi5y1G
Q23tD4y3WrNbZ1H5NDiViE/Cx7wVhf6B662jG+pcQ3O26VifSqH/1FJwJQl27Zj+RmkZGEQT3c9s
sJpGLVwDQsHq8Va0uNH9ot3LdvDIlCRe6jcKbb2CgjtJ5PA2FoOxUXYuwsn+zMb67sg0jXPN7cZ0
jxl7q1Ttv9Y3MJPTRpSsvvLcWvZjiD1BpdVUd00af5RyoLF6mUMFi4PfaahsSpsg3+GgKpAE6t+B
M9MoiwmlUAJ1UnV+q0z6jksG9wUpXug38Pc4bQGuK0DtYpuE/RXtzie7lv3CHNN2G6zxYODYXaXH
fEhust/HLMDjPZgNPJ8NRUNLwoBaMvADma67nSW5QgIephi6ybyVgQ1B0Gjj51po4HRONVEDkcIf
XoWzxntTJ/U+gZyWU7vitWcNiV93hcRRRn8+Ememk3LVdQOQIH6OivqQ9fCaFtZ7MkARFPgIQD7s
RZbdNFnsZ3UwRXJlKySoxwEW93rvyKwjKsUbgvAXTTqscgCBjAghrNVE3uCsObABPJFNgtmawwWs
KOnIttZtw/5oMGSriKEyfH76hWXy9Gd7KTdPqiP+mTXvvyW9Bv9WjXOd217UGKx4wKgfzvlkxDtS
6nepjXR7EHx/6dpgDJrH5t9QG/sWzq9k9dcGivPCHjhV8m6vkLiRICdO+PAEq9uc0e40nUuWQ7Gi
bZra+gYoiIWFwBpIXSicigQ7DWP9xE+/heW/J5y6ixABF1+iC8X1ATj/qEwS742ZbyECsD8sdloT
uIYSbUuHlJYQJC2DweBmCGSs4o+R59HXh6MY7Ts+Uq1tr4DTybqQQLz59JYqPT6PkbfWaOgoPTyb
7aYM/FZjzKylK9qPyTlDs73bCuPrWt/ULVfsPB2LyDcomTO2N1HuqoKtppUd69DYJN2+HjsvyZqz
puGkNJxnpPjHKn5pMwpyXvtrqI0xf2Vt5EXao9awYbdMKDLatY5BWXxIkE3a0OJGijGTQPI55DZG
fyZIfCQrqqCcuXZZxswxRSH0GuLvpP+c4g7e+CHXfuBuwomaFg0rXyhPXt8SlDQx12JDiE8LRWrO
Oj0bjHVJARI1iEapxDvsUmo5EE5k4y/xlzGGtGqWJXCl6NVXiXas4eeiRNKqHEI8S2x3UtaMgNCI
yUSnFTMfnxpzKeR46Uv5Uh53Cmlu0a8VfNQNtic6ZQ4zV0JqBnWQrUwDyAR5tVIsBcdskBTroX/V
9qdmf4I+I2p8bYf3Mvkg9IBRT0+fhSKzyw5NEyE01FeNCA51xAHTptsUvHbQntU51lIHTuQ3mzgz
3BwEWSGYVcokmdUmxFjIACQ7KJ3DKpiUNoJbCUVzVSjWOtAeXoC2hIMy/sDkWhjPRrSnQgvcyPjM
c9TIjcPo9w8MJpk74Qau4ZqoEzSc2lr1S141hOygsQYAQc14KIeXbDtHJWW5nC5xDh/iyd8l2rRT
h45YFEHaW05Xx05O3em9/6UAl2YFcSjaid1pTlzYiG5DBjEnDewpAZmHPnHKyoF1yiYmRjbAS9gL
FvF9zxgJrKHQjJdOLYaRgEQWfajvMicwu+FVH4w4KMAO5NaaJpJBCwiUZeA0S5V6t8AfuIxTpquG
vKr4t4n8KrPx1Pk6mBzrorJob1us2T1jkL6h1xDI0H2x5dS8IELygiTclHnORoJOFtTURWe4Gdn8
15ktj/lwiaqTAWBu4UTyJhDYP3z5VBOmzRl9USdyKA1pX7H+MDL7X4UkSJrsGwWIj3FfVi0gX2DX
jjiiCeorPATHaen/SWb/ThjRXpnUuxlOOyyoBwulJXEnUN1JaZEAwFvKJYdBqhaQhe3BC+TvJjz6
VeD2vnTKN07HLVx4EEuv6pCdnEzbJFN9nkxG2uxsHMW5jVEN/xTed2ceQsz+wwCkB5LnM8e4EiDN
iZApayTdAFbbWtC0c5rewcHsXxy0KQH9kp9EX6NBvjsTVIm2/8bqxxRD4WeLtQFHYdKGW623mSv/
Cqa6Zu+yHz6pYbuVcn1l+MWf3CIbjoLH2KYuVemZHq+lE2kldPrM6UxLfmqmAt5F9/gzGUjJf3Jj
n8ZoXLaVBkRN9gwAJQaotbhR3+u+fAnRnIy+2pOHSUjwa0jQMKvqAdolgeo9V6R4mIZFnBXIrBBl
NfKveupeLIoozTemdWtCzYsGifSJ5DixgYbsA4bOumcsJ6vOv9XMZY0M1ZKF+9gpX2X30XbjcUqq
e95NL1mNjoI0Jvz3sDaTHzFcWhJOg+FNoo2LK6ZIePnBMWdHdeIJiu8xP9whoErPopUVljd4Zqxx
go79UXOAewVElzz5NlmnQMga5cr76qKGOgrcDimvoRFqP/bgM3Is4cVE33LbLKqocYMguraqQy4t
SY+G2Z9TxOuskWmGemxv5Ak/VaIYUAqeBim9t5PzlsvB3WAMrjCog/azzRTrTxZ4SK2EqioHIswI
CTp3iUVZhhjk3DOhPVTQSrCEoWi0p6Zg0R+ThchevkhNIPnRsUNWnPnixyJ+VYHjumLFY9FP8KfO
QyFAA8ZwG2Yh83SHtnzra+vNqaP32q7cMtB+6wZlTlwUrxDJAOHk7lDXRwiX5BObzslw6stoqMuI
Hbxcoq2ypn01LxEs7nC//kAEIcuWZxjKR9jaZ5owTnT7UBfFwdJnnUUdYMJrz7butliSs9R0FobA
X4OYZBuyviDMK8Fd0BbNG3TZNy6vTYphQx+eMKDeS2LpCpE+pcPQ1ye7Sp5NqXhZ0fOUoiarlZ8y
XYbh4CWFjhikbe6lf/N98UuBhKKxW+vzx02KOubpAW1bcUfZ9D3qR0SJl76odoaSvFR+SGBaERJu
qrljg07l+ZO/T0YetlH+BR/rSUGEvv/UkzpSAXZKOnZocbRX55QIA6Vs2Sm0BeG9SpVTIZRl0otN
Xw+nsGn/jSI/66nk5mb1v5QS6Rjz0aBl9pwOGmlKK9On/a+tLwguF22eLTiEURvDh2I151zJj/qI
eBOO3ziiXC8+iJo7qyAd3CnBO2VnB+qKQNXezakk9spmZil1G7uYqw5/XwTiAB8JDkS6bJ0D6Ypu
wWSzlziAIDIEqeLVKF9q9qlllMw2It682d6UfGYxXCD1r8DuB4UHHtav6NxG2vdUEU35Dm4eaORb
kjKpwRUXIMVoEAzwyirpN+ELhHVDgNi03IIzazkDQ04DuOjLxq2x18iMUzNUDE3Ehsp+q5hMSdjp
Rq3DagPDBGaJma6CGd/SQmls/giGpVT4sgdmsBRho9+BB4N50KKEMEBblhA0sTsyl5CAuCTjQL4Y
MjI59HoQSyHhfQMGc7w1XgkzUlXQIxRIdN+jBMkCX5wdfEAVJF923GRxSZJR4Inut6zHVc+0vARE
1qLP6hxi5yu2gWybNMdeTmMKQZ9kSP2SnP2YqrGv92A9tn0T0JP5sN0qLCasm60cfZu+nhDHVCjo
FAQPFnlwSWFtpeIqsGIl3XMozhJUnjoGaCt9Wkz1avSxRmOgjMJLOoeEDFi2x3YTc72MOH9bHTE4
a2UkZr4GhhiGALbJbpCRpxIKP+eWQriyI7xmNIhy/qY31lJiOVap7YqsCraBA0pOe20GwTmOO0+q
GKH17Y6yd+2fBFrPhGNlfgN8WMgNnFQZIyXXyGoys18teDKnQpq3pjofRvbfzHXj8mp197IcduSD
uG3tccbRV/FD6JgyzhJFggVqLP4xubZlw3hYbddmhagMbkTEXsOC5an8G3HnToRccSTqxhW5hOaY
7EuMTckOBwNZTZnL//TiTau2kWoeAr3boetWP3C2uXrxO/8x/TwuxVZSI+DPzgNMIBUMos8AlwDu
RcgcKkeWA++w/uFKXPTNAX3jIsPWXH+PCJ7kgOGx8SNyCr0uZQNy9TMekPfEuaPWmMoj6AMIj8N2
Rruqya4zfxrp0ooNv1OLn5D/ne5dzz21+4ddpFK+8ccm0YfABpfEZ/Jy1QbQ1w04E2eiW5Tk1HHD
ZU10JKzsGGKqwM5Zb52AVWQlTok9PAE4IWMpjwyPmS4GlrInLxnVDhKFmyw1HlhzativpvhtECdl
O4u5mCHebXGe7On/sjtNv3jHdZG9RiS0in6rog7guoPky8KVsLbE0pzOJq+kg87TRH7ABJJiukdA
kUfjSkayX4/vDfsnagWWRc9ipnmnf6DTWQo9SyBRCGtJlWU2Tq+KZBmCAiRTihuFWahReQBTGL8q
iLK1E/y7BE6aOiuihLMSSMlwdyKq9LoUpWz55mCwi4yXhGof2zPrd4g1XCU1mqRkOoQ4TCac/AKC
W4PlugkV0Bg8NHgC4LrwW41VENrufKAQs7rW0HlUcr+xEZcwXxWQBjT5HPoO01G2fhxoYY2nvLc8
2nCyiGr60YOPSLHr/V0Hml0wwS6w+E3QFARwHwNFqBSOlFsozdUDnY8um9umYoDAuLsBhGcPw1Jm
0iTQ4E0FW58AqmWF+wqZ56h6KUwYE3WOzp+XE6BVsO/oq2Rnw0KzBcAL7LABk1FQWcsixIyDKdmX
3ipkoQNL6qsJ8zUaaSBx0XI+MgYD1Ja4k8xSFFGugoDC4a4OGRMit0XO6YYhMIWIsSCmCKK9CngG
I5isDleKGaPLTQDLlawHgqee4P/1oaA3EZM2x4sapgaJ1zRERvVEnEQoCHrlY7TTIzfGmqZxk2Ms
8fXcVfcM0FiT0Yy4JcuYKZhWgN6JES7h4+onidxamBUavptxhNYHqKYPk22aaJuSbyEx2I0hXuLS
upICeiSlq2IL4YfQydJ+NWtKozLeQ2tyDWf+ZzPBE45WqW16bFNOr+9nxy7p17tWwYwYEGVRZOSG
9FBQZLKzkMciKYaJSUwtuzZ4kpha1hPIacXL0bgKpVuRc77S0Tagj/AIT8FrXS34TcYor9uwgjEq
rWgnN+BDb5BB3LBFX8RNH/bRFlb2vOqNrbdG/EsTdgbd1ZqlwJyhuvnZMGPmzS/SR4Olq85m/POS
+R+i/nGlZ/jfoz8BJrOvhCvJ/6qE7st6jIyNAAO6+U8NI4eXrCXNwMg/uuoKyvB/5xHqGBPQpazT
h1OLEkOOPB+bDHxn/C9Szi72FTOsQyfdNp8SPVY4PQLpKk+IfbmBESztRwxDQXLN7bekvRjSb+AD
MUUCY1jkk72JjN8HfERiV96y25twm6rXrHmLomsfvtT6H5Hhaf1hta9Se5sY2GqsXWuJKKXoHRSk
LX8U9OQdmqqBlUqG/LsXF0MclWgzUE850feIRht4o27h4djIwznwL2DHMZAvIvTQJmpDdQHovb8j
rNLSiyzuk/pK43+mDjU8g50Ho/Qq6PyGRxiSLuuSVDwqT4Uw2R42iYX0tIT8oLCx7ex/NG165gVZ
gRWuXToxTxDC2Kj71wY7TjlPJxGPODZu4VesZL8G1X6GA7hlaWTD+7C6R9RBkRkrVxtVBAAA8NJs
45PLMbJvGBEWZBNXHtawEBSMlWAe0cqjcxnIdTEkgD4ORGkepaAwEREnlGD98in79RILoSs7rGwT
NolMOuikBR+Dw4hRTa769D0rhAGGg3HgvVKNRR29deOrawDawWTJ6OYsLJx5x6Q7fWQ2jex5Yham
PDHM2dLeKVyzWlf9X2R+MlDuGha1c31nMb2xEfYimgGZjRQTdTmiw0mU6E7FMiuoPjoD6auxms3W
cXKaQBf16hpApD25icy8neIkI4SIK8MnUrU/AtXkiznkwWMov7lyJfOdBDce9c80AAJxU6LfSbvL
KOL17p+hQYbX73yc2vTImmtX/JUjRPGzbW9Te9UwfvGfQxe4iYGZmKu38fhG0vEq6kMwx6eGDpgZ
QP3MKqRXwQqtkR9x+Fasg/hut18Z4hgART3mzbZPQEJRXewsS+eDOpamVypvBov7trjm1CQpJagj
3gvqgVBbFtKIduXbZoltIsUmwGhhGldex765EPWJjgIkTnxPgJFM8ltRUGqjYML9E/SouZ1L0X/2
CnvsbO/UZ6O4Tija7AD+B7PwJqPkVNni4lAAGxIUs5SRt+SSmKyqK4Q25oeBOLxwOnJpkUka30TS
L4FFtLy7aco8MnzYzRdfEMZw03/l0sbJvipUaLX2Pji/ESiKgpVIGP0wkVq18UVvT/XcPRYHIS7C
ugb61tFOYXzhr0noBsUu0c9o8wcJAY4EKBxZoU6XjuGahwdNvDXbovSSxR5VY4zUMx62GIGY8U3r
Rh63uvDPtqAVbXsvRmtq9bgmC+k0m/ymZjtY2XP+v5JI9lNYseNGPUknSq/u9WHNqTsegTAASSd7
Irz1JS/phOUV0pISjwc1sndqjDZDN3dDcggGYufGT1NVNhVICIKxXNHTaikaMaMKyYnKAcQz8D+Z
cAIFDBiYFoDqhgJCMdE3ti/YFNPtFDbyzPgCNf8EKPwnQAPqh0y6rfYWRcqVXc+XntabYbZk4YcV
relyw5ap2EbMNmUGTrYA9uYU++jU1Drkpehs9aRwhA2K0eFDrZUbUn1cEMO7HKhklowu/F+vS56R
prKmhChUxAw4843WxzeiOndjL+20OVw0GPYJZVVud+tkBrTXxWFM52aN42bOixnsj4JLzYww3Ynx
YImKXCXsGn38avTgQbrptSO/usdm1pjoxFR/Q8anlzG+StUfCSFbTxovXIR5vqZMhmf5PW4rc5cD
zPLjbDMlxtanxDFhTgLIQI9u7QDfS6G9jet2qzG1tNTQC3xSXMAOhpR8KlEjBUNtEDlai8NS0lk9
9ZMX2/7dMHHiadlTVQdpoRqdhfV5G7QsSPO+f04Vm8mArT8pYtdO449Uc/VpzjzYsGRw5/MEIDxi
38kOdxZzcTgO63459gKpSI3Mlsgm6jLltySJ01DnHqV6NT2ULPVaaG23n3NdM5+pShpUd03SD6Zo
N0pUsYWTIKNoJ77IbYxSpmBluOxkGOxTcdSz8quRO28Cmz47LrN5YTTztXqDdnh0vgVEvZEoqUXQ
EFWsmZeEWtci44FLYDrXGoWFD6+RFhyo/gpk+gF747VXethUf13SnRKNNeMQyn8dlDpK3hJspixl
n1POQ6rbXxKlm/RrgvOYyI+qAH0MKknEs5UIg2M/fNvVPnnLbOlhIM7zUa/VdXnGy/SVYRspMtK7
yb9iFchaAKeE0Sg/gwOpy+z4oquIxQKzCH841Ypy0vna4fqcequ/NKZ8CdkTdjF0kfKuium7EuEF
w8dX+bKikVqUdX8+qyRAepp++4C6fxg4x7QMuiidNfuevW6PtwbKvmU8ezvy/PZfAi2stKX3RrYv
epXeDPpAlAJr00z3hoPF0twYE3P6ortOpnaGK3kwtfgwsvxr4MA2gqxQeVcx5c+j6eDX06boshtU
HpMw3IyAc1kKGNYowz2Kw5dvszYVApO9ysw4B9ee0cpZubrGjbIuh3qtEXvhWBsNxnSKiCaN7WOL
ljeSgs1Ami6Rw0DGfaInIFL3BWtRXAYc7CA2LnJLFCi59IKLh0wtYOHtopT/lMR1mG/i0J60n9wH
/JQzmRIsDAql9eKAQth6CHAjdfIddeN2QqUT62A5I3OtFa0794Yh0Bd7eppMWQ22ufxBxqgc5LC8
aLnybifTcoqfZiftYrbrNmSrMUCMry1WiXzVrK8YSBgYcHIDIlxO7EPBdIKg8MzMOSNisu6lo+Ns
ZgBO4DfGo5URQRXRmS4AGDKzY6/N+7iFgPlgNzzg/advjjtgu+gglXXYCm9qUBHqCtPDL306D+hH
CSVCnh3COG2c/mr40RVO6AmsikfEpYwYqZt8NKwIoNuIOMgQS0YmXFuijKKQGLpXnDpIQ8j8i1MM
NEA9NSqtGDQ7guc8Y8gED8WEtFh73Nqql0MGDXnpS1u9xPzSTPPiG/YlbVHvg95SEwkBOwvkl2kF
14ASF/bkDmjdZ0zOXVtG24wNgxC6p0rlYYQmoM7oVynfphrtmTVOWz+yDkX12yLlbUoDu0a6axwH
LwJWctk82oN2MF7hxQzKk8ovkGxX0hKgt2tXO8QpUapfFarmAtzfkBpv06i8R7L0GQzpJWimNQg5
61WMyclokk0qUECSymWYDOgwlmdKsMuN+p1GUg9hFm0j5F40/R1EMOuhFmu6If4pfwNIBUAZWTO4
hBAs5ZfJ2k72l8+BlAcbvb2RAFyoR7wn3wUJg9Wh6T2l3kURwDQex4PeP6acQ9sDYRolc1Xkc6SA
JvBvQfUexz8hIDWDX202T+Mj5GMoXMZDuCtoERz9ombbGqkr7Wu2LpobqKiJWD/9R2B/LB+K9jeW
0SKqL3H8VQ93Rq/DS8nPU/bBCmT4j6PzWI4b2YLoFyECKJgqbNnesZue1AZBC+8L9uvnYBaPb6TR
SFTD1DWZJynunUct98ze6Pmq/l36u9w6dNbBUEdDH0pQPbW/ksHFnP4N+DdZr8rio2XcoPSrLd66
BswhBR4+EW38gGnidfaD4QrZ609K5MGwfLsTkTvOb1Z/6wrx2YcA9FSKH+U8Wty2KNAXa9kW2XqN
XCN/mBNgVs9N90GV7cTPpHXjLqO4wl0ozV8kCKxL+zbbzMvIAuVgihdxyCgrq1f+8n18hkTHaYYm
6egYJ1k8ehL/5UWTmFfc0hprLaabhm6p9ANsTn94JTZzc4Ahf0+g3MqGEp62PLn8DzU2ZS8UPP3u
Qos0iqswzjA22vmra09N/yGHY0jh1/KKYPBnsMIeTllwHKd70Bk1Qi42kelFY4XFkyr+xo6Pan4S
2Ruo6RkpYXyW+lLqe8sPscbGd7b6jZU6ZriZqH8DEDyB47JZXViuKzIMWc+T3oMsvYaJOkaPkF6W
y8vtXYpDFKInBR2ZosWqcuj3Z+o7E+Oq8+0q9t1vVnPgOxv8U9ecKsDTEjTJa1j8aPU5QybuhzeT
WZ4uiBx7d4xz07EbuCGJTn7pLWBp6vEih33ubw1y6MnM7g6R/Riqewr6DAu3K4E9fMvyn0XbB87C
ab9SCMPWLajvnXmDbbOKSDbhDf5cVoy89a+r/uzuucofyXSKyhcG9lbwk4knTRXNepFnQDF5lcFj
ZrBUEp+5ewlpm5sAnN/0VTqXUV+ZDWcuzJYVDNLGxZT5wkMzJ7g3nq3u0goo95h6F/bd4zAhcT8G
87/IPefqhPCq0ExVyc25eoxt1RvdS2h9JliaG564kQF7kSHQufqgr5hzMea5Ot3nxG4+H9ONwlSg
QRKxNrmzxnTl5L9Lv728J/jmgWwypJhufnmZeNdDdY978PhfefsVQ4pZDrd7g9df8OqjIiY5CLVM
vOnzSzZuI+9nHN988ZuIP08+ddxeIyN3ocivwZ5dkbkZ0yJ/9QPgrmrtNYi8qjcRnA1oM946RoeN
491YFNFYGaObckC37HVw7fWha+6z+STbB23dK+/ea17y7CbbtwRBlu/adxLrieU/t+kN4LvhXoN0
xz9kvBgtnBnFXxCCHVDvCupIDH3YYpQOwwnwzyXyfuvsSEa7iYTUvKXGbRLPQJ5pEdhWjzjjXrj0
JoYT+AcWl0RUr7V4dsJLg83ayraYtqYWXdDFGxAevUbhn28/MUDxMA525BgVX4Jpk4Oh0mHmZrKj
ZKoEN/e3bW9jiP2gfM0ZlHIIKP9p8u+r5F87X2y4NdZbVv9bHjA8pubifbOAp1p/TBQHDBaT95wy
7A6Luy57Cu2jIy51vZ37ezZtIyZz8RRjGlDBo18e8/TmTwh71k33RhQIeHCEcSeLRacjTpKi3TpY
wZXFR8C8tsNlMN73C7gAE6XuEH+PcwUOBVpPFpTeOjVCjxhn95VE+/dQoVJGyHCbZmx1U/Ae0RCE
IkZzSbTRkrtMm0rodCsfc8N7KYroy0jr7ylLNx3FjjW1v5JKc+337ynuv7tKMMNQLBdbcn9nAuRY
0pu30aM8Hrv2tc8HdPehCXEkBDOupFoTIkKOdk7ole+RpV0lcpMT0lnr/GKJChSVBajdChHBAtTm
itRGygKhStaQ7x3Uugt6zRh+07pCRASvW9qRuymdFkF6gI2CLcsflA+2YVG2oA7IjceB5KHNH+29
JRn5dE7JGNfBg5E4Ca1c4hprHr585+nyQKEfnDImyOjVd0ZX3zy7WyeDvf5/4UncBirApmb1GW3n
HAGu1FHEhMPjRpvh4+FmhSw+d9umN48ZMSqMdr2bqSrWURXQmXmit6rGnXbVdA/H1TEh9rsJA2M9
oc7PDPTraMf5MNx10EViS0TzeixjvdUdL0QR00BVs/+bW1psU6hmpWCJmxgHNVkxOJZ23cU5FAjT
wzLpRBPP8OPY26fcjAhozFrm1YZxdiiiWJbmVIN06eRlcjCwyZD0YeSr1dcg8neqUOSUtCRZKoa6
fV0vZJ/wo8PirafpszTwszQLG9ctipFqozypFK1kGfIKWa43lP6DIpwb4RLnxVCTNO7/SIblZgFA
zgUtVwPA5XOPD0MCdMlo+W4H9tcrScs2asjLcpw4H6BXkGhi3E0WJhi29qe4dqa9bpy/RqmCyKcf
J88WSkdlrLrejA4z0efbbKhQfTeM2ElsA1wbN2LLpLMwXx0LbOeMDqFzxSmyysd6aKpHixuctTK4
WNxdg1t9u7BtiPJpT2xJ2mNfcsQ7NJ19mcI2MED3omRdRRpXRO1lzwWqoLZ5nzEERbZr7chG5K1p
2esIfelqast6R6zRZiokoV5DsmUZqRCcLFO/5VwnI5o5vCzMbetZf5VgwtDJGj8iYwH+ZNXiC54w
KoveeHIN/wqGpcCwSO5a4Rf3Kq9rEjL7XVC96RlRpVQgR+PcKQ4deVxTr4xLDFMgMMVwTGJKnwgH
MGT/c2vjFctkgpA84qjNupPVTJd00T6YfYDetGp2jkEH71ekvOeMvPG+sJuBSE8UVB2JTdAm8HBG
TNljzBPrMN0pazQTdgPkjt+Y+iDyzlOukmvXzR+qzYrtrOKdaTj2WgMoxBdvZwe/8L1d1BFMlauQ
dBe0nHdTyS/x2pGaaLZBLQODcyZqdpHnt31MdOSmCkx80TJ8H3N8UMCMJKqaxHzo2xkp/fw4MrXb
ZRXLZLczPpw0uFJ4BaexHICwaNwjeWywxtAWEz4wZ4O8ThIAwVyC1hK+lNRV8ijJxKIGCW9w2BDm
t+WJu9pcGXEKnT9dvNWe80C+DN6ANLv0uccuI8FGEPWPVpGsM4cVk+slYhs3mNBTpOTCwbRSBQ6G
WZNYl5L2SQd31Tjo9WDBw0CPu258xl2DM3cre/QQG4vys7GH7K4oCZVwjAb3DCp/yPnhisQWxEY9
WRwFozBFRC5yUwa8JjvnPDP2SU2b5PY+FBe2RmmCot7rGrBqdbAVjOuQSnMZnKxgncBGuas8dmRR
P65awjiIQYw3Te/iovCvY4dEvlUTmHykVYC0+0M/Fehok/k9jsjoMsCkb5msPCW598KdtqNk+2Py
DHB1dhiP9sMr8H0bC0J5BXj17iYt62PVUQlYPwGEGbfEl0EGzwFt1UMacI2TZGp5gKJDJoyBKVH4
VwsMXO3EVnJEggB6qls5dL5mpx+yHAtxkg/Q4/wHP4fpZgRYsJhb8HJHoJiRKb3pavma6Ogc2MaJ
uZsheUv7ZfXeD84zSKHHDhNdmwbrQVgCcH5NrigfrteBz2tN/zuD7btzuuRY2iy+DGYTqIXCa5tz
iljiFov+OLH6BGzxkvDOXnmYgELP3pSajYCawrMYIoZJE9oWQuT5yBrsjazSMp0+Q/EnjcSbv5Vt
fpJS8Zlb3wNjpGTyiK6H7EDKcLMRzfi3PKdDP9X8oIbCrC6tF9uH2IYo0BHiUpFFt1LSvcmQU11m
PeHRGXx4D7htAwkSxwfrCF4nd7aDOLhNbHPXzMXrAp2HsIzW2zTHTWoQzRH2Yu3Hy3oKvdkcMRl3
ZzalSDSeXGjT/uhS7rriJ4b7jMAHSvrCzkty5z2bm+ymkWKOzv0wZ0c/nb6jshPEtTDf64Nlm5r5
5C7kobuFmsqrF7NQOkmSiI5U71Ry3Iq8qwIO6RebqLPKWTKpeOK3jV/jr6NXrOrfvGdOG0aVtx3a
ExtcVNytYiOP9NGrg4dJyHyPkF1yQpJtmW+mVmpehqy9+6yG31fcvNpkC0lyqR/DlEq89hqj6oXN
ddGOC3je1M+Bho0UQftCbtudfVYw2sYKsnA4QT8HA9vH9r3HesKinVnnBQHTVdNxSTnT5/J82Rwy
A2Wh3+yDns6dJDp7XeTgTWfkrlPyR0PG2XkKZrafgc2naQj7KZZmdLaGjcbXLiSuJKnJFKscvGks
JSFJtvjl6psz8jkKre07dwxejdla9TYv0y4iCLDzEFmXJZ4/d+KcmvBQS57jwHY+lDk/lIYj6I31
eRLle03+RzL2aEYi3LjGg/K7cAtsno+Mre7EHlx18ju0/G0JfvZQJWaGHvS5D7Kjq7EyDVGueHg4
E1DtcnWCBm4Yehcj9yhLMW+FCf5UiDes/RXGAaLp0E/xdBXGU14AL3Da5qduF8hO39zyyRvWFmVj
YnjIjKCalWR9pbm7y1QzMLyBPjti2M/keywFqCPsMMhln/05wa3LmCFgzrpu/eQ5zhU5W3H13qIb
X7f/o0Ua3MTW2izz7wkbVzgkoNMjtjCDsn47w382/XQnSmpOISkOHG+X8N4F6BJ9tl3y6Jjclr6P
vrtz11p0Ceapp8AY1KqWL34CHJScl99J1uFh0mDkWI8vfOYAX1TKaNRlC8KHZCRXL/WXFDxA86Mk
HIA9SOK6eDD6jGBWX/jksNjnom8/e93dZ8kLs93fKOz3sdEfSH/bu6hqlPlk1RhmRj2wPHZrfMfd
r5v8+anN4KtjpVTi0U6XqYFPKmgns/fc816QUHBncC0SG6djVpY8qgl+8RT4rMjJz+qBbfV4eMAy
mMfOYFmbmjZs72mLKQFAM6uiPpqOIeVv29GQ14KrYavmMrqoVZJQv7jEwRNBwOgGY91eU+RBlBks
fCesA9hBHvolhTiDpjJVUAqlYTNN9r/l8p8VA03AnNLaD866nDwXFw2WWIXCbJ1n6dUNmFwmuWnz
L7Wxyl1xmZ0ezY5JyJ+TojKqOMiThCafdS+pN+TqOtMv2CksEqEdE25Dx4mMJHDqhhSX0NpR7YNX
sm2S5312ozaErbrFyWGSoygcLPVqenWc+jGrdhz7G7MZfmUGVzu81zMglt5Dh6n7bi8K9+TOJIXX
qV7//yvK5beZy+QWJNOrHEq6Jl1zeNt453MkB2MAbh/EOFsb832Y/c9QcM7WTMXvmNPOfsFRUWPM
nYb2gPyFG9btLxngYov0GlWhc0gCbNSGIZ7aAhuNPRXUX7fOQHsXtl27sszqJaoo7eJKkFiaVc91
CybIwp1TdYQPekZCOo/AAWWk0DMksZ95jqms1MmzR9uKDucrn2i3oz/flcO2sQEeRnSTLdlOiwEL
Vk3hHT1Zj1CiCrUlB/zQGt14dKoI63qPqrvxmGX6yDDi4QyhG4tBNTybM7fCrD1wsPOANN0BQuLh
3iunHuiuOW9pPmeaiuE7YDwfRqiWal4FkYHcD+ZwgfOrCx8Dr1dMUJNtq/IELXvKZjruEcEC1JDe
i07NV3/EcVOQ0dTK/DoswTZB1r21vKP4a6N56QQX0pneEE1T4bAXBQBwG0zz2wkXBXvrnVMzekki
ZoNjWCOcLjHzQ/phxzsYW5vu827qEeME4ZOTGm9GgEM8Dh0EcRZb4tqR325INYUIAymSBqw5BrBP
GFKs2ixMdgoDpqHdUwj9kQEE6spG+f7dlC6OHFHszXaGnVY9k7K8Mu35s2xpRsmsYabjHVXR7dQ4
AC1MO2vdQYlGoY7SVKG8Qd9YQAJIDWxx0L+frZIYTnYRmrPo3VoQacSLIVAWJCcE8sE0Ei5l6mOP
D6NtAgkYtZf0N305naq2K455VfMS5l0xtmcQlfAVRIwfe4ryEz4UAmCbg8NNPCVMIJoUPCvpVB0m
Cjfa93P2M9pUxKGH/WAqjnE2/BbEVq78WpAmnV7TKnuyRGOvU/sVrdWHjqtn/ZJfqUoWWg3s/SlC
1iRJnGJYuR0k0mrbJ0CQDu8RMdZfOkYh/v7mRdcMbjNnLVoJbDpJFwY0pwAzZfh2X4Vb3IlGbqfE
fanQb82J8SMb5NNuV+4KgdJiNjnxKyIH8pg3dDV8WCXTVsLfwUY0xrBvtUdMSYcgy5yoLByS15VB
5kVONd3Dp2XUbbBes/16E4p7r4AGO1jO2WlHvTomTfRMuw7+NIyjU2g7W1klAm4wNoLQZisSbzEK
QswiPYxJRlnfesfCSTO4agN/beLjIR3Gzl/9jmm5gixh1ARZdipE7NKvIbC+m17ZbYMlKLHBYThn
1Bx299LZ0ZlD3gyRKvSSZaPTOBohLWiibFqEai6jma5QxDrAFR7Ndh/3yNx8yPVNHoi9lUVwrDSJ
TwGY4UUch5cUY48+tB4CVwOKiaZrGcoYp46rH2ejvVbI+gyb0AMqN4Zb+U+iema+9bnvwt9Bm185
WUuW9rAEwD9JsvnZUtYz8FhahiLCUmSh+XKb+7oHdebFGOMzHFXtCFvQcGeiY8X80GVU1USUsoyK
/L3NfUKpbBwMgrLNEZZwSj1X1PFXF0ZvdHP8HWJNh8E5qs3yUDuoYwyLgOQo5ewbFppLuQ0tUk6m
kD9rQNHGAoKbnpGfocanTNf3iTHfFiFeG458DzQDSZdGh9i41hWZeUXhHpOwe258nvdadfmZpOxV
qWy22FIimBlH866okN1maUyl4QOJdAtEDbU18tckY6pO5Z6T8c0n604bzsO8xLsqET3hMMQ6wLFe
243HK6HAwyZIRZBCt1T2PFiUtSSTZQg+nkQexWj6o1u8aA2wGqWTNazk8if5eNuSnjS/QBmHX9LK
YCLlut8M/mOteUfo2iHEwXyTIUeQa3+SSoTruT45YXLKx+6LVwyOtRRTBrODPW7IPYK67yDoz2Uo
w5Vs+xvXIuqMN58gcBfjMEtSSIzYJwHd5MvgkBI+TEa6pDBDmdFew0pspyVWI69epr540C0Gk9i0
sa5a70Fk0nopvhmdVtu6Hp8lYUbMtXm7TNwsVdn+w/BZr8nA/EZ5+dxo2L1TgcUhFkSbzYIqJ1FM
trNBboy+Ctf6tyrLm22ogysNxDslsS/Q+h4UWpvFHdCuzMBBPUcmxpBJus2heXNiMR+1wCZcDCAZ
wLpChTBjxtDDg5bZ3q1qjIU1FXmXL57YEUs2oQ4uiuu1YQdfvsOAyB/DR8PeT7F4RknxR/CF2kwD
vHrZkhPooMOOyDa5cxmcGCEtbuCP0Jmqlw7P/vM8fksVsrMzGQ2nS3DIyGa219F74sQYm6p8ZsDM
qFtbI/nNxIkBPUmZyvThjbMK7EUuoXOYyLfqSkyrovM/oklTicUwbzNTbcONTVIw4kFKiYoYFXsC
hjqAwmIiTOpGAl3ASb5723PuhLa+hj5pkJMtRkFG77Xnvlph+MBU60Jo8CmPHc5r3jEMmdcajNJo
cyy5Xf3X9GLF9Plf6+YERPCGt9h4Zw2srqWHRK2N0uOTJoRht3McCsL6MODEd57qD1OFTKhtWY9Y
Hu9gKtRlhrgC8ABpUoGdDFD8rEwjgDxIEhTBbXgL6GayLLlGhjMcm2xh3/Sr2Z2+jKR4d5kTKcc9
KIVccMb72qNGZ2hqvYq4+0pN+erF0Qp+4IjmiQdQ1UB9YjTV5Dv0y0csAGfAj/40ic3FWzyekRut
mal+ZsgcWgRPGoujcFJiZ2ufUprKZe7CYh0oXsNm5T0Nxnx1CRGggQZJ7S1nnb2jkOthmsTOtkCT
07rEITTEDoDCPwY6+Sdo/JGyWgRMDWynfE+ojSIsrM+RuOZBmpNyFv+OIn2RrfenAp5Buva2wNBf
lC9dp7CaU32LHvBMp+FC1JlPlsbyhTQT+BXFshPF+8d2H9Ko5WHgcMXOqrJ841f2M35YPAnowooZ
5gHerUQQ5BQP9jHhSm9HD5xkhEVRJQurkGTFKcb8pl14motGhjS3v3HGaYb4wZ9hs5sBsrbKN8st
uabL4FmJjTD/xrx79YL8sSBZXvTiARRxcm8PxJ4YEr5rOYFETZv50Y4C5j3hMn2HPxsd54kjCrCs
v67z4M0Z87cgQUg6BYwAF9BeHqZQMqPmvSbQKZPAP3A78/o1/BZfBRVmkiD5mMfkE+C7HXT/5jlr
0PmzjyEZdqGQgaqxCXu+9jyUZIy8Jct181VApgtkRPuYt4V+sdnPuCVU8F6XiFgrkn9q5kgbp0mn
tV+xPykcap7KhenedGWzfINf0+S9tYR64PoK2fzgtCDmutmlEqS2Pc9siNMPt2YoKJW89WWFxsII
xTqy9n0HuTP3y/C+blV7RxUu9qWNXitNcNMXyJLRTyK8Jpcs3vcEjHEpuT8Du7YPbcGIckJhDXuT
/aQ3KUCXDhZ65K9wkEgknihVjeLOTGFUZeNkI2099gh+GVqiXU6wKjI45aNt1r0CFV72wr8LKt2w
MUs50eNtXbJd9nsfgp1gJ2zn/Oe2A6WCNJLRhOlRE5GLNt60thgkxyjroEdNPxWCz6KcvsSSzTUY
oP1m74ln5aefPBMlbybWGWvSnPDAfVJNz6XAfdmNKNT8DOZc4UgmIBUTyH2t+B2csog2aITm5ndQ
5tEFuGqFLE8sCdQ7AVpjFGo6SkhKUqR6G+T6PfDybJM5LBAKgwD5mRu0icoPGAXvZdmDqeqYE/Cp
VEZEAduFi5fupogoYMKGNSpvQLk0AvfzzL5hlRPqG7pq7/c2QEoFsLBzH+0287aOZDlqAH3POENX
Voa/zrwfGtvaVooIHo8K02uaV0T8BNHoZyPFyVDPe0bIH5n0wIXhN5NjBQ/OYiVqFT9BMBxttzAo
KtmI93N339IiDCmtozZGcv0kCKgMpgqkDMwg8ZqQuXqVGB0GSi2WzXJPMveD03lvdcgMzDIA2wWT
RwawVR+bfjx0Hihg+K7FevzLw1iuEPUHFHQWpi1WjMaLUc360pKJjVV03LW2sWcwdzMm3a4aZojY
7skHJLJs5RhAu21M5zyJ1kbI4VH6NpSuAD2wnKytHc/6aOdIJ0tWW1u1iDaKDrfI7DC3cJOGnZ4i
yRzksET4tQAw7ayF14QJqu1JGm38knxLrzaZcI/GumF9fLI0o50SVUJdH9uJxMxs7Jf2lqczR/cR
JwP1g5sTVj1AwvCJmsrrkikE1CzbYokyyvvMtDHJO2SAh5H5nBc8phVFZCZVj0U2fWjKwHnw9Hjn
huSPeilKaWahhOVIFL8Ed5FISjfDfq+Al+RJb1PlabG2myDdDBmehQGQi2GL/ubiOJ/i2zC5Yu8K
UhZdhozMkjxzbxFTTK3ro9rUrvGQWNVeQUEbsKofo6l4tXTeHzKvPHsB4BnbcEnqsWyiKkZzQ4AG
YSMTa62wNj6Z5P21OdRC5VVfRuSDkaqDFwV0hokAH3bakIWruRXicYJZKiSk9vinc8C7RKb33UuT
8Gt0ndWAkQaJwSQDgPVdPG3cZN4PNMKENYlhVWBAiH0TBTW8UXsx+mRgbhF9Y/ngVb1G0mwQkJc5
4p2O/F+VzCOYTvTpc82WJx+Ilv1sR84J8e4ggiNuixkbDaIa5/fUBVoXuZ9jch4njkk7Gq5wfFkP
hNeudWC4+iYOsj4EbNWz15zf3amWxELVrwQweytUeY+lkz0MBlkyZmT9a73qgdwqphR8YBzZzGPZ
0QZMHCAPAQv202XJHSwfz1x9xe70GLVI17VTPE6j8+ROc8/4CxbN4FkvnZsdKODZW/c4KmuUxfyx
SXChM4ewj26EgBRcXfND3flPTf9mkGnpefOZZBJxx+gOpgWAs04x3dVy7vc5y9bIJcKz8bCfVBAj
hTUdmTSFbOnJDWa6SDdKFk/nkSQSMhVbDHWjAEIxj0iGq10/w9MTd5ptmx30nJhEbpOV243TrgSQ
liDfJveZCwIQpsEgkQ2HlodyBslo5R8Ry6Mg+w395lB0yX3Nq7j9S33Ob9kx6+jZTTXGUfSdZvCW
wZVqynXKsnxH1dZSJqHYKI2NmboPcZz/C/LwjS0g3I+e3a6P1inYhjT0vZrZlzElQx4W8kd4l4AI
vdK/+Ybg/YmlzhYbD51mQ506Fue5fBkrvJAmzOmmfGkHz0GlDEfVJ5rEJjo6UMSWsCbXdvkvw7tT
UgO5ekCvOF4SmPs5ciUL5VHIHCYF0FoI/l+BI07qOzf/bOJb1vUM6DCzYoDpqNnJaV3HWH7I1GNu
+21pe09kfcQDjgxo7iBCx5G1EsuLqVbMLlEA8fvP5bRm2HJnguJfZoE25POWpm6gNW3orMPYWWFi
tTcxo+Lc90ENsBCu4n1BrC1MXkblXkdbydiKHRS7b5ioKAmdAVIkdaHzRULMqmcVaNJAY3Za16W1
ctC65OnKrdkSVXP0rV3GwIW/G+e5u5syRnnkNPQraprbkGD7SkkspwKENRkRIotYITNql/wmFwCZ
sXjud43vc2h7+9p4rzDJtr3E4hFvK0LJMsB2aUeDXqX3SyK7j1B2NGmeVHbs8MnxbjvTsGiucXgJ
kR/0xacpn12mo9mSmapygolizjl00iaOEes3LEx4x6p+U7qzKV9Kf+vZJXZReJ5Bb9FfB6hk/DDd
LLmqS7ifh+vXBNwyGYh04QEnDDCBBuR09lk/4ZopzsyecVbXZ+X+Q4CWu8ojFRZtZMirLSGIxG7x
w/sp0dS4eZdXNj4HoA/IJKf23ar0hwh4LaauvAptv5eJDzXfojMCblIJYa4im9FqVsXsuo3spXPs
rWcUa13oJ23Sw9gTWEAnWJTzO1eAmsRGWJOP66+rpHRfBGFoommjD6fEJOp1IBFY5hqPbY5sZ8z6
+Ty7KIV7z+tQLTn6mJMhCu4FHg9p37SQPsdwbxufYdL1z3YPaKYd6HHGNw4bs5tevDkJH/7/gjJ8
OvVUcoE0XrJsjO5NOWCjQdp/DRU4yz4fz2xJ6tNsQWOSRVCcy4Fd16T69Mb22L9rZWjulNG4xA5A
4Zgl7mWVvDpVMzwaWtnr3p7kIex7kjxH9z52K4UaqaoIeOAqMIzJjlWF9ocH5Yj7Z/rnS6G4tPZw
lGFXviw/T1jFYCPG9YLFLxylP8E0m2e2/f1BEvNpJ6p8d9ro0Wht56HUORY3fvX/Pz2nnkfSSa02
cd+x/dJVTeOZRPvcRVDeMj54WVApbZGTD2l38hiaPCG2N6fvnlOSt1TLe6cxpi377vItmotH25Lq
xrarfhngef7/00xsmPNXuH6KVtYrW0Tq4/+5fjIGxX4oMeiOkgK9HRHIYwr34asu9dhUuBv6anhW
vSG2Feqmp7KEL97aUnPnb6Ixcn7EWDGsVVo9xj4ik2JkwqbbOLxKDVB96OzmzvSH5qxn5D4NYXEv
8ZC6K4UT40lqFAdea/0bWie5Z9xGSIEzeb+CGZ2+mb5rPqi08a9J29xcASKNP/mtiYFdm4HSZ41f
q8kGGrWwmd7jav6u3Ki+Mf3rH+t8uvqcuI5kPT2HuxYuCOSuyT7PhoI1ZnWPGflXa2W471WN4Dcv
sMbNVZPulI1ex0a9QCNktCfoMncxCIr9hKj8ySArUcIji6yqPLRCj9w7cI/KVFe7xAuflgXHXjqR
f5mi7kPauj3VWFvhMY1HIG2RG/JvtDDuO97kKcPFy5RmmnjL8Ti1mUAVFeMQyo1/2TzwI48zAzYY
6pkwuzY+fLmmI4qlA55wTXNA5S31L8kKAL///5JLJEJzmqsdve/FM7nlzUAMJy/p5204K9D43EG3
0RHfIbC2zxHJH5BA595OCC5kisqSTgb2fYzHauRpZR7V9hsvqDLuE+Gcy6pCBuKZW2USVJg19ccY
kBkgRqjoMwzQibMqKgHzNvFIGIAp4JcM8xYQBjxja/jyrJ1TUB3ezbHczqy4N6bj6d3QczlH6YNP
S3bRNGCGivWnE3c8/iqdTpEHAxk+SrKaobqZd17VtAcbzptclu0RI6w5LO99C506pTYwHANKQMOu
fGs5S2K3oFRlZrSv/AiRUNfHEiUbOtfBtBDIzKLZUJc/6qEIL6MHFltllMB5Mx05NbyjTAGwRVJP
H6j88MtVMeTvVvggxuZPU4vmuagwIbUa4K+nMkaOplgNzKrP08Q5Xg66PtlwI1UezJSFJq2KMBCI
lWArOM8O9ShouCbrJOGs4Y26+vxzrwQCOy+Ft0Ryky6lOgKRKN4YjlEFpPqjA0OPQJd5NFBPo4ke
pw72U9vJchOxt2QlbOpVYlqQy5H5VmNuPQkb4WDI/fBtiuKaucnamJBLO64xXBJoK6xhEWu3kzEy
zqoR0dDkbPltk2PtbO3K886095hwDSE3NZfjkDnxQauhfRc27A0Tk4XLGwKGkJtd1AKo8RZrO+yC
QtJPh72mPnHjes9QBZmJbSY7b0rUvh4dtrW92VT3UwQ+yQJyBu6jYbP7/xfcFBCh5gLl3T/2NQj7
2U1fsUBxpGYThDGdIdlavrSajboxoyxH+aKO9gTQmhC/S5kh6Yy7/sTOjD6yShqCHXvz4pjxQ1cN
zj6RXXqB9anvoropt///0DHS9HI3OxChbB6Suxng5KLTZGChmQ4WUhBbaLTPWAjrm3Kx/Vkqwz/G
3XqTjnUjqhv/ktTNSS9fzDqDBGWKfVzn7lEpKzggQUl+IAVg5Wqy6VGgOdgNrf2jTfc7bfL65Pue
xkjim6TsFCk1SXuIqGTXwIj0MyHvw05UWrPkg9LtlF548VAq3LWeYV19YcObyghD6fxkus9HAeZC
bdvRVb9FgGg0FZOxaXwoqKEOSK6a7XkrXlEzxQzBvwVt5GC03skTeXk/dPSz/mhTaw+4uABuuGcN
GzNuaHY6C51cOhbMp/yWEGLPfPGHRRroQZEuabSPzX/cXcly48h2/RVGb957ESYbSMyO1x2hgZoo
UiqRpaquDQMiUQBIEAAxkAQdjvDGH+G1V2/hnZfe1Z/4S3wSJKqYIEtSKTO66VZ3KDRVInEz8+Yd
zj1X9/O270Uo3mkCjhg2AQZsgpwvT6xOpLnqY4x+TosQOzAcFmCHmaBOYz1EdMsjIK/Kl6iMjRLA
mtxUepcPKWYEzW6l5kWkzxBh0iYysHHoDuXJ006GSqjOdG5d5OFwSdXaaSgZOjLW6rTjNhfTjrQI
MO4Mbg8B3OdxpaHNznomR1fYTk8ZuGB6K4Loqp7OQLE/xcVnqhGaz1v59TQy874Vy/H9UDfhCHqw
46fuDZwAr6MHSDRFl26cSr0Ybll/Fof4p2heBdRicWouDdLJyHDVMZvoJJeB0av8hBQCuqogWmsi
HH/rIhYbgyTjBmycILhGly/5I1llw3dZLnc0dbLoU9Kj3FNyILyU4VU26eRQst0YsRLkBxdh35yj
m0noL++hcDtrFE92ZXVOUG2HSA76cgWWrnfWwybopOgnvA9wKl5YnKO9tIJLaAJXDkqGnPsKkm/R
XFJuZ/RT5k/eF6hLuswlb5iDXxo/K387Wc5A2DUZvoOXF9IK1wECbiDtBxtAr/xU/rz8KiPrT0UO
67v28/JbRaJNiEiOBttWMkTidz6foNMjTPvZtDB7KRhoUd06uYqI3F4tlgtwDUMDRCEcGnTeJShB
IUBQDHF8TDO+X+suSvrXQ6+3CpuAo6+nctA2A9pBIZW8ngzewV75FQRgdeQ0Bf0PlMcEJlgnUSzp
BnlhDfF0H6i+BPmoi4XaBIudt+g1JYTMtJSenpLciX5CWnl9YbqokfAXYd4NEI+duzB7kjwBg2o4
se7W09y6CzUgpieWAR1J5gMVVWxX7uJDosvLm2YyXd4gbi6B8inQfltIJqzA3BqC02NidI1g+FGX
IedlLGWgm/DeATUGU5iuYPlVRr8tv0oIQjnI1oCqEO8Z03LIKHevJRKvQVWNT8F0irrhNer1fOAv
XG06xziZdFd+AmUoamxTtVNI0rXiDuMrFI5qIPl3sxswDcaBptwm9NNkniSXEkFqS9PCz9ZEXV2n
WjwBZQ75rE7irPPtU4wq1ytzIqOLc2IuJMpxCqgd2AfQ+ARqDW4M0sh5ao0sKUUfC1woKBP9vPJd
8mggQIZLgOYXLXSrtVDs6sWo3/BSMwckx0KNkDxvvvfXKLv0PRAdz5ZJnyJscjiyq+Yw7ywKSeuW
n5Be8dvqeg5WlbU7ewJfsY5mCTmy2AQMhyEa6eJeOgeqpEAxWYFoB2AS0VrPPgfwuZIUBUG6OQwv
DKAmboCCMW+RvL0xZ/B/SRLdxcmiN0ExAc40tOl0hbqnYlkgSKPdAWUMPrYm0BVq4A37BVCcZyRD
dEAJYI9LTS2gx8ccTK0QqSB0QQRzhz1HfPXB1UFFNFNTUBLluNJAttGM0CRkjarWHuIlaOolaWA8
bSof14vC7CRBYAEBD08NFZagPxvq6LpmuPGHiaTEODewcxIwGM4AQbhA2v4mM8Fvv0JJeBNO1rkc
gu3XAIXXOVoEwVVUTPla6klWhH696lQaLKdAeCwQaBoWn+ZAw5yhrsPv6aDI6PiJ9IB/+GGyMItr
UoBJf4hEDhAp7cCYgfkpRVgqAVNrewjOzHaY3iI3iqbdHoIeMTgrZ74OIkVDQsWFJz8gUnIux8Z4
Ys3h0yws5X41Rd+m4TQN0HTD1dCMT0G0xVOsd5MIrR5mqwRulaR0EftEDyC6KcDsEyID6qKIdIEl
G8pkpE4QUFoihztZrIZXympOumFg9id+33eGa7XZtsJsdQGaJv9RwjTa4VpCd270S2vH2cSC5tCA
YxreRNpYskzaNY8WvYXewJ2SjwstRHY7IIPIBPuUh9aoNyvaNlgn0U2Wo7hoRqQ7w4fXpoboIwKr
zrucTOEyzNYowC2QUiOAsLQX6RyEHiZ6RE4sNemaFgDZqW9KYM7K4QzPFgOJoIpeStAvEQSSIUrA
EA7xVF3uDWcB6c0JQHnr4fBiQlUSQdDOAiIcoFYUBqGGCNxLJPwUeIqHSjHLPF/o+aoLLEoEmxR4
0rV3heoAqb30mvH1ChRATV+hDROy4mPQlC6azbncd4cLyg4VwVFBRXIPwMJ3oMScXUVyDmaY3PUH
y4UBJMbcv1oOTYS7F0F2sZQN/70i/ybpC9IPk2jyHjTAnTlYh0/jDF2uAegsBl6hAoruLj+vFbD2
A7VGbpCJA8TGAn0/Vh5WXj7ML63cK86VANxmlhUhduF7ymANbxqETUgLxUuJDGYeUKLhHKFqLUJ+
vfl5GXdVj6R3WdBE7VxAlQmss0vflyYP5jJC4NKTApSJgCUGCPfVjefnq0vAsCaIBljuIxmC+wEk
z+5FujTuVkhvPIDt4reh3FyMiESdWvjrGg0XrIfkg5XmCIfCDmxnzUC7WACDA9p4tEm14maEqv0F
urssVg4aiC42d2t5hcZNlNMtl6i9DUw9ukvDaYoOCcNmu/x2VgTx3eyDDErAtovWeLD8ZEQtm/fo
LRGCykFzP4boNmSuh6gFzfXLVJ2l17GJMm7UXqFBASwQOBjgMCSuOelJ9BMwIcWFnMDVQwkjSHdV
sHMkyD4+TGZN7SEy3pmAuSH2vUJFhjpHpoTMyZU1Q4dCMEQChAI0JABlafROStaPwbK5HEBvOdIK
NCALzXOvQklx+0bzdI1m0zj5auhY8XtDQV3XUs2Um+mqCcOPGp0rykNpna6b4O8Co3Tzfhi5QEmu
UD1pePKHWTRERjfM7o05uKOiUGpeNSMgUxJFAh54BgynnMXy5WJYvJsUuXFrmh89F9BlUqD3j5FO
0eNUX6GFChxixAXRx0cpnuaTpQ0cotFfL2YXFrheL2RDHV4EqTf9AJXeQS9D7WmVoJmIoYGYokC2
BDiWOYBfgAZ+iHRjhipqNCh2l2Hx4DbTa0DHw3MfLuRlgj6DAy8BkstdLtMLVDRDO69TlFotV/DP
/FPblED+qIKDuYcQL3KtvoEmnJ6PiiR5IV1luobCOh+tX8EKChwCyvNMMJ820yXKi0HZcGbkUvER
NEV+oSS34cRLQTEHwOV8MgGGxQenLUhxCQhMiDWS0ky9NpNV2jYCc95uuqAjoYT1XWuG+p+Z/wm9
xi4tFWQIKAOCjw5ucV+ddAGcRV/qFVmda9FjBMgeeEPQwmGepmAQMpVl22gurCtXh9exLlCvtdKn
Cc452JZUfIFgnPpxnC7nsxEAoDHCRD5C/VZ0L2EPXFsmLStM9AcpBlwB+Mz0ymt6pLuagXVfdz31
DpgRcq5pKoAq2eQ9XN8myOLUebcZ4bSTREPDozTybpfWZBTOkNBfxaDDReQXNEIpHFLDDPoQcNQz
1HTe/qnx869//3m0+mfXie7hJKIKIf317/h+BNknvutltW9/HUQz/F/+m69/w/6LX7v+KInS6HP2
7F9dOlHPnjlp/Y/obL6OjKdvZ3duZzbzTTtE8KN4lztJ8eCkeZA9/9vNe+A16UD3KIjLBtHeEK/6
o/JtvztQwynnNShi55efRuh5kNH5uX4U/rT91fX4l59kwyhFv5H81ymVb/PcCIGNl87HGFqzWqhb
UxRJMqXyQ/6pgZQAHN7y17LUMhTT0i1zd4m/PujAuz//WpWIaxNmxnlu4hup0Fc3NM43Vy28Gtx2
E5/LD7zi7ptrLQXRXcvQj+3NCZYIx60mwh9Zc6mlq4j3IpS1eXNsop03V1u6LhNTM7c7QlKOTQKy
RjhFoBotIhECS3gjActiREDMlqoDbadYxtdT8U3DHcP2J7LKKwKlZSkm0SxZPrj/CUSgEBUfx7b8
hPvoqy1ZR81d+W47O182WoapyRZRsR2Oa70R9ONdb7NloCjJMLTtnsYZ2n13q6Waqinp0tEpPHmr
gzk0HmkRVcN2lllVp7Xg9lvI4W2vAKoGjmvdDYlz2TWzha2u6wQav/xgJUC0lqkYuOZk/Ug1nWxx
33ekJRNVN2SrWua9nS+Bz0o3j2/nq7z2HbVyDN2ERlMPaXm9JcEEsmRJ3qy+tJH1jrH8PRt3zwBh
bDhxdp7Fe89pMt5RtkxDP3gAYOEqJoxfozJ3jk4C+sb25tJ+po5rTScw8+kHq/mbRgtxcrinkNDm
4+hEIOu8t58CPYckoGwa6uYdMeDu7ae2VFUiMlqDHNsNgDlzXgGq0tKIpmmSuX13rO/uu0M9litf
2fvHt/wStwi0loz1hTkLqsHygxWB3lKJiVgOOdYTUFouXF6fCkVnQc/rW3OfuvQ7u6CJTaKpMBTk
o70KQCvJexIMbHWNmMphGciwgWWqBADIr3bJcZmDGq8EFLUFiK4iKfp2q7N6UFFwTjRZkY7WHDR5
7QFVh9EPR8ciNUu4BZ4sxVBxFx7p4oOghnf/6y14+6qhVweAFYGstpAxkySNiua4Nr6scV8BCuJ9
1NYFoK78YG9BA0ffAAZSRtin/NjI+ogsYVxgnMuv6S1TUyUZHU+/vuPOFUCgG4gh6frRngDuPUBa
4E8hFkgpNwJg94Dc0gxkRCCCY9v+CnfIi7QMzZQ1lDIdXHqtBfZoyZBxBsqPjaSPaPfrG6uUwwvS
EO8kiAEYWxOQ1X0m7kXVkhRlKx/p6FQgwtW8599q6fSCI/QI0A/WBIT614iEwH8loaOLhvEHvY0W
Xk8yJBpY2VF9eHWoV8s0cQjKj42oj2j/E4N39VUVZxzxXYKY/4HVJ0j10QAZDsGxikDivQBVGu1E
nMOo3EB2F9ALEJQAaId6fFEAlXf5NZrQRJ0pzv5mfdkoEEE6CKQ2iAV/CxIclwnInevWFWQBdIRD
tW2koyYBXBAEoUK0GTvWA8Dr/Wlw8lVcgbgDGPWHfCfWnub7ju7W2yIP3n7vKyZUu4mLHQq+/GA9
XrrvERFQVf34DP5tMJLj3XHhm7B5kPNj1puGfPEL5P+rjMjRrfvGBH/7q6tyS6a3mVYzcnDNSUjt
05zI5hY8OiOHqJud+PZ3xzG3VMWk3u6hm74JL0iTNHgCx+vryrxXvV7e5bIJd47d+jL0gaQhEop8
4Obj2Jw9OKCchr4Kb88EvOebK8/IAHFOosk61EK1QY5NBAhC8ooAoV4Ec9F9hNX3FvY+MbH3j07j
IUHHn+qRW7BekOvBLV9t7h03h8jAgMhwfsA0Wf36uIw8Qjam99uVH+K7KO2B6qty2uz6m9QJsnRN
r9IcR3ftWxa6Ipq8ph5UAOI9ugJf9+tS7+4ECflQi2iG+i0SdmQ7gdvjAfaB7gHNUmBM7Ly7IiMT
pgP8phzd2ouD9clQoDvvLG/gfIpmfkuAvna9XxEF+Yp4PvP8YFwCon0n3UFVv/gHFZ5kf4AdvLOu
QnUZkqIR+HAGcHoA6jH/kOKlN4/6hp/+lYFPl0DwnV9WwPDyudt/vn3h/al8xYbv/4pFvPz473fe
EpFYU+Z+L2jQnddkZLABy+/89geFsFHOzDtWq3DlO4mdjLyiXeLXt29FEfq//HRmh/bY3sWvK9By
36axB3THBt086rlRLxPHCQM7HFdDUXQ49Zx4B+46K38UVeOUcHsdioR32L6NooHGPeSUOA1Mu9H1
5+g0zgL7CU1B8D7pfehnzrjRz+zMSavh6Hvg3FTfHiwweJXczzC9xA4aJzMn8UfMssKANaFavzt/
TOZ1jwDd0tOTY7M1DxSWDbDWi+MfOsW/zwFGglXmP8C7839ZMb3xTJ7aXoINWQmz3OWwjL+7dK9d
uSJOcmbPUeQC76iX9trGdk78uBqrnC/Fs/EOfZ3Udpks4ABep4ntBNXkyrlSALKAuc6rUcpBaWKI
d9CbKBnXREAEiKCTL20/q6ZXzpZaY7yzvXWewA3KblsRl8ndrCYDXYCmfIdSsaR651IENPzKK4K+
nY/9xkliP/ms8pVg+XEPjqo9dlQi4JBtLyQ650Z75id79xIRIO0PTpo1Tu1wWkmBShzwx+rbt994
vzkzh9lyhCaleUXdixrYdH9JG3UbRhOh1y4jDNvo509jP4XiHDFHUSVwjvjfYJCHT43rlM6fUfkU
awg8gQAZnTzljW6eMjtyO7qAbfkvD+1+++Gxff6vDbp5nAQCq+9/5MwlVVNoYRwqRpAuoCVCzy/9
7v3dptYwPKLfx/5AaI/fLzo+/+EkhB4dZTVjE5Xjx7sSiEIhmFu5MaXHtDXl6uLFBgmxn/bcU/bv
ohGs4Rf+5hhcvZPPdZ/AoFkN9sBsX/mVJuXh1S+3Ot+4ae2mAwycb6ZtMHTGTjVGeeFLCMhWP6gu
oB97/V6UZN5BZ6uMFvCJIMfdYAc1OcCJ4xREP8oPz1lBam7v1P6YPO7oSWBnrCsmKhiRywWOHXWc
ChIcfDK/h+EGKoPaUw7EoGrSz79V67/W1cWesWsbEWV7yF4hSEsx6aA4V5417F77oK6TRnGU2TP2
rXC/aZaGcmCwXBiGgtrwvf36hrfq2q6XOE/VKtCjADpPg/6H5BSQ1gYyNCIedFZFCho9J/OcZM8W
QW9iC/FeAFxo0TdS4ppSzao6j3vv9wde4KW+eM21sTPp/w/XQgC3jd14e2pg541efTOMoyRhjEMA
Gx3ok6w4sLivHZUqRXauFH7IO+ypE7h+PqsGKp2T507AK2eL3t0QbBlPvHKSteNGCz9kREKr5gVM
3q7FdfYvyx9fQDSrdXGAmelSxDPvdM+dEIztjCMowmO7Tpy6r0ZrNHln207R/JsVAgUC8A57tnZG
Xm1YAbK98PeC7hSgxzvbCzuJnEPO5LP30SsPyQWCfCPGMKPVRLxTvvSfYDzVQjyWgJW7BClRmDpF
NUWqK6w9Kzr/Zmy8UgyXToKIAzusCDkgEcNKl0KveKV7lkQgK2JUg0zLQXnHvcpD6BxGCGV9Ie+4
16M95YCKSv75Xmd2wM6WgkV4Z3vjJLUNBuSEgGERc+raBRstk0XcQLd2tqjtBloWxSuHWz/z8rpp
AvwQ/8j9IFrY0/qUBcj41odez5wQAata/oZip7gFkq+c2VOUJ241VunH0rIJ3qFBDz6GTKqBynEp
oRP/uKFdy9fSokHuYalur4YpJ0vJCHhH/Y6bUlLdcI8dJUub1RUirmYQ+9Wy7CU1C+9s7xHYyNE0
sZJpKWIR+fuHCLcce/BQ21o95u2OAT3RTn1gWprLK4l+qTUTP2RAByUkiHvouJbkLfkEuEdd2HDo
knH16nTpUD9cfcsh4qUzZi+PsviNe75LP1tvggPVHDdTFnCg309pHp0xLhG4qR7zdlFsc2Yd9CQZ
R6zbuB9RzX/YFnyEcTXCvjuDr1xNtpTJs/GRVxqa3SjEBeW4CbuhRXg1fSep5z1pgRzvDkEWy2lE
n2G8MIk+WZNFJMM3MdyuPXLGdU9vC/7lnX8HhKkLRtpf0aS8Q3/5d6r+D7lmwJDKlEHNBJE5kpaK
uh83rm/MPy60RvMQf8bAmgsUFmOmCPDoTkIXd351qqhasKpv3q7Q0E8yXQIJWI1Eh5VFjIs7mTm0
RIDxd5oneTj2d+eqCBj2zLOZS1PERfHgxPlT4I+o+kIIvIFGci6jCSiDJK8SOHdm0Qi4DTzm5ecJ
2IFnAI6iVRKzri9n3jdYuOdAo2fRLAK5dCUQugc1AXbLV0xkmf4Mv8qIeY4A7+zMjp3Go5OMGXuD
FvlxL/DEh9eXMTueVkbyjtt2izirhqHi1gVMtj3P7SyC3gsalzmML0an6AJ0Sjvxs4QdVoSV0c48
P4pZdU1LznmFPMCxv7RnNcOI0lryjnxpP7GH0BSwfJde7Rp42W54+WTvbwSUgPAL4OzLf2dOY/yX
60XkJ8ypA6ES//AdJyyY3XsAhJD/sHF/6z/VrQJZhNNwixxy5jGXC0qW+KWA+dakoAq4bLsoOnDt
dFTDYIq4RhDjjLKM3Q5CHCc7sJeMDgYrAb98u8B4VKOUZpeIG6OLi3RUj7sJOBJdO4f2rUdwZBGX
UTdaUy2JsgtGGiKSeD0fhjgzqgjFXo7K3hcybYDArdbLW7N56qepnVfDbQxyAdvtAWY+W++Dctzq
KW93IPpOMfKcIKjVtIhICm0BS3vgNdCCiJg3QiFsnJOIyAyhrRbQD41bJ6qFn2QBJkUfQdQ6MExE
aUQ/r1UbAJLDL+JBxLo8hFZ48h6S/pf/jBpoVvPlHyW84j758l/hyGcBfkQRIGvgqP0aBgzBFP4X
GNjhuq5HUR/NP/B7d++Ai0jGwemeArzSuLBTxsYAhT//nFGK6NcMZKIJEHIbQQ1AeP1qhlSLEl2A
5flpz6AnIhJQn/zZk/20ZG5AIqLaZaND9883beLAexTReKsxgGXEJIsA9OQf+eSpcJi1MwgIocEU
oKLOGKh/YA5ePDB/XFBzU3DJG9bcnT+9np+rVmCe1aZQu7K64WX/DPg3f83uOgGnD42PM7vxUC8N
EDByO2j07WBhA2JY7TJ6tA0BF8slohcOrlfG8aMtSHiPyVUUjimeuBqptOheLpN4efF6EHBiuzkz
Y/nZWt9XporuEQqYscO+DHXa3bDf9uChn+4wERzcua/6/XZdSs1O/XNmpO2BgQy/rd4LzAPP/O0f
VKF/8tlFTAaVYmz6S4Btc4K865PtT9iBBdznJwmK8ljXSEBoCvWDbmCPndTbPUMioFHdwqagVGZY
ERP28vqiCVB+p8h+sNeiImCuCOo/RWN2zUTYjf3Eb9yi8JNRIyLiXajbYvNVIgxRKGm30aGf+icP
u9sB/EzVt293kq9DpJidmjchg5WA+3LByOzSySL8zBs7ZlWDLKLguFMkbrGuqzOYdfxi2OTyO1Et
PSArAkS8MaEPjC1gY3TAoTD19kUi4Fzf2mxGDXAAfjkDLWFHe0dEEyBloFOQ3q7tZRGuIMKsY3/B
hqfQdkSELAK7qJ9pEYm0nhOzgSm0xOOf7j1sRaChD0FGZFPI+NM9U0UWAby/B4mVH8fIKDIm9POl
aq80dPsActkx1EYl3405KWB3DDzbryM0CWW//GaQvo1haWBP/H1Jwz8WMbSPIHE1TikKERbGABEk
ahbW1Ry6/VbPevvV+n795BwQhwho9KPvZPCDqjmW8hCh6u5QyhYtGtcZ4Cxx4+dGG1nzKMu3J3P3
cWitS5kxebfM9oGdPLRTD0GbnxvVl/6hhxqgnuZ/aD8GMiUoDukbRaaMTNyv1fXHYwAE23aaVYPR
NdrwPX1/dGiRV/FdbaXW9/wpKnRDSO3rlxt6jd2HguMBhboCogW4ruzCxgIlfvC///Yf6ZR+d5kU
SJtiBlfI/M/satUYfYgCcV0Rkfcd+EDjNJFVZlOpBhia0amqeum3n9i+A6dgWm339Odz344K+Et+
4x3QXTYTZKZc2UREzu48mo4jCHBgT+FG+mxwAz0IVBRc879ax879xGdKHGkzT7TwEWAr3tvNwG+O
UD3YTNO8mizd8dtnCAi8AvTuHhhZgA66tePMq5k1G9G8eAkcCiH9TtQtFbsdb3Bp9xW2sandH1Xh
sjLwxTyr+k31w+dgdCdJ/mQzq1d98/bDCp4PHxHGMtd2aidPSBRWg5b3YfUNzxPc3A/YsCulS+W9
9OhsESdmdKSIIj0K6wJPH+KjzNAiHOSevbCR+z9wJ4vwY8/sAiU4h+5jEcbSWW3viUDInEcz5PBY
NksRpkk17mFIqAjfEDSodXZVEcxbyFGMQU6as+nuffKW/IfBaVfgBfSrQ7e5UwRc9Tc4JbX1Q+/v
6jFv1xldO6HZ3TpkSARomFbJpBTCwdiUsgjGuntUkGcRzYsxNg4RwSy34bHt+FmWlrq65yx8Vj+J
cCQ2T7nNR2ycBk1a+dd0gFI7f2yPy+kPoidw/VSDljeNiHpl6olu5HOGfRmlh5QhEcGhsRHUow+C
A9AL00odWgSw0Qp7gQwRsMpToPP81Gs8+onrH1TyoMyr5Pn2g/e+/+wTBKRhT6PQrmF6iYj07hlS
sIhdViIot5QIx6JvszYXMQToN4SlskYblDcAseTsMRYBNNzsThhImfflH4EzK3aloolBweEFujae
wBaO0mYPApyJzQtsboHGXzdEIn/bfQkFtFIvukOHLPDfx6+gCJE/ZcaasjTVEYoiirGR3/kcBdMD
lrGOYlAQkFu6jkYdtGPky7UQf9y6b5j2Kl/ujHZnoLr4B3skHCFSIXGpu8amZUWE+E6REqoxjIgo
/T1N7DULWxMBTaXrySQSRETjzqIgqtcQiQhCt0fwJVgUlYh+ChdwfEYeLQCrVROJABxe2MH0u2XP
AsJ3lzngIEx8A5G16lp5u9HURywXeQRma8giGLRoSg/BGeb6lk0BsZN7J8mr9y6dwZeV6stwtfdJ
Xp8sGoBWj3m7eB9BarBGzw5m4cAt+dLIf9w1cIga9U94KWxakYC+255FzOKIsDBPQZtWD0YKcHD6
VN1GBx0oETiV0yhfONkBM0YEavosoi7tXzsOQL2h+7dDzq0IV7PE2lBadtjfVMsfeo4IBqmzKKoM
PsYFEkEjdWMniI8cWAcRmPsLf+JXyodqTxHojQtQ8NAODVUDoZIWxR8l+7CyZ3vxvDL1ub3FwTFV
7MHWROCLT5GFSw5In3aH5I37b+deorboLqXBl69s5RSROGZ2k4jrEmFZBiWwz3T9hoCsAyqnrYjK
d+iOzhEaCaqfMS+BFqr8gruKljvGVTVeef2LiB1WEaoSsRg2SsbwxgCRVh/wB9aEEcHsexN5IOOD
Jj/JooCpUJFFoHAoAxTNpjw4zmdGVCIciQ6SyE8I/bADCzgbZ14CFA4yVwfOniyC4/feDmYFyh/3
hS6iydmmCLkWEZNFlHX1nGXjzA4OMEGJoMfq+bXaZhG0FY92iIoV1kwXEXvsodKbHVXEjUIF/MkB
toXtDAimqmqTv90BuPezEWLGB402MPULeIAdIwVOX+EAn4UYaEdQr/gWoNBhn6WAXByGfIqobNqE
Ya+cAMnOf2qcpEh2pD5ULr1ykc6heL8GYEtneegx9j8aKPAvyiCawudjdip6CYsYF5DQapgyTSAi
+T7Iwc5Ym6yAnfkByws7lgr8Is+A72MmLiIH/wGm2oHbgoiwwvccQyIChAVYIAhX968ggtSzgATV
GQUj00RupW92Ra4h72AY6G2Bvr7Afanay1Svf2AY4kBLE94wxO7bbEPbuz9qb2tT+YBOl06ELCez
10Ug2B/ytAbnJyLwjoMv/4MK+sLZ3SdoKlx9+71775DYfp/s1KHuM7/vvjj07q8qCn2p7/PWuyy9
8gOtb/58b3mo086RveULi72tex8FcIh//T8AAAD//w==</cx:binary>
              </cx:geoCache>
            </cx:geography>
          </cx:layoutPr>
          <cx:valueColors>
            <cx:minColor>
              <a:srgbClr val="FEF2CC"/>
            </cx:minColor>
            <cx:maxColor>
              <a:srgbClr val="BE9000"/>
            </cx:maxColor>
          </cx:valueColor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 b="1"/>
          </a:pPr>
          <a:endParaRPr lang="cs-CZ" sz="1000" b="1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74004</xdr:colOff>
      <xdr:row>33</xdr:row>
      <xdr:rowOff>72179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8A862B48-5616-875A-9480-1B3D23FAF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27604" cy="6358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114134</xdr:colOff>
      <xdr:row>33</xdr:row>
      <xdr:rowOff>95250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5D6C290-5E4D-51B0-887D-D0FB98AB5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67734" cy="6381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92529</xdr:colOff>
      <xdr:row>33</xdr:row>
      <xdr:rowOff>192598</xdr:rowOff>
    </xdr:from>
    <xdr:to>
      <xdr:col>16</xdr:col>
      <xdr:colOff>28574</xdr:colOff>
      <xdr:row>53</xdr:row>
      <xdr:rowOff>180976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2C481A7-4291-457B-859F-B3C6FB4F9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168C4AF-543A-4611-B4A1-8D659680F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304800</xdr:colOff>
      <xdr:row>16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F3354AD-199B-416A-959D-413580A1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18</xdr:row>
      <xdr:rowOff>9525</xdr:rowOff>
    </xdr:from>
    <xdr:to>
      <xdr:col>15</xdr:col>
      <xdr:colOff>314325</xdr:colOff>
      <xdr:row>32</xdr:row>
      <xdr:rowOff>85725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D5425B6-F564-4DB1-9F33-FC83A230D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4DED9867-51B5-4DDF-8C6F-933FE8DC7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40822</xdr:colOff>
      <xdr:row>59</xdr:row>
      <xdr:rowOff>114300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2524B166-010D-45E3-87C1-D80831FE53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3928272" cy="11353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42864</xdr:colOff>
      <xdr:row>59</xdr:row>
      <xdr:rowOff>118332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F95B5EE-4B68-D94C-211C-71A42B27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936664" cy="113578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190499</xdr:rowOff>
    </xdr:from>
    <xdr:ext cx="7001471" cy="2786063"/>
    <xdr:pic>
      <xdr:nvPicPr>
        <xdr:cNvPr id="2" name="Obrázek 1">
          <a:extLst>
            <a:ext uri="{FF2B5EF4-FFF2-40B4-BE49-F238E27FC236}">
              <a16:creationId xmlns:a16="http://schemas.microsoft.com/office/drawing/2014/main" id="{39FC73E2-55DC-4D38-8AC4-D36734FB6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9"/>
          <a:ext cx="7001471" cy="2786063"/>
        </a:xfrm>
        <a:prstGeom prst="rect">
          <a:avLst/>
        </a:prstGeom>
      </xdr:spPr>
    </xdr:pic>
    <xdr:clientData/>
  </xdr:oneCellAnchor>
  <xdr:oneCellAnchor>
    <xdr:from>
      <xdr:col>0</xdr:col>
      <xdr:colOff>33339</xdr:colOff>
      <xdr:row>17</xdr:row>
      <xdr:rowOff>9525</xdr:rowOff>
    </xdr:from>
    <xdr:ext cx="6965156" cy="3143249"/>
    <xdr:pic>
      <xdr:nvPicPr>
        <xdr:cNvPr id="3" name="Obrázek 2">
          <a:extLst>
            <a:ext uri="{FF2B5EF4-FFF2-40B4-BE49-F238E27FC236}">
              <a16:creationId xmlns:a16="http://schemas.microsoft.com/office/drawing/2014/main" id="{AEF0E7BC-3CD6-453F-BFDB-29E7C1E4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9" y="3409950"/>
          <a:ext cx="6965156" cy="314324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71436</xdr:colOff>
      <xdr:row>19</xdr:row>
      <xdr:rowOff>152399</xdr:rowOff>
    </xdr:from>
    <xdr:to>
      <xdr:col>30</xdr:col>
      <xdr:colOff>297655</xdr:colOff>
      <xdr:row>45</xdr:row>
      <xdr:rowOff>190499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AB327D2-B7AE-131C-BC53-2D580D2F0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149679</xdr:colOff>
      <xdr:row>73</xdr:row>
      <xdr:rowOff>19049</xdr:rowOff>
    </xdr:from>
    <xdr:to>
      <xdr:col>10</xdr:col>
      <xdr:colOff>133350</xdr:colOff>
      <xdr:row>88</xdr:row>
      <xdr:rowOff>163286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C3E11E-D399-42B9-A004-864E75131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123824</xdr:colOff>
      <xdr:row>94</xdr:row>
      <xdr:rowOff>142874</xdr:rowOff>
    </xdr:from>
    <xdr:to>
      <xdr:col>7</xdr:col>
      <xdr:colOff>581025</xdr:colOff>
      <xdr:row>109</xdr:row>
      <xdr:rowOff>104774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CECA116-440A-441B-9377-EB9C83045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114</xdr:row>
      <xdr:rowOff>95250</xdr:rowOff>
    </xdr:from>
    <xdr:to>
      <xdr:col>7</xdr:col>
      <xdr:colOff>542925</xdr:colOff>
      <xdr:row>129</xdr:row>
      <xdr:rowOff>171450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E9AE820-C89B-4AED-A2E5-DB6928DBC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68036</xdr:colOff>
      <xdr:row>38</xdr:row>
      <xdr:rowOff>1</xdr:rowOff>
    </xdr:from>
    <xdr:to>
      <xdr:col>10</xdr:col>
      <xdr:colOff>552450</xdr:colOff>
      <xdr:row>53</xdr:row>
      <xdr:rowOff>163287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46BCEB0-5BE1-4056-87B7-553B8A73C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149677</xdr:colOff>
      <xdr:row>56</xdr:row>
      <xdr:rowOff>40821</xdr:rowOff>
    </xdr:from>
    <xdr:to>
      <xdr:col>10</xdr:col>
      <xdr:colOff>171450</xdr:colOff>
      <xdr:row>71</xdr:row>
      <xdr:rowOff>149679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3C05EBEB-A41F-4BD5-8B0A-88FC4E631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B6EFAE1-E4EE-4689-BEEB-979CF92CE9DC}"/>
            </a:ext>
          </a:extLst>
        </xdr:cNvPr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5FD1279D-5566-4C75-9CC1-F03FDB6E8801}"/>
            </a:ext>
          </a:extLst>
        </xdr:cNvPr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AB83D565-F24C-4CD3-82F2-3215EB6751D5}"/>
            </a:ext>
          </a:extLst>
        </xdr:cNvPr>
        <xdr:cNvSpPr txBox="1"/>
      </xdr:nvSpPr>
      <xdr:spPr>
        <a:xfrm>
          <a:off x="45910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587CD3CE-772D-46C2-A244-B9EBB44B7407}"/>
            </a:ext>
          </a:extLst>
        </xdr:cNvPr>
        <xdr:cNvSpPr txBox="1"/>
      </xdr:nvSpPr>
      <xdr:spPr>
        <a:xfrm>
          <a:off x="45910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027C21-C459-4085-B283-034CBC778150}" name="Tabulka134" displayName="Tabulka134" ref="C5:E49" totalsRowShown="0">
  <autoFilter ref="C5:E49" xr:uid="{17005945-B1CA-443A-AD68-9FBFD3F2D9A3}"/>
  <sortState xmlns:xlrd2="http://schemas.microsoft.com/office/spreadsheetml/2017/richdata2" ref="C6:E49">
    <sortCondition ref="E5:E49"/>
  </sortState>
  <tableColumns count="3">
    <tableColumn id="1" xr3:uid="{38F16414-C1A2-4427-9206-5307A98D208B}" name="státcel"/>
    <tableColumn id="2" xr3:uid="{5CAD7E76-CD12-439C-847C-2587CF24006E}" name="stát"/>
    <tableColumn id="3" xr3:uid="{E702DFD4-F607-4F2C-A9ED-28A7C670B5FE}" name="20232" dataDxfId="34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B34"/>
  <sheetViews>
    <sheetView tabSelected="1" zoomScaleNormal="100" zoomScaleSheetLayoutView="70" workbookViewId="0">
      <pane ySplit="1" topLeftCell="A2" activePane="bottomLeft" state="frozen"/>
      <selection pane="bottomLeft" activeCell="B2" sqref="B2"/>
    </sheetView>
  </sheetViews>
  <sheetFormatPr defaultColWidth="0" defaultRowHeight="15.75" zeroHeight="1" x14ac:dyDescent="0.25"/>
  <cols>
    <col min="1" max="1" width="14.5703125" style="16" bestFit="1" customWidth="1"/>
    <col min="2" max="2" width="86.85546875" style="16" bestFit="1" customWidth="1"/>
    <col min="3" max="16384" width="9.140625" hidden="1"/>
  </cols>
  <sheetData>
    <row r="1" spans="1:2" ht="22.5" customHeight="1" thickBot="1" x14ac:dyDescent="0.3">
      <c r="A1" s="389" t="s">
        <v>89</v>
      </c>
      <c r="B1" s="389"/>
    </row>
    <row r="2" spans="1:2" ht="19.5" customHeight="1" x14ac:dyDescent="0.25">
      <c r="A2" s="182" t="s">
        <v>83</v>
      </c>
      <c r="B2" s="182" t="s">
        <v>575</v>
      </c>
    </row>
    <row r="3" spans="1:2" ht="19.5" customHeight="1" x14ac:dyDescent="0.25">
      <c r="A3" s="16" t="s">
        <v>84</v>
      </c>
      <c r="B3" s="16" t="s">
        <v>442</v>
      </c>
    </row>
    <row r="4" spans="1:2" ht="19.5" customHeight="1" x14ac:dyDescent="0.25">
      <c r="A4" s="16" t="s">
        <v>86</v>
      </c>
      <c r="B4" s="16" t="s">
        <v>348</v>
      </c>
    </row>
    <row r="5" spans="1:2" ht="19.5" customHeight="1" x14ac:dyDescent="0.25">
      <c r="A5" s="16" t="s">
        <v>85</v>
      </c>
      <c r="B5" s="16" t="s">
        <v>126</v>
      </c>
    </row>
    <row r="6" spans="1:2" ht="19.5" customHeight="1" x14ac:dyDescent="0.25">
      <c r="A6" s="16" t="s">
        <v>128</v>
      </c>
      <c r="B6" s="16" t="s">
        <v>461</v>
      </c>
    </row>
    <row r="7" spans="1:2" ht="19.5" customHeight="1" x14ac:dyDescent="0.25">
      <c r="A7" s="182" t="s">
        <v>129</v>
      </c>
      <c r="B7" s="182" t="s">
        <v>317</v>
      </c>
    </row>
    <row r="8" spans="1:2" ht="19.5" customHeight="1" x14ac:dyDescent="0.25">
      <c r="A8" s="16" t="s">
        <v>132</v>
      </c>
      <c r="B8" s="16" t="s">
        <v>443</v>
      </c>
    </row>
    <row r="9" spans="1:2" ht="19.5" customHeight="1" x14ac:dyDescent="0.25">
      <c r="A9" s="16" t="s">
        <v>133</v>
      </c>
      <c r="B9" s="16" t="s">
        <v>444</v>
      </c>
    </row>
    <row r="10" spans="1:2" ht="19.5" customHeight="1" x14ac:dyDescent="0.25">
      <c r="A10" s="16" t="s">
        <v>237</v>
      </c>
      <c r="B10" s="16" t="s">
        <v>445</v>
      </c>
    </row>
    <row r="11" spans="1:2" ht="19.5" customHeight="1" x14ac:dyDescent="0.25">
      <c r="A11" s="16" t="s">
        <v>238</v>
      </c>
      <c r="B11" s="16" t="s">
        <v>446</v>
      </c>
    </row>
    <row r="12" spans="1:2" ht="19.5" customHeight="1" x14ac:dyDescent="0.25">
      <c r="A12" s="16" t="s">
        <v>239</v>
      </c>
      <c r="B12" s="16" t="s">
        <v>447</v>
      </c>
    </row>
    <row r="13" spans="1:2" ht="19.5" customHeight="1" x14ac:dyDescent="0.25">
      <c r="A13" s="16" t="s">
        <v>240</v>
      </c>
      <c r="B13" s="16" t="s">
        <v>448</v>
      </c>
    </row>
    <row r="14" spans="1:2" ht="19.5" customHeight="1" x14ac:dyDescent="0.25">
      <c r="A14" s="16" t="s">
        <v>241</v>
      </c>
      <c r="B14" s="16" t="s">
        <v>127</v>
      </c>
    </row>
    <row r="15" spans="1:2" ht="19.5" customHeight="1" x14ac:dyDescent="0.25">
      <c r="A15" s="16" t="s">
        <v>242</v>
      </c>
      <c r="B15" s="16" t="s">
        <v>449</v>
      </c>
    </row>
    <row r="16" spans="1:2" ht="19.5" customHeight="1" x14ac:dyDescent="0.25">
      <c r="A16" s="16" t="s">
        <v>243</v>
      </c>
      <c r="B16" s="16" t="s">
        <v>450</v>
      </c>
    </row>
    <row r="17" spans="1:2" ht="19.5" customHeight="1" x14ac:dyDescent="0.25">
      <c r="A17" s="16" t="s">
        <v>87</v>
      </c>
      <c r="B17" s="16" t="s">
        <v>451</v>
      </c>
    </row>
    <row r="18" spans="1:2" ht="19.5" customHeight="1" x14ac:dyDescent="0.25">
      <c r="A18" s="16" t="s">
        <v>88</v>
      </c>
      <c r="B18" s="16" t="s">
        <v>452</v>
      </c>
    </row>
    <row r="19" spans="1:2" ht="19.5" customHeight="1" x14ac:dyDescent="0.25">
      <c r="A19" s="16" t="s">
        <v>244</v>
      </c>
      <c r="B19" s="16" t="s">
        <v>453</v>
      </c>
    </row>
    <row r="20" spans="1:2" ht="19.5" customHeight="1" x14ac:dyDescent="0.25">
      <c r="A20" s="16" t="s">
        <v>253</v>
      </c>
      <c r="B20" s="16" t="s">
        <v>454</v>
      </c>
    </row>
    <row r="21" spans="1:2" ht="19.5" customHeight="1" x14ac:dyDescent="0.25">
      <c r="A21" s="16" t="s">
        <v>273</v>
      </c>
      <c r="B21" s="16" t="s">
        <v>274</v>
      </c>
    </row>
    <row r="22" spans="1:2" ht="19.5" customHeight="1" x14ac:dyDescent="0.25">
      <c r="A22" s="182" t="s">
        <v>245</v>
      </c>
      <c r="B22" s="182" t="s">
        <v>385</v>
      </c>
    </row>
    <row r="23" spans="1:2" ht="19.5" customHeight="1" x14ac:dyDescent="0.25">
      <c r="A23" s="16" t="s">
        <v>327</v>
      </c>
      <c r="B23" s="16" t="s">
        <v>455</v>
      </c>
    </row>
    <row r="24" spans="1:2" ht="19.5" customHeight="1" x14ac:dyDescent="0.25">
      <c r="A24" s="16" t="s">
        <v>328</v>
      </c>
      <c r="B24" s="16" t="s">
        <v>456</v>
      </c>
    </row>
    <row r="25" spans="1:2" ht="19.5" customHeight="1" x14ac:dyDescent="0.25">
      <c r="A25" s="16" t="s">
        <v>329</v>
      </c>
      <c r="B25" s="16" t="s">
        <v>457</v>
      </c>
    </row>
    <row r="26" spans="1:2" ht="19.5" customHeight="1" x14ac:dyDescent="0.25">
      <c r="A26" s="16" t="s">
        <v>330</v>
      </c>
      <c r="B26" s="16" t="s">
        <v>458</v>
      </c>
    </row>
    <row r="27" spans="1:2" ht="19.5" customHeight="1" x14ac:dyDescent="0.25">
      <c r="A27" s="16" t="s">
        <v>331</v>
      </c>
      <c r="B27" s="16" t="s">
        <v>459</v>
      </c>
    </row>
    <row r="28" spans="1:2" ht="19.5" customHeight="1" x14ac:dyDescent="0.25">
      <c r="A28" s="16" t="s">
        <v>332</v>
      </c>
      <c r="B28" s="16" t="s">
        <v>574</v>
      </c>
    </row>
    <row r="29" spans="1:2" ht="19.5" customHeight="1" x14ac:dyDescent="0.25">
      <c r="A29" s="16" t="s">
        <v>333</v>
      </c>
      <c r="B29" s="16" t="s">
        <v>460</v>
      </c>
    </row>
    <row r="30" spans="1:2" x14ac:dyDescent="0.25"/>
    <row r="31" spans="1:2" ht="19.5" customHeight="1" x14ac:dyDescent="0.25">
      <c r="A31" s="16" t="s">
        <v>568</v>
      </c>
      <c r="B31" s="16" t="s">
        <v>569</v>
      </c>
    </row>
    <row r="32" spans="1:2" ht="19.5" customHeight="1" x14ac:dyDescent="0.25">
      <c r="A32" s="16" t="s">
        <v>570</v>
      </c>
      <c r="B32" s="16" t="s">
        <v>571</v>
      </c>
    </row>
    <row r="33" spans="1:2" ht="19.5" customHeight="1" x14ac:dyDescent="0.25">
      <c r="A33" s="16" t="s">
        <v>572</v>
      </c>
      <c r="B33" s="16" t="s">
        <v>573</v>
      </c>
    </row>
    <row r="34" spans="1:2" x14ac:dyDescent="0.25"/>
  </sheetData>
  <mergeCells count="1">
    <mergeCell ref="A1:B1"/>
  </mergeCells>
  <pageMargins left="0.7" right="0.7" top="0.78740157499999996" bottom="0.78740157499999996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6483-A37C-4288-8FA0-A4A67E61975C}">
  <dimension ref="A1:X60"/>
  <sheetViews>
    <sheetView showGridLines="0" zoomScale="75" zoomScaleNormal="75" workbookViewId="0"/>
  </sheetViews>
  <sheetFormatPr defaultColWidth="0" defaultRowHeight="15" zeroHeight="1" x14ac:dyDescent="0.25"/>
  <cols>
    <col min="1" max="4" width="9.140625" style="386" customWidth="1"/>
    <col min="5" max="5" width="7.140625" style="386" customWidth="1"/>
    <col min="6" max="24" width="9.140625" style="386" customWidth="1"/>
    <col min="25" max="16384" width="9.140625" style="386" hidden="1"/>
  </cols>
  <sheetData>
    <row r="1" spans="3:5" x14ac:dyDescent="0.25"/>
    <row r="2" spans="3:5" x14ac:dyDescent="0.25"/>
    <row r="3" spans="3:5" x14ac:dyDescent="0.25"/>
    <row r="4" spans="3:5" x14ac:dyDescent="0.25"/>
    <row r="5" spans="3:5" x14ac:dyDescent="0.25">
      <c r="C5" s="386" t="s">
        <v>492</v>
      </c>
      <c r="D5" s="386" t="s">
        <v>493</v>
      </c>
      <c r="E5" s="386" t="s">
        <v>567</v>
      </c>
    </row>
    <row r="6" spans="3:5" x14ac:dyDescent="0.25">
      <c r="C6" s="386" t="s">
        <v>494</v>
      </c>
      <c r="D6" s="386" t="s">
        <v>495</v>
      </c>
      <c r="E6" s="387">
        <v>2.8</v>
      </c>
    </row>
    <row r="7" spans="3:5" x14ac:dyDescent="0.25">
      <c r="C7" s="386" t="s">
        <v>345</v>
      </c>
      <c r="D7" s="386" t="s">
        <v>496</v>
      </c>
      <c r="E7" s="387">
        <v>2.9</v>
      </c>
    </row>
    <row r="8" spans="3:5" x14ac:dyDescent="0.25">
      <c r="C8" s="386" t="s">
        <v>122</v>
      </c>
      <c r="D8" s="386" t="s">
        <v>497</v>
      </c>
      <c r="E8" s="387">
        <v>2.8</v>
      </c>
    </row>
    <row r="9" spans="3:5" x14ac:dyDescent="0.25">
      <c r="C9" s="386" t="s">
        <v>118</v>
      </c>
      <c r="D9" s="386" t="s">
        <v>498</v>
      </c>
      <c r="E9" s="387">
        <v>2.4</v>
      </c>
    </row>
    <row r="10" spans="3:5" x14ac:dyDescent="0.25">
      <c r="C10" s="386" t="s">
        <v>499</v>
      </c>
      <c r="D10" s="386" t="s">
        <v>500</v>
      </c>
      <c r="E10" s="387">
        <v>3.3</v>
      </c>
    </row>
    <row r="11" spans="3:5" x14ac:dyDescent="0.25">
      <c r="C11" s="386" t="s">
        <v>120</v>
      </c>
      <c r="D11" s="386" t="s">
        <v>501</v>
      </c>
      <c r="E11" s="387">
        <v>4.2</v>
      </c>
    </row>
    <row r="12" spans="3:5" x14ac:dyDescent="0.25">
      <c r="C12" s="386" t="s">
        <v>502</v>
      </c>
      <c r="D12" s="386" t="s">
        <v>503</v>
      </c>
      <c r="E12" s="387">
        <v>4.2</v>
      </c>
    </row>
    <row r="13" spans="3:5" x14ac:dyDescent="0.25">
      <c r="C13" s="386" t="s">
        <v>123</v>
      </c>
      <c r="D13" s="386" t="s">
        <v>504</v>
      </c>
      <c r="E13" s="387">
        <v>4.3</v>
      </c>
    </row>
    <row r="14" spans="3:5" x14ac:dyDescent="0.25">
      <c r="C14" s="386" t="s">
        <v>505</v>
      </c>
      <c r="D14" s="386" t="s">
        <v>506</v>
      </c>
      <c r="E14" s="387">
        <v>4.5999999999999996</v>
      </c>
    </row>
    <row r="15" spans="3:5" x14ac:dyDescent="0.25">
      <c r="C15" s="386" t="s">
        <v>507</v>
      </c>
      <c r="D15" s="386" t="s">
        <v>508</v>
      </c>
      <c r="E15" s="387">
        <v>4.8</v>
      </c>
    </row>
    <row r="16" spans="3:5" x14ac:dyDescent="0.25">
      <c r="C16" s="386" t="s">
        <v>509</v>
      </c>
      <c r="D16" s="386" t="s">
        <v>510</v>
      </c>
      <c r="E16" s="387">
        <v>5.5</v>
      </c>
    </row>
    <row r="17" spans="3:5" x14ac:dyDescent="0.25">
      <c r="C17" s="386" t="s">
        <v>511</v>
      </c>
      <c r="D17" s="386" t="s">
        <v>512</v>
      </c>
      <c r="E17" s="387">
        <v>5.9</v>
      </c>
    </row>
    <row r="18" spans="3:5" x14ac:dyDescent="0.25">
      <c r="C18" s="386" t="s">
        <v>513</v>
      </c>
      <c r="D18" s="386" t="s">
        <v>514</v>
      </c>
      <c r="E18" s="387">
        <v>5.6</v>
      </c>
    </row>
    <row r="19" spans="3:5" x14ac:dyDescent="0.25">
      <c r="C19" s="386" t="s">
        <v>515</v>
      </c>
      <c r="D19" s="386" t="s">
        <v>516</v>
      </c>
      <c r="E19" s="387">
        <v>6.3</v>
      </c>
    </row>
    <row r="20" spans="3:5" x14ac:dyDescent="0.25">
      <c r="C20" s="386" t="s">
        <v>119</v>
      </c>
      <c r="D20" s="386" t="s">
        <v>517</v>
      </c>
      <c r="E20" s="387">
        <v>5.7</v>
      </c>
    </row>
    <row r="21" spans="3:5" x14ac:dyDescent="0.25">
      <c r="C21" s="386" t="s">
        <v>124</v>
      </c>
      <c r="D21" s="386" t="s">
        <v>518</v>
      </c>
      <c r="E21" s="387">
        <v>5.9</v>
      </c>
    </row>
    <row r="22" spans="3:5" x14ac:dyDescent="0.25">
      <c r="C22" s="386" t="s">
        <v>376</v>
      </c>
      <c r="D22" s="386" t="s">
        <v>519</v>
      </c>
      <c r="E22" s="387">
        <v>6.6</v>
      </c>
    </row>
    <row r="23" spans="3:5" x14ac:dyDescent="0.25">
      <c r="C23" s="386" t="s">
        <v>520</v>
      </c>
      <c r="D23" s="386" t="s">
        <v>521</v>
      </c>
      <c r="E23" s="387">
        <v>7.1</v>
      </c>
    </row>
    <row r="24" spans="3:5" x14ac:dyDescent="0.25">
      <c r="C24" s="386" t="s">
        <v>522</v>
      </c>
      <c r="D24" s="386" t="s">
        <v>523</v>
      </c>
      <c r="E24" s="387">
        <v>6.7</v>
      </c>
    </row>
    <row r="25" spans="3:5" x14ac:dyDescent="0.25">
      <c r="C25" s="386" t="s">
        <v>524</v>
      </c>
      <c r="D25" s="386" t="s">
        <v>525</v>
      </c>
      <c r="E25" s="387">
        <v>6.8</v>
      </c>
    </row>
    <row r="26" spans="3:5" x14ac:dyDescent="0.25">
      <c r="C26" s="386" t="s">
        <v>526</v>
      </c>
      <c r="D26" s="386" t="s">
        <v>527</v>
      </c>
      <c r="E26" s="387">
        <v>7.7</v>
      </c>
    </row>
    <row r="27" spans="3:5" x14ac:dyDescent="0.25">
      <c r="C27" s="386" t="s">
        <v>121</v>
      </c>
      <c r="D27" s="386" t="s">
        <v>528</v>
      </c>
      <c r="E27" s="387">
        <v>7.4</v>
      </c>
    </row>
    <row r="28" spans="3:5" x14ac:dyDescent="0.25">
      <c r="C28" s="386" t="s">
        <v>529</v>
      </c>
      <c r="D28" s="386" t="s">
        <v>530</v>
      </c>
      <c r="E28" s="387">
        <v>6.6</v>
      </c>
    </row>
    <row r="29" spans="3:5" x14ac:dyDescent="0.25">
      <c r="C29" s="386" t="s">
        <v>299</v>
      </c>
      <c r="D29" s="386" t="s">
        <v>531</v>
      </c>
      <c r="E29" s="387">
        <v>6.9</v>
      </c>
    </row>
    <row r="30" spans="3:5" x14ac:dyDescent="0.25">
      <c r="C30" s="386" t="s">
        <v>532</v>
      </c>
      <c r="D30" s="386" t="s">
        <v>533</v>
      </c>
      <c r="E30" s="387">
        <v>6.8</v>
      </c>
    </row>
    <row r="31" spans="3:5" x14ac:dyDescent="0.25">
      <c r="C31" s="386" t="s">
        <v>534</v>
      </c>
      <c r="D31" s="386" t="s">
        <v>535</v>
      </c>
      <c r="E31" s="387">
        <v>8.9</v>
      </c>
    </row>
    <row r="32" spans="3:5" x14ac:dyDescent="0.25">
      <c r="C32" s="386" t="s">
        <v>125</v>
      </c>
      <c r="D32" s="386" t="s">
        <v>536</v>
      </c>
      <c r="E32" s="387">
        <v>11.6</v>
      </c>
    </row>
    <row r="33" spans="3:5" x14ac:dyDescent="0.25">
      <c r="C33" s="386" t="s">
        <v>537</v>
      </c>
      <c r="D33" s="386" t="s">
        <v>538</v>
      </c>
      <c r="E33" s="388"/>
    </row>
    <row r="34" spans="3:5" x14ac:dyDescent="0.25">
      <c r="C34" s="386" t="s">
        <v>539</v>
      </c>
      <c r="D34" s="386" t="s">
        <v>540</v>
      </c>
      <c r="E34" s="388"/>
    </row>
    <row r="35" spans="3:5" x14ac:dyDescent="0.25">
      <c r="C35" s="386" t="s">
        <v>541</v>
      </c>
      <c r="D35" s="386" t="s">
        <v>542</v>
      </c>
      <c r="E35" s="388"/>
    </row>
    <row r="36" spans="3:5" x14ac:dyDescent="0.25">
      <c r="C36" s="386" t="s">
        <v>543</v>
      </c>
      <c r="D36" s="386" t="s">
        <v>544</v>
      </c>
      <c r="E36" s="388"/>
    </row>
    <row r="37" spans="3:5" x14ac:dyDescent="0.25">
      <c r="C37" s="386" t="s">
        <v>545</v>
      </c>
      <c r="D37" s="386" t="s">
        <v>546</v>
      </c>
      <c r="E37" s="388"/>
    </row>
    <row r="38" spans="3:5" x14ac:dyDescent="0.25">
      <c r="C38" s="386" t="s">
        <v>547</v>
      </c>
      <c r="D38" s="386" t="s">
        <v>548</v>
      </c>
      <c r="E38" s="388"/>
    </row>
    <row r="39" spans="3:5" x14ac:dyDescent="0.25">
      <c r="C39" s="386" t="s">
        <v>213</v>
      </c>
      <c r="D39" s="386" t="s">
        <v>549</v>
      </c>
      <c r="E39" s="388"/>
    </row>
    <row r="40" spans="3:5" x14ac:dyDescent="0.25">
      <c r="C40" s="386" t="s">
        <v>550</v>
      </c>
      <c r="D40" s="386" t="s">
        <v>551</v>
      </c>
      <c r="E40" s="388"/>
    </row>
    <row r="41" spans="3:5" x14ac:dyDescent="0.25">
      <c r="C41" s="386" t="s">
        <v>552</v>
      </c>
      <c r="D41" s="386" t="s">
        <v>553</v>
      </c>
      <c r="E41" s="388"/>
    </row>
    <row r="42" spans="3:5" x14ac:dyDescent="0.25">
      <c r="C42" s="386" t="s">
        <v>554</v>
      </c>
      <c r="D42" s="386" t="s">
        <v>555</v>
      </c>
      <c r="E42" s="388"/>
    </row>
    <row r="43" spans="3:5" x14ac:dyDescent="0.25">
      <c r="C43" s="386" t="s">
        <v>556</v>
      </c>
      <c r="D43" s="386" t="s">
        <v>557</v>
      </c>
      <c r="E43" s="388"/>
    </row>
    <row r="44" spans="3:5" x14ac:dyDescent="0.25">
      <c r="C44" s="386" t="s">
        <v>558</v>
      </c>
      <c r="D44" s="386" t="s">
        <v>559</v>
      </c>
      <c r="E44" s="388"/>
    </row>
    <row r="45" spans="3:5" x14ac:dyDescent="0.25">
      <c r="C45" s="386" t="s">
        <v>218</v>
      </c>
      <c r="D45" s="386" t="s">
        <v>560</v>
      </c>
      <c r="E45" s="388"/>
    </row>
    <row r="46" spans="3:5" x14ac:dyDescent="0.25">
      <c r="C46" s="386" t="s">
        <v>561</v>
      </c>
      <c r="D46" s="386" t="s">
        <v>562</v>
      </c>
      <c r="E46" s="388"/>
    </row>
    <row r="47" spans="3:5" x14ac:dyDescent="0.25">
      <c r="C47" s="386" t="s">
        <v>563</v>
      </c>
      <c r="D47" s="386" t="s">
        <v>564</v>
      </c>
      <c r="E47" s="388"/>
    </row>
    <row r="48" spans="3:5" x14ac:dyDescent="0.25">
      <c r="C48" s="386" t="s">
        <v>206</v>
      </c>
      <c r="D48" s="386" t="s">
        <v>565</v>
      </c>
      <c r="E48" s="388"/>
    </row>
    <row r="49" spans="3:5" x14ac:dyDescent="0.25">
      <c r="C49" s="386" t="s">
        <v>215</v>
      </c>
      <c r="D49" s="386" t="s">
        <v>566</v>
      </c>
      <c r="E49" s="388"/>
    </row>
    <row r="50" spans="3:5" x14ac:dyDescent="0.25"/>
    <row r="51" spans="3:5" x14ac:dyDescent="0.25"/>
    <row r="52" spans="3:5" x14ac:dyDescent="0.25"/>
    <row r="53" spans="3:5" x14ac:dyDescent="0.25"/>
    <row r="54" spans="3:5" x14ac:dyDescent="0.25"/>
    <row r="55" spans="3:5" x14ac:dyDescent="0.25"/>
    <row r="56" spans="3:5" x14ac:dyDescent="0.25"/>
    <row r="57" spans="3:5" x14ac:dyDescent="0.25"/>
    <row r="58" spans="3:5" x14ac:dyDescent="0.25"/>
    <row r="59" spans="3:5" x14ac:dyDescent="0.25"/>
    <row r="60" spans="3:5" x14ac:dyDescent="0.25"/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7551-DA86-45E7-9924-24C1DFD4EAC2}">
  <sheetPr codeName="List11"/>
  <dimension ref="A1:D40"/>
  <sheetViews>
    <sheetView showGridLines="0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D1"/>
    </sheetView>
  </sheetViews>
  <sheetFormatPr defaultColWidth="0" defaultRowHeight="15.75" zeroHeight="1" x14ac:dyDescent="0.25"/>
  <cols>
    <col min="1" max="1" width="9.140625" style="115" customWidth="1"/>
    <col min="2" max="2" width="14.42578125" style="115" customWidth="1"/>
    <col min="3" max="3" width="31.42578125" style="115" customWidth="1"/>
    <col min="4" max="4" width="29.7109375" style="115" customWidth="1"/>
    <col min="5" max="16384" width="9.140625" style="115" hidden="1"/>
  </cols>
  <sheetData>
    <row r="1" spans="1:4" ht="22.5" customHeight="1" thickBot="1" x14ac:dyDescent="0.3">
      <c r="A1" s="421" t="s">
        <v>420</v>
      </c>
      <c r="B1" s="421"/>
      <c r="C1" s="421"/>
      <c r="D1" s="421"/>
    </row>
    <row r="2" spans="1:4" ht="51.75" customHeight="1" thickBot="1" x14ac:dyDescent="0.3">
      <c r="A2" s="422" t="s">
        <v>235</v>
      </c>
      <c r="B2" s="423"/>
      <c r="C2" s="119" t="s">
        <v>233</v>
      </c>
      <c r="D2" s="120" t="s">
        <v>234</v>
      </c>
    </row>
    <row r="3" spans="1:4" ht="16.5" thickTop="1" x14ac:dyDescent="0.25">
      <c r="A3" s="424">
        <v>2021</v>
      </c>
      <c r="B3" s="121" t="s">
        <v>236</v>
      </c>
      <c r="C3" s="133">
        <v>14</v>
      </c>
      <c r="D3" s="134">
        <v>1529</v>
      </c>
    </row>
    <row r="4" spans="1:4" x14ac:dyDescent="0.25">
      <c r="A4" s="425"/>
      <c r="B4" s="116" t="s">
        <v>231</v>
      </c>
      <c r="C4" s="135">
        <v>6</v>
      </c>
      <c r="D4" s="136">
        <v>699</v>
      </c>
    </row>
    <row r="5" spans="1:4" x14ac:dyDescent="0.25">
      <c r="A5" s="425"/>
      <c r="B5" s="116" t="s">
        <v>228</v>
      </c>
      <c r="C5" s="135">
        <v>12</v>
      </c>
      <c r="D5" s="136">
        <v>566</v>
      </c>
    </row>
    <row r="6" spans="1:4" x14ac:dyDescent="0.25">
      <c r="A6" s="425"/>
      <c r="B6" s="116" t="s">
        <v>232</v>
      </c>
      <c r="C6" s="135">
        <v>8</v>
      </c>
      <c r="D6" s="136">
        <v>379</v>
      </c>
    </row>
    <row r="7" spans="1:4" x14ac:dyDescent="0.25">
      <c r="A7" s="425"/>
      <c r="B7" s="116" t="s">
        <v>224</v>
      </c>
      <c r="C7" s="135">
        <v>10</v>
      </c>
      <c r="D7" s="136">
        <v>652</v>
      </c>
    </row>
    <row r="8" spans="1:4" x14ac:dyDescent="0.25">
      <c r="A8" s="425"/>
      <c r="B8" s="116" t="s">
        <v>229</v>
      </c>
      <c r="C8" s="135">
        <v>9</v>
      </c>
      <c r="D8" s="136">
        <v>478</v>
      </c>
    </row>
    <row r="9" spans="1:4" x14ac:dyDescent="0.25">
      <c r="A9" s="425"/>
      <c r="B9" s="116" t="s">
        <v>225</v>
      </c>
      <c r="C9" s="135">
        <v>5</v>
      </c>
      <c r="D9" s="136">
        <v>238</v>
      </c>
    </row>
    <row r="10" spans="1:4" x14ac:dyDescent="0.25">
      <c r="A10" s="425"/>
      <c r="B10" s="116" t="s">
        <v>226</v>
      </c>
      <c r="C10" s="135">
        <v>9</v>
      </c>
      <c r="D10" s="136">
        <v>462</v>
      </c>
    </row>
    <row r="11" spans="1:4" x14ac:dyDescent="0.25">
      <c r="A11" s="425"/>
      <c r="B11" s="116" t="s">
        <v>227</v>
      </c>
      <c r="C11" s="135">
        <v>9</v>
      </c>
      <c r="D11" s="136">
        <v>519</v>
      </c>
    </row>
    <row r="12" spans="1:4" x14ac:dyDescent="0.25">
      <c r="A12" s="425"/>
      <c r="B12" s="116" t="s">
        <v>246</v>
      </c>
      <c r="C12" s="135">
        <v>15</v>
      </c>
      <c r="D12" s="136">
        <v>1573</v>
      </c>
    </row>
    <row r="13" spans="1:4" x14ac:dyDescent="0.25">
      <c r="A13" s="425"/>
      <c r="B13" s="116" t="s">
        <v>230</v>
      </c>
      <c r="C13" s="135">
        <v>11</v>
      </c>
      <c r="D13" s="136">
        <v>852</v>
      </c>
    </row>
    <row r="14" spans="1:4" x14ac:dyDescent="0.25">
      <c r="A14" s="426"/>
      <c r="B14" s="117" t="s">
        <v>247</v>
      </c>
      <c r="C14" s="137">
        <v>5</v>
      </c>
      <c r="D14" s="138">
        <v>840</v>
      </c>
    </row>
    <row r="15" spans="1:4" x14ac:dyDescent="0.25">
      <c r="A15" s="425">
        <v>2022</v>
      </c>
      <c r="B15" s="116" t="s">
        <v>236</v>
      </c>
      <c r="C15" s="135">
        <v>7</v>
      </c>
      <c r="D15" s="136">
        <v>874</v>
      </c>
    </row>
    <row r="16" spans="1:4" x14ac:dyDescent="0.25">
      <c r="A16" s="425"/>
      <c r="B16" s="116" t="s">
        <v>231</v>
      </c>
      <c r="C16" s="135">
        <v>6</v>
      </c>
      <c r="D16" s="136">
        <v>417</v>
      </c>
    </row>
    <row r="17" spans="1:4" x14ac:dyDescent="0.25">
      <c r="A17" s="425"/>
      <c r="B17" s="116" t="s">
        <v>228</v>
      </c>
      <c r="C17" s="135">
        <v>12</v>
      </c>
      <c r="D17" s="136">
        <v>1950</v>
      </c>
    </row>
    <row r="18" spans="1:4" x14ac:dyDescent="0.25">
      <c r="A18" s="425"/>
      <c r="B18" s="116" t="s">
        <v>232</v>
      </c>
      <c r="C18" s="135">
        <v>8</v>
      </c>
      <c r="D18" s="136">
        <v>417</v>
      </c>
    </row>
    <row r="19" spans="1:4" x14ac:dyDescent="0.25">
      <c r="A19" s="425"/>
      <c r="B19" s="116" t="s">
        <v>224</v>
      </c>
      <c r="C19" s="135">
        <v>12</v>
      </c>
      <c r="D19" s="136">
        <v>724</v>
      </c>
    </row>
    <row r="20" spans="1:4" x14ac:dyDescent="0.25">
      <c r="A20" s="425"/>
      <c r="B20" s="116" t="s">
        <v>229</v>
      </c>
      <c r="C20" s="135">
        <v>6</v>
      </c>
      <c r="D20" s="136">
        <v>580</v>
      </c>
    </row>
    <row r="21" spans="1:4" x14ac:dyDescent="0.25">
      <c r="A21" s="425"/>
      <c r="B21" s="116" t="s">
        <v>225</v>
      </c>
      <c r="C21" s="135">
        <v>6</v>
      </c>
      <c r="D21" s="136">
        <v>167</v>
      </c>
    </row>
    <row r="22" spans="1:4" x14ac:dyDescent="0.25">
      <c r="A22" s="425"/>
      <c r="B22" s="116" t="s">
        <v>226</v>
      </c>
      <c r="C22" s="135">
        <v>13</v>
      </c>
      <c r="D22" s="136">
        <v>1111</v>
      </c>
    </row>
    <row r="23" spans="1:4" x14ac:dyDescent="0.25">
      <c r="A23" s="425"/>
      <c r="B23" s="116" t="s">
        <v>227</v>
      </c>
      <c r="C23" s="135">
        <v>13</v>
      </c>
      <c r="D23" s="136">
        <v>918</v>
      </c>
    </row>
    <row r="24" spans="1:4" x14ac:dyDescent="0.25">
      <c r="A24" s="425"/>
      <c r="B24" s="116" t="s">
        <v>246</v>
      </c>
      <c r="C24" s="135">
        <v>11</v>
      </c>
      <c r="D24" s="136">
        <v>734</v>
      </c>
    </row>
    <row r="25" spans="1:4" x14ac:dyDescent="0.25">
      <c r="A25" s="425"/>
      <c r="B25" s="116" t="s">
        <v>230</v>
      </c>
      <c r="C25" s="135">
        <v>8</v>
      </c>
      <c r="D25" s="136">
        <v>414</v>
      </c>
    </row>
    <row r="26" spans="1:4" x14ac:dyDescent="0.25">
      <c r="A26" s="426"/>
      <c r="B26" s="117" t="s">
        <v>247</v>
      </c>
      <c r="C26" s="137">
        <v>11</v>
      </c>
      <c r="D26" s="138">
        <v>903</v>
      </c>
    </row>
    <row r="27" spans="1:4" x14ac:dyDescent="0.25">
      <c r="A27" s="425">
        <v>2023</v>
      </c>
      <c r="B27" s="116" t="s">
        <v>236</v>
      </c>
      <c r="C27" s="135">
        <v>9</v>
      </c>
      <c r="D27" s="136">
        <v>708</v>
      </c>
    </row>
    <row r="28" spans="1:4" x14ac:dyDescent="0.25">
      <c r="A28" s="425"/>
      <c r="B28" s="116" t="s">
        <v>231</v>
      </c>
      <c r="C28" s="135">
        <v>7</v>
      </c>
      <c r="D28" s="136">
        <v>874</v>
      </c>
    </row>
    <row r="29" spans="1:4" x14ac:dyDescent="0.25">
      <c r="A29" s="425"/>
      <c r="B29" s="116" t="s">
        <v>228</v>
      </c>
      <c r="C29" s="135">
        <v>20</v>
      </c>
      <c r="D29" s="136">
        <v>3606</v>
      </c>
    </row>
    <row r="30" spans="1:4" x14ac:dyDescent="0.25">
      <c r="A30" s="425"/>
      <c r="B30" s="116" t="s">
        <v>232</v>
      </c>
      <c r="C30" s="135">
        <v>14</v>
      </c>
      <c r="D30" s="136">
        <v>1185</v>
      </c>
    </row>
    <row r="31" spans="1:4" x14ac:dyDescent="0.25">
      <c r="A31" s="425"/>
      <c r="B31" s="116" t="s">
        <v>224</v>
      </c>
      <c r="C31" s="135">
        <v>9</v>
      </c>
      <c r="D31" s="136">
        <v>553</v>
      </c>
    </row>
    <row r="32" spans="1:4" x14ac:dyDescent="0.25">
      <c r="A32" s="425"/>
      <c r="B32" s="116" t="s">
        <v>229</v>
      </c>
      <c r="C32" s="135">
        <v>17</v>
      </c>
      <c r="D32" s="136">
        <v>943</v>
      </c>
    </row>
    <row r="33" spans="1:4" x14ac:dyDescent="0.25">
      <c r="A33" s="425"/>
      <c r="B33" s="116" t="s">
        <v>225</v>
      </c>
      <c r="C33" s="135">
        <v>5</v>
      </c>
      <c r="D33" s="136">
        <v>280</v>
      </c>
    </row>
    <row r="34" spans="1:4" x14ac:dyDescent="0.25">
      <c r="A34" s="425"/>
      <c r="B34" s="116" t="s">
        <v>226</v>
      </c>
      <c r="C34" s="135">
        <v>10</v>
      </c>
      <c r="D34" s="136">
        <v>605</v>
      </c>
    </row>
    <row r="35" spans="1:4" x14ac:dyDescent="0.25">
      <c r="A35" s="425"/>
      <c r="B35" s="116" t="s">
        <v>227</v>
      </c>
      <c r="C35" s="135">
        <v>19</v>
      </c>
      <c r="D35" s="136">
        <v>1690</v>
      </c>
    </row>
    <row r="36" spans="1:4" x14ac:dyDescent="0.25">
      <c r="A36" s="425"/>
      <c r="B36" s="116" t="s">
        <v>246</v>
      </c>
      <c r="C36" s="135">
        <v>5</v>
      </c>
      <c r="D36" s="136">
        <v>237</v>
      </c>
    </row>
    <row r="37" spans="1:4" x14ac:dyDescent="0.25">
      <c r="A37" s="425"/>
      <c r="B37" s="116" t="s">
        <v>230</v>
      </c>
      <c r="C37" s="135">
        <v>14</v>
      </c>
      <c r="D37" s="136">
        <v>731</v>
      </c>
    </row>
    <row r="38" spans="1:4" ht="16.5" thickBot="1" x14ac:dyDescent="0.3">
      <c r="A38" s="427"/>
      <c r="B38" s="118" t="s">
        <v>247</v>
      </c>
      <c r="C38" s="139">
        <v>7</v>
      </c>
      <c r="D38" s="140">
        <v>348</v>
      </c>
    </row>
    <row r="39" spans="1:4" x14ac:dyDescent="0.25">
      <c r="A39" s="420" t="s">
        <v>419</v>
      </c>
      <c r="B39" s="420"/>
      <c r="C39" s="420"/>
      <c r="D39" s="420"/>
    </row>
    <row r="40" spans="1:4" x14ac:dyDescent="0.25">
      <c r="A40" s="420"/>
      <c r="B40" s="420"/>
      <c r="C40" s="420"/>
      <c r="D40" s="420"/>
    </row>
  </sheetData>
  <mergeCells count="6">
    <mergeCell ref="A39:D40"/>
    <mergeCell ref="A1:D1"/>
    <mergeCell ref="A2:B2"/>
    <mergeCell ref="A3:A14"/>
    <mergeCell ref="A15:A26"/>
    <mergeCell ref="A27:A38"/>
  </mergeCells>
  <pageMargins left="0.7" right="0.7" top="0.78740157499999996" bottom="0.78740157499999996" header="0.3" footer="0.3"/>
  <pageSetup paperSize="9" orientation="portrait" horizontalDpi="4294967294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E034-DF65-46E9-A595-47415A500753}">
  <sheetPr codeName="List12"/>
  <dimension ref="A1:S34"/>
  <sheetViews>
    <sheetView showGridLines="0" zoomScaleNormal="100" zoomScaleSheetLayoutView="80" workbookViewId="0">
      <pane ySplit="1" topLeftCell="A2" activePane="bottomLeft" state="frozen"/>
      <selection pane="bottomLeft"/>
    </sheetView>
  </sheetViews>
  <sheetFormatPr defaultColWidth="0" defaultRowHeight="15.75" zeroHeight="1" x14ac:dyDescent="0.25"/>
  <cols>
    <col min="1" max="12" width="9.140625" style="115" customWidth="1"/>
    <col min="13" max="19" width="0" style="115" hidden="1" customWidth="1"/>
    <col min="20" max="16384" width="9.140625" style="115" hidden="1"/>
  </cols>
  <sheetData>
    <row r="1" spans="1:16" ht="23.25" customHeight="1" x14ac:dyDescent="0.25">
      <c r="A1" s="265"/>
      <c r="B1" s="428" t="s">
        <v>355</v>
      </c>
      <c r="C1" s="428"/>
      <c r="D1" s="428"/>
      <c r="E1" s="428"/>
      <c r="F1" s="428"/>
      <c r="G1" s="428"/>
      <c r="H1" s="428"/>
      <c r="I1" s="428"/>
      <c r="J1" s="428"/>
      <c r="K1" s="428"/>
      <c r="L1" s="265"/>
    </row>
    <row r="2" spans="1:16" x14ac:dyDescent="0.25"/>
    <row r="3" spans="1:16" x14ac:dyDescent="0.25"/>
    <row r="4" spans="1:16" x14ac:dyDescent="0.25">
      <c r="P4" s="122"/>
    </row>
    <row r="5" spans="1:16" x14ac:dyDescent="0.25"/>
    <row r="6" spans="1:16" x14ac:dyDescent="0.25"/>
    <row r="7" spans="1:16" x14ac:dyDescent="0.25"/>
    <row r="8" spans="1:16" x14ac:dyDescent="0.25"/>
    <row r="9" spans="1:16" x14ac:dyDescent="0.25"/>
    <row r="10" spans="1:16" x14ac:dyDescent="0.25"/>
    <row r="11" spans="1:16" x14ac:dyDescent="0.25"/>
    <row r="12" spans="1:16" x14ac:dyDescent="0.25"/>
    <row r="13" spans="1:16" x14ac:dyDescent="0.25"/>
    <row r="14" spans="1:16" x14ac:dyDescent="0.25"/>
    <row r="15" spans="1:16" x14ac:dyDescent="0.25"/>
    <row r="16" spans="1:16" x14ac:dyDescent="0.25"/>
    <row r="17" spans="19:19" x14ac:dyDescent="0.25"/>
    <row r="18" spans="19:19" x14ac:dyDescent="0.25"/>
    <row r="19" spans="19:19" x14ac:dyDescent="0.25"/>
    <row r="20" spans="19:19" x14ac:dyDescent="0.25"/>
    <row r="21" spans="19:19" x14ac:dyDescent="0.25"/>
    <row r="22" spans="19:19" x14ac:dyDescent="0.25"/>
    <row r="23" spans="19:19" x14ac:dyDescent="0.25">
      <c r="S23" s="122"/>
    </row>
    <row r="24" spans="19:19" x14ac:dyDescent="0.25"/>
    <row r="25" spans="19:19" x14ac:dyDescent="0.25"/>
    <row r="26" spans="19:19" x14ac:dyDescent="0.25"/>
    <row r="27" spans="19:19" x14ac:dyDescent="0.25"/>
    <row r="28" spans="19:19" x14ac:dyDescent="0.25"/>
    <row r="29" spans="19:19" x14ac:dyDescent="0.25"/>
    <row r="30" spans="19:19" x14ac:dyDescent="0.25"/>
    <row r="31" spans="19:19" x14ac:dyDescent="0.25"/>
    <row r="32" spans="19:19" x14ac:dyDescent="0.25"/>
    <row r="33" x14ac:dyDescent="0.25"/>
    <row r="34" x14ac:dyDescent="0.25"/>
  </sheetData>
  <mergeCells count="1">
    <mergeCell ref="B1:K1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C13"/>
  <sheetViews>
    <sheetView showGridLines="0" zoomScaleNormal="100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defaultColWidth="0" defaultRowHeight="15.75" zeroHeight="1" x14ac:dyDescent="0.25"/>
  <cols>
    <col min="1" max="1" width="19.7109375" style="16" customWidth="1"/>
    <col min="2" max="2" width="23" style="123" customWidth="1"/>
    <col min="3" max="3" width="19" style="124" customWidth="1"/>
    <col min="4" max="16384" width="9.140625" style="16" hidden="1"/>
  </cols>
  <sheetData>
    <row r="1" spans="1:3" ht="35.25" customHeight="1" thickBot="1" x14ac:dyDescent="0.3">
      <c r="A1" s="429" t="s">
        <v>421</v>
      </c>
      <c r="B1" s="430"/>
      <c r="C1" s="430"/>
    </row>
    <row r="2" spans="1:3" ht="41.25" customHeight="1" thickBot="1" x14ac:dyDescent="0.3">
      <c r="A2" s="36" t="s">
        <v>203</v>
      </c>
      <c r="B2" s="132" t="s">
        <v>204</v>
      </c>
      <c r="C2" s="38" t="s">
        <v>205</v>
      </c>
    </row>
    <row r="3" spans="1:3" ht="17.25" customHeight="1" thickTop="1" x14ac:dyDescent="0.25">
      <c r="A3" s="39" t="s">
        <v>206</v>
      </c>
      <c r="B3" s="141">
        <v>285545</v>
      </c>
      <c r="C3" s="142">
        <v>0.34649999999999997</v>
      </c>
    </row>
    <row r="4" spans="1:3" ht="17.25" customHeight="1" x14ac:dyDescent="0.25">
      <c r="A4" s="39" t="s">
        <v>124</v>
      </c>
      <c r="B4" s="141">
        <v>216239</v>
      </c>
      <c r="C4" s="142">
        <v>0.26240000000000002</v>
      </c>
    </row>
    <row r="5" spans="1:3" ht="17.25" customHeight="1" x14ac:dyDescent="0.25">
      <c r="A5" s="39" t="s">
        <v>122</v>
      </c>
      <c r="B5" s="141">
        <v>49194</v>
      </c>
      <c r="C5" s="142">
        <v>5.9700000000000003E-2</v>
      </c>
    </row>
    <row r="6" spans="1:3" ht="17.25" customHeight="1" x14ac:dyDescent="0.25">
      <c r="A6" s="39" t="s">
        <v>119</v>
      </c>
      <c r="B6" s="141">
        <v>46208</v>
      </c>
      <c r="C6" s="142">
        <v>5.6099999999999997E-2</v>
      </c>
    </row>
    <row r="7" spans="1:3" ht="17.25" customHeight="1" x14ac:dyDescent="0.25">
      <c r="A7" s="39" t="s">
        <v>123</v>
      </c>
      <c r="B7" s="141">
        <v>36630</v>
      </c>
      <c r="C7" s="142">
        <v>4.4400000000000002E-2</v>
      </c>
    </row>
    <row r="8" spans="1:3" ht="17.25" customHeight="1" x14ac:dyDescent="0.25">
      <c r="A8" s="39" t="s">
        <v>120</v>
      </c>
      <c r="B8" s="141">
        <v>23200</v>
      </c>
      <c r="C8" s="142">
        <v>2.8199999999999999E-2</v>
      </c>
    </row>
    <row r="9" spans="1:3" ht="17.25" customHeight="1" x14ac:dyDescent="0.25">
      <c r="A9" s="39" t="s">
        <v>207</v>
      </c>
      <c r="B9" s="141">
        <v>20981</v>
      </c>
      <c r="C9" s="142">
        <v>2.5499999999999998E-2</v>
      </c>
    </row>
    <row r="10" spans="1:3" ht="17.25" customHeight="1" x14ac:dyDescent="0.25">
      <c r="A10" s="39" t="s">
        <v>208</v>
      </c>
      <c r="B10" s="141">
        <v>18376</v>
      </c>
      <c r="C10" s="142">
        <v>2.23E-2</v>
      </c>
    </row>
    <row r="11" spans="1:3" ht="17.25" customHeight="1" x14ac:dyDescent="0.25">
      <c r="A11" s="39" t="s">
        <v>211</v>
      </c>
      <c r="B11" s="141">
        <v>8453</v>
      </c>
      <c r="C11" s="142">
        <v>1.03E-2</v>
      </c>
    </row>
    <row r="12" spans="1:3" ht="17.25" customHeight="1" thickBot="1" x14ac:dyDescent="0.3">
      <c r="A12" s="125" t="s">
        <v>214</v>
      </c>
      <c r="B12" s="143">
        <v>6701</v>
      </c>
      <c r="C12" s="144">
        <v>8.0999999999999996E-3</v>
      </c>
    </row>
    <row r="13" spans="1:3" x14ac:dyDescent="0.25"/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J13"/>
  <sheetViews>
    <sheetView showGridLines="0" zoomScaleNormal="100" zoomScaleSheetLayoutView="70" workbookViewId="0">
      <pane ySplit="2" topLeftCell="A3" activePane="bottomLeft" state="frozen"/>
      <selection pane="bottomLeft" sqref="A1:J1"/>
    </sheetView>
  </sheetViews>
  <sheetFormatPr defaultColWidth="0" defaultRowHeight="15.75" zeroHeight="1" x14ac:dyDescent="0.25"/>
  <cols>
    <col min="1" max="10" width="14.42578125" style="16" customWidth="1"/>
    <col min="11" max="16384" width="9.140625" style="16" hidden="1"/>
  </cols>
  <sheetData>
    <row r="1" spans="1:10" ht="22.5" customHeight="1" thickBot="1" x14ac:dyDescent="0.3">
      <c r="A1" s="431" t="s">
        <v>422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10" ht="34.5" customHeight="1" thickBot="1" x14ac:dyDescent="0.3">
      <c r="A2" s="432" t="s">
        <v>298</v>
      </c>
      <c r="B2" s="433"/>
      <c r="C2" s="432" t="s">
        <v>309</v>
      </c>
      <c r="D2" s="433"/>
      <c r="E2" s="432" t="s">
        <v>321</v>
      </c>
      <c r="F2" s="433"/>
      <c r="G2" s="432" t="s">
        <v>209</v>
      </c>
      <c r="H2" s="433"/>
      <c r="I2" s="432" t="s">
        <v>210</v>
      </c>
      <c r="J2" s="433"/>
    </row>
    <row r="3" spans="1:10" ht="17.25" customHeight="1" thickTop="1" x14ac:dyDescent="0.25">
      <c r="A3" s="126" t="s">
        <v>124</v>
      </c>
      <c r="B3" s="145" t="s">
        <v>368</v>
      </c>
      <c r="C3" s="127" t="s">
        <v>206</v>
      </c>
      <c r="D3" s="148">
        <v>216128</v>
      </c>
      <c r="E3" s="127" t="s">
        <v>206</v>
      </c>
      <c r="F3" s="146">
        <v>3597</v>
      </c>
      <c r="G3" s="127" t="s">
        <v>206</v>
      </c>
      <c r="H3" s="146">
        <v>65636</v>
      </c>
      <c r="I3" s="127" t="s">
        <v>207</v>
      </c>
      <c r="J3" s="148">
        <v>592</v>
      </c>
    </row>
    <row r="4" spans="1:10" ht="17.25" customHeight="1" x14ac:dyDescent="0.25">
      <c r="A4" s="126" t="s">
        <v>122</v>
      </c>
      <c r="B4" s="145" t="s">
        <v>369</v>
      </c>
      <c r="C4" s="127" t="s">
        <v>207</v>
      </c>
      <c r="D4" s="148">
        <v>17180</v>
      </c>
      <c r="E4" s="127" t="s">
        <v>217</v>
      </c>
      <c r="F4" s="146">
        <v>738</v>
      </c>
      <c r="G4" s="127" t="s">
        <v>216</v>
      </c>
      <c r="H4" s="146">
        <v>5867</v>
      </c>
      <c r="I4" s="127" t="s">
        <v>214</v>
      </c>
      <c r="J4" s="148">
        <v>292</v>
      </c>
    </row>
    <row r="5" spans="1:10" ht="17.25" customHeight="1" x14ac:dyDescent="0.25">
      <c r="A5" s="126" t="s">
        <v>119</v>
      </c>
      <c r="B5" s="145" t="s">
        <v>370</v>
      </c>
      <c r="C5" s="127" t="s">
        <v>208</v>
      </c>
      <c r="D5" s="148">
        <v>14649</v>
      </c>
      <c r="E5" s="127" t="s">
        <v>214</v>
      </c>
      <c r="F5" s="146">
        <v>612</v>
      </c>
      <c r="G5" s="127" t="s">
        <v>211</v>
      </c>
      <c r="H5" s="146">
        <v>4956</v>
      </c>
      <c r="I5" s="127" t="s">
        <v>206</v>
      </c>
      <c r="J5" s="148">
        <v>184</v>
      </c>
    </row>
    <row r="6" spans="1:10" ht="17.25" customHeight="1" x14ac:dyDescent="0.25">
      <c r="A6" s="126" t="s">
        <v>123</v>
      </c>
      <c r="B6" s="145" t="s">
        <v>371</v>
      </c>
      <c r="C6" s="127" t="s">
        <v>372</v>
      </c>
      <c r="D6" s="148">
        <v>4444</v>
      </c>
      <c r="E6" s="127" t="s">
        <v>215</v>
      </c>
      <c r="F6" s="146">
        <v>567</v>
      </c>
      <c r="G6" s="127" t="s">
        <v>208</v>
      </c>
      <c r="H6" s="146">
        <v>3593</v>
      </c>
      <c r="I6" s="127" t="s">
        <v>217</v>
      </c>
      <c r="J6" s="148">
        <v>146</v>
      </c>
    </row>
    <row r="7" spans="1:10" ht="17.25" customHeight="1" x14ac:dyDescent="0.25">
      <c r="A7" s="126" t="s">
        <v>120</v>
      </c>
      <c r="B7" s="145">
        <v>23200</v>
      </c>
      <c r="C7" s="127" t="s">
        <v>219</v>
      </c>
      <c r="D7" s="148">
        <v>4392</v>
      </c>
      <c r="E7" s="127" t="s">
        <v>213</v>
      </c>
      <c r="F7" s="146">
        <v>503</v>
      </c>
      <c r="G7" s="127" t="s">
        <v>207</v>
      </c>
      <c r="H7" s="146">
        <v>3119</v>
      </c>
      <c r="I7" s="127" t="s">
        <v>215</v>
      </c>
      <c r="J7" s="148">
        <v>116</v>
      </c>
    </row>
    <row r="8" spans="1:10" ht="17.25" customHeight="1" x14ac:dyDescent="0.25">
      <c r="A8" s="128" t="s">
        <v>345</v>
      </c>
      <c r="B8" s="146" t="s">
        <v>373</v>
      </c>
      <c r="C8" s="127" t="s">
        <v>213</v>
      </c>
      <c r="D8" s="148">
        <v>3721</v>
      </c>
      <c r="E8" s="127" t="s">
        <v>212</v>
      </c>
      <c r="F8" s="146">
        <v>314</v>
      </c>
      <c r="G8" s="127" t="s">
        <v>214</v>
      </c>
      <c r="H8" s="146">
        <v>3075</v>
      </c>
      <c r="I8" s="127" t="s">
        <v>219</v>
      </c>
      <c r="J8" s="148">
        <v>42</v>
      </c>
    </row>
    <row r="9" spans="1:10" ht="17.25" customHeight="1" x14ac:dyDescent="0.25">
      <c r="A9" s="128" t="s">
        <v>299</v>
      </c>
      <c r="B9" s="146">
        <v>5165</v>
      </c>
      <c r="C9" s="127" t="s">
        <v>211</v>
      </c>
      <c r="D9" s="148">
        <v>3489</v>
      </c>
      <c r="E9" s="127" t="s">
        <v>346</v>
      </c>
      <c r="F9" s="146">
        <v>301</v>
      </c>
      <c r="G9" s="127" t="s">
        <v>218</v>
      </c>
      <c r="H9" s="146">
        <v>2617</v>
      </c>
      <c r="I9" s="127" t="s">
        <v>374</v>
      </c>
      <c r="J9" s="148">
        <v>31</v>
      </c>
    </row>
    <row r="10" spans="1:10" ht="31.5" x14ac:dyDescent="0.25">
      <c r="A10" s="128" t="s">
        <v>121</v>
      </c>
      <c r="B10" s="146">
        <v>4389</v>
      </c>
      <c r="C10" s="127" t="s">
        <v>215</v>
      </c>
      <c r="D10" s="148">
        <v>3382</v>
      </c>
      <c r="E10" s="127" t="s">
        <v>279</v>
      </c>
      <c r="F10" s="146">
        <v>194</v>
      </c>
      <c r="G10" s="127" t="s">
        <v>215</v>
      </c>
      <c r="H10" s="146">
        <v>2225</v>
      </c>
      <c r="I10" s="127" t="s">
        <v>347</v>
      </c>
      <c r="J10" s="148">
        <v>31</v>
      </c>
    </row>
    <row r="11" spans="1:10" ht="17.25" customHeight="1" x14ac:dyDescent="0.25">
      <c r="A11" s="128" t="s">
        <v>125</v>
      </c>
      <c r="B11" s="146">
        <v>2890</v>
      </c>
      <c r="C11" s="127" t="s">
        <v>280</v>
      </c>
      <c r="D11" s="148">
        <v>3000</v>
      </c>
      <c r="E11" s="127" t="s">
        <v>375</v>
      </c>
      <c r="F11" s="146">
        <v>192</v>
      </c>
      <c r="G11" s="127" t="s">
        <v>213</v>
      </c>
      <c r="H11" s="146">
        <v>1853</v>
      </c>
      <c r="I11" s="127" t="s">
        <v>280</v>
      </c>
      <c r="J11" s="148">
        <v>24</v>
      </c>
    </row>
    <row r="12" spans="1:10" ht="17.25" customHeight="1" thickBot="1" x14ac:dyDescent="0.3">
      <c r="A12" s="129" t="s">
        <v>376</v>
      </c>
      <c r="B12" s="147">
        <v>1996</v>
      </c>
      <c r="C12" s="129" t="s">
        <v>214</v>
      </c>
      <c r="D12" s="149">
        <v>2722</v>
      </c>
      <c r="E12" s="129" t="s">
        <v>219</v>
      </c>
      <c r="F12" s="147">
        <v>150</v>
      </c>
      <c r="G12" s="129" t="s">
        <v>280</v>
      </c>
      <c r="H12" s="147">
        <v>1569</v>
      </c>
      <c r="I12" s="129" t="s">
        <v>300</v>
      </c>
      <c r="J12" s="149">
        <v>24</v>
      </c>
    </row>
    <row r="13" spans="1:10" x14ac:dyDescent="0.25"/>
  </sheetData>
  <mergeCells count="6">
    <mergeCell ref="A1:J1"/>
    <mergeCell ref="A2:B2"/>
    <mergeCell ref="C2:D2"/>
    <mergeCell ref="E2:F2"/>
    <mergeCell ref="G2:H2"/>
    <mergeCell ref="I2:J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C13"/>
  <sheetViews>
    <sheetView showGridLines="0" zoomScaleNormal="10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defaultColWidth="0" defaultRowHeight="15.75" zeroHeight="1" x14ac:dyDescent="0.25"/>
  <cols>
    <col min="1" max="1" width="62" style="16" customWidth="1"/>
    <col min="2" max="2" width="17.28515625" style="16" customWidth="1"/>
    <col min="3" max="3" width="17.28515625" style="16" bestFit="1" customWidth="1"/>
    <col min="4" max="16384" width="9.140625" style="16" hidden="1"/>
  </cols>
  <sheetData>
    <row r="1" spans="1:3" ht="22.5" customHeight="1" thickBot="1" x14ac:dyDescent="0.3">
      <c r="A1" s="434" t="s">
        <v>424</v>
      </c>
      <c r="B1" s="435"/>
      <c r="C1" s="436"/>
    </row>
    <row r="2" spans="1:3" ht="34.5" customHeight="1" thickBot="1" x14ac:dyDescent="0.3">
      <c r="A2" s="36" t="s">
        <v>220</v>
      </c>
      <c r="B2" s="37" t="s">
        <v>204</v>
      </c>
      <c r="C2" s="37" t="s">
        <v>205</v>
      </c>
    </row>
    <row r="3" spans="1:3" ht="17.25" customHeight="1" thickTop="1" x14ac:dyDescent="0.25">
      <c r="A3" s="130" t="s">
        <v>425</v>
      </c>
      <c r="B3" s="150">
        <v>230930</v>
      </c>
      <c r="C3" s="151">
        <v>0.2802</v>
      </c>
    </row>
    <row r="4" spans="1:3" ht="17.25" customHeight="1" x14ac:dyDescent="0.25">
      <c r="A4" s="130" t="s">
        <v>426</v>
      </c>
      <c r="B4" s="150">
        <v>215038</v>
      </c>
      <c r="C4" s="151">
        <v>0.26090000000000002</v>
      </c>
    </row>
    <row r="5" spans="1:3" ht="17.25" customHeight="1" x14ac:dyDescent="0.25">
      <c r="A5" s="130" t="s">
        <v>222</v>
      </c>
      <c r="B5" s="150">
        <v>90056</v>
      </c>
      <c r="C5" s="151">
        <v>0.10929999999999999</v>
      </c>
    </row>
    <row r="6" spans="1:3" ht="17.25" customHeight="1" x14ac:dyDescent="0.25">
      <c r="A6" s="130" t="s">
        <v>427</v>
      </c>
      <c r="B6" s="150">
        <v>89927</v>
      </c>
      <c r="C6" s="151">
        <v>0.1091</v>
      </c>
    </row>
    <row r="7" spans="1:3" ht="17.25" customHeight="1" x14ac:dyDescent="0.25">
      <c r="A7" s="130" t="s">
        <v>221</v>
      </c>
      <c r="B7" s="150">
        <v>81055</v>
      </c>
      <c r="C7" s="151">
        <v>9.8400000000000001E-2</v>
      </c>
    </row>
    <row r="8" spans="1:3" ht="17.25" customHeight="1" x14ac:dyDescent="0.25">
      <c r="A8" s="130" t="s">
        <v>428</v>
      </c>
      <c r="B8" s="150">
        <v>49091</v>
      </c>
      <c r="C8" s="151">
        <v>5.96E-2</v>
      </c>
    </row>
    <row r="9" spans="1:3" ht="17.25" customHeight="1" x14ac:dyDescent="0.25">
      <c r="A9" s="130" t="s">
        <v>429</v>
      </c>
      <c r="B9" s="150">
        <v>43620</v>
      </c>
      <c r="C9" s="151">
        <v>5.2900000000000003E-2</v>
      </c>
    </row>
    <row r="10" spans="1:3" ht="17.25" customHeight="1" x14ac:dyDescent="0.25">
      <c r="A10" s="130" t="s">
        <v>430</v>
      </c>
      <c r="B10" s="150">
        <v>19162</v>
      </c>
      <c r="C10" s="151">
        <v>2.3300000000000001E-2</v>
      </c>
    </row>
    <row r="11" spans="1:3" ht="17.25" customHeight="1" x14ac:dyDescent="0.25">
      <c r="A11" s="130" t="s">
        <v>431</v>
      </c>
      <c r="B11" s="150">
        <v>4749</v>
      </c>
      <c r="C11" s="151">
        <v>5.7999999999999996E-3</v>
      </c>
    </row>
    <row r="12" spans="1:3" ht="17.25" customHeight="1" thickBot="1" x14ac:dyDescent="0.3">
      <c r="A12" s="131" t="s">
        <v>432</v>
      </c>
      <c r="B12" s="152">
        <v>490</v>
      </c>
      <c r="C12" s="153">
        <v>5.9999999999999995E-4</v>
      </c>
    </row>
    <row r="13" spans="1:3" x14ac:dyDescent="0.25"/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8D67-26F2-4D1F-8B91-A6EAA4D4E3F2}">
  <dimension ref="A1:I26"/>
  <sheetViews>
    <sheetView showGridLines="0" workbookViewId="0">
      <pane ySplit="1" topLeftCell="A2" activePane="bottomLeft" state="frozen"/>
      <selection pane="bottomLeft" sqref="A1:E1"/>
    </sheetView>
  </sheetViews>
  <sheetFormatPr defaultColWidth="0" defaultRowHeight="15.75" zeroHeight="1" x14ac:dyDescent="0.25"/>
  <cols>
    <col min="1" max="1" width="35.85546875" style="154" customWidth="1"/>
    <col min="2" max="2" width="22.140625" style="154" customWidth="1"/>
    <col min="3" max="3" width="7.42578125" style="155" customWidth="1"/>
    <col min="4" max="4" width="31.28515625" style="154" customWidth="1"/>
    <col min="5" max="5" width="7.42578125" style="155" customWidth="1"/>
    <col min="6" max="9" width="0" style="154" hidden="1" customWidth="1"/>
    <col min="10" max="16384" width="9.140625" style="154" hidden="1"/>
  </cols>
  <sheetData>
    <row r="1" spans="1:5" ht="22.5" customHeight="1" thickBot="1" x14ac:dyDescent="0.3">
      <c r="A1" s="439" t="s">
        <v>377</v>
      </c>
      <c r="B1" s="439"/>
      <c r="C1" s="439"/>
      <c r="D1" s="439"/>
      <c r="E1" s="439"/>
    </row>
    <row r="2" spans="1:5" ht="26.25" customHeight="1" thickBot="1" x14ac:dyDescent="0.3">
      <c r="A2" s="156" t="s">
        <v>116</v>
      </c>
      <c r="B2" s="157"/>
      <c r="C2" s="158"/>
      <c r="D2" s="157"/>
      <c r="E2" s="159"/>
    </row>
    <row r="3" spans="1:5" ht="17.25" customHeight="1" thickTop="1" x14ac:dyDescent="0.25">
      <c r="A3" s="440" t="s">
        <v>171</v>
      </c>
      <c r="B3" s="441"/>
      <c r="C3" s="442">
        <v>715</v>
      </c>
      <c r="D3" s="160" t="s">
        <v>62</v>
      </c>
      <c r="E3" s="177">
        <v>588</v>
      </c>
    </row>
    <row r="4" spans="1:5" ht="17.25" customHeight="1" thickBot="1" x14ac:dyDescent="0.3">
      <c r="A4" s="437"/>
      <c r="B4" s="438"/>
      <c r="C4" s="443"/>
      <c r="D4" s="161" t="s">
        <v>63</v>
      </c>
      <c r="E4" s="171">
        <v>127</v>
      </c>
    </row>
    <row r="5" spans="1:5" ht="16.5" thickBot="1" x14ac:dyDescent="0.3"/>
    <row r="6" spans="1:5" ht="26.25" customHeight="1" thickBot="1" x14ac:dyDescent="0.3">
      <c r="A6" s="156" t="s">
        <v>172</v>
      </c>
      <c r="B6" s="157"/>
      <c r="C6" s="158"/>
      <c r="D6" s="157"/>
      <c r="E6" s="159"/>
    </row>
    <row r="7" spans="1:5" ht="17.25" customHeight="1" thickTop="1" x14ac:dyDescent="0.25">
      <c r="A7" s="451" t="s">
        <v>173</v>
      </c>
      <c r="B7" s="452"/>
      <c r="C7" s="450">
        <v>803</v>
      </c>
      <c r="D7" s="154" t="s">
        <v>62</v>
      </c>
      <c r="E7" s="173">
        <v>395</v>
      </c>
    </row>
    <row r="8" spans="1:5" ht="17.25" customHeight="1" x14ac:dyDescent="0.25">
      <c r="A8" s="448"/>
      <c r="B8" s="449"/>
      <c r="C8" s="445"/>
      <c r="D8" s="164" t="s">
        <v>63</v>
      </c>
      <c r="E8" s="174">
        <v>101</v>
      </c>
    </row>
    <row r="9" spans="1:5" ht="17.25" customHeight="1" x14ac:dyDescent="0.25">
      <c r="A9" s="446" t="s">
        <v>174</v>
      </c>
      <c r="B9" s="447"/>
      <c r="C9" s="444">
        <v>738</v>
      </c>
      <c r="D9" s="154" t="s">
        <v>175</v>
      </c>
      <c r="E9" s="173">
        <v>573</v>
      </c>
    </row>
    <row r="10" spans="1:5" ht="17.25" customHeight="1" x14ac:dyDescent="0.25">
      <c r="A10" s="448"/>
      <c r="B10" s="449"/>
      <c r="C10" s="445"/>
      <c r="D10" s="164" t="s">
        <v>176</v>
      </c>
      <c r="E10" s="174">
        <v>165</v>
      </c>
    </row>
    <row r="11" spans="1:5" ht="16.5" thickBot="1" x14ac:dyDescent="0.3">
      <c r="A11" s="437" t="s">
        <v>249</v>
      </c>
      <c r="B11" s="438"/>
      <c r="C11" s="172">
        <v>4</v>
      </c>
      <c r="D11" s="170"/>
      <c r="E11" s="163"/>
    </row>
    <row r="12" spans="1:5" ht="16.5" thickBot="1" x14ac:dyDescent="0.3"/>
    <row r="13" spans="1:5" ht="26.25" customHeight="1" thickBot="1" x14ac:dyDescent="0.3">
      <c r="A13" s="156" t="s">
        <v>250</v>
      </c>
      <c r="B13" s="157"/>
      <c r="C13" s="158"/>
      <c r="D13" s="157"/>
      <c r="E13" s="159"/>
    </row>
    <row r="14" spans="1:5" ht="16.5" thickTop="1" x14ac:dyDescent="0.25">
      <c r="A14" s="165" t="s">
        <v>177</v>
      </c>
      <c r="B14" s="154" t="s">
        <v>178</v>
      </c>
      <c r="C14" s="176">
        <v>504</v>
      </c>
      <c r="D14" s="154" t="s">
        <v>179</v>
      </c>
      <c r="E14" s="173">
        <v>499</v>
      </c>
    </row>
    <row r="15" spans="1:5" ht="16.5" thickBot="1" x14ac:dyDescent="0.3">
      <c r="A15" s="166" t="s">
        <v>180</v>
      </c>
      <c r="B15" s="162" t="s">
        <v>178</v>
      </c>
      <c r="C15" s="175">
        <v>124</v>
      </c>
      <c r="D15" s="162" t="s">
        <v>179</v>
      </c>
      <c r="E15" s="175">
        <v>121</v>
      </c>
    </row>
    <row r="16" spans="1:5" ht="16.5" thickBot="1" x14ac:dyDescent="0.3"/>
    <row r="17" spans="1:5" ht="26.25" customHeight="1" thickBot="1" x14ac:dyDescent="0.3">
      <c r="A17" s="156" t="s">
        <v>251</v>
      </c>
      <c r="B17" s="157"/>
      <c r="C17" s="158"/>
      <c r="D17" s="157"/>
      <c r="E17" s="159"/>
    </row>
    <row r="18" spans="1:5" ht="30.75" customHeight="1" thickTop="1" x14ac:dyDescent="0.25">
      <c r="A18" s="167" t="s">
        <v>378</v>
      </c>
      <c r="B18" s="154" t="s">
        <v>178</v>
      </c>
      <c r="C18" s="176">
        <v>0</v>
      </c>
      <c r="D18" s="154" t="s">
        <v>179</v>
      </c>
      <c r="E18" s="173">
        <v>0</v>
      </c>
    </row>
    <row r="19" spans="1:5" ht="17.25" customHeight="1" x14ac:dyDescent="0.25">
      <c r="A19" s="168" t="s">
        <v>311</v>
      </c>
      <c r="B19" s="154" t="s">
        <v>178</v>
      </c>
      <c r="C19" s="173">
        <v>44</v>
      </c>
      <c r="D19" s="154" t="s">
        <v>179</v>
      </c>
      <c r="E19" s="173">
        <v>31</v>
      </c>
    </row>
    <row r="20" spans="1:5" ht="17.25" customHeight="1" x14ac:dyDescent="0.25">
      <c r="A20" s="168" t="s">
        <v>312</v>
      </c>
      <c r="B20" s="154" t="s">
        <v>178</v>
      </c>
      <c r="C20" s="173">
        <v>3</v>
      </c>
      <c r="D20" s="154" t="s">
        <v>179</v>
      </c>
      <c r="E20" s="173">
        <v>2</v>
      </c>
    </row>
    <row r="21" spans="1:5" ht="17.25" customHeight="1" x14ac:dyDescent="0.25">
      <c r="A21" s="168" t="s">
        <v>313</v>
      </c>
      <c r="B21" s="154" t="s">
        <v>178</v>
      </c>
      <c r="C21" s="173">
        <v>132</v>
      </c>
      <c r="D21" s="154" t="s">
        <v>179</v>
      </c>
      <c r="E21" s="173">
        <v>128</v>
      </c>
    </row>
    <row r="22" spans="1:5" ht="17.25" customHeight="1" x14ac:dyDescent="0.25">
      <c r="A22" s="168" t="s">
        <v>314</v>
      </c>
      <c r="B22" s="154" t="s">
        <v>178</v>
      </c>
      <c r="C22" s="173">
        <v>83</v>
      </c>
      <c r="D22" s="154" t="s">
        <v>179</v>
      </c>
      <c r="E22" s="173">
        <v>79</v>
      </c>
    </row>
    <row r="23" spans="1:5" ht="17.25" customHeight="1" x14ac:dyDescent="0.25">
      <c r="A23" s="168" t="s">
        <v>315</v>
      </c>
      <c r="B23" s="154" t="s">
        <v>178</v>
      </c>
      <c r="C23" s="173">
        <v>29</v>
      </c>
      <c r="D23" s="154" t="s">
        <v>179</v>
      </c>
      <c r="E23" s="173">
        <v>19</v>
      </c>
    </row>
    <row r="24" spans="1:5" ht="17.25" customHeight="1" x14ac:dyDescent="0.25">
      <c r="A24" s="168" t="s">
        <v>316</v>
      </c>
      <c r="B24" s="154" t="s">
        <v>178</v>
      </c>
      <c r="C24" s="173">
        <v>2</v>
      </c>
      <c r="D24" s="154" t="s">
        <v>179</v>
      </c>
      <c r="E24" s="173">
        <v>2</v>
      </c>
    </row>
    <row r="25" spans="1:5" ht="30.75" customHeight="1" thickBot="1" x14ac:dyDescent="0.3">
      <c r="A25" s="169" t="s">
        <v>379</v>
      </c>
      <c r="B25" s="162" t="s">
        <v>178</v>
      </c>
      <c r="C25" s="175">
        <v>12</v>
      </c>
      <c r="D25" s="162" t="s">
        <v>179</v>
      </c>
      <c r="E25" s="175">
        <v>12</v>
      </c>
    </row>
    <row r="26" spans="1:5" x14ac:dyDescent="0.25"/>
  </sheetData>
  <mergeCells count="8">
    <mergeCell ref="A11:B11"/>
    <mergeCell ref="A1:E1"/>
    <mergeCell ref="A3:B4"/>
    <mergeCell ref="C3:C4"/>
    <mergeCell ref="C9:C10"/>
    <mergeCell ref="A9:B10"/>
    <mergeCell ref="C7:C8"/>
    <mergeCell ref="A7:B8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/>
  <dimension ref="A1:B10"/>
  <sheetViews>
    <sheetView showGridLines="0" zoomScaleNormal="100" zoomScaleSheetLayoutView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0" defaultRowHeight="15.75" zeroHeight="1" x14ac:dyDescent="0.25"/>
  <cols>
    <col min="1" max="1" width="76.28515625" style="16" customWidth="1"/>
    <col min="2" max="2" width="13.85546875" style="16" customWidth="1"/>
    <col min="3" max="16384" width="9.140625" style="16" hidden="1"/>
  </cols>
  <sheetData>
    <row r="1" spans="1:2" ht="36.75" customHeight="1" thickBot="1" x14ac:dyDescent="0.3">
      <c r="A1" s="431" t="s">
        <v>436</v>
      </c>
      <c r="B1" s="431"/>
    </row>
    <row r="2" spans="1:2" ht="26.25" customHeight="1" thickBot="1" x14ac:dyDescent="0.3">
      <c r="A2" s="36" t="s">
        <v>433</v>
      </c>
      <c r="B2" s="38" t="s">
        <v>434</v>
      </c>
    </row>
    <row r="3" spans="1:2" ht="17.25" customHeight="1" thickTop="1" x14ac:dyDescent="0.25">
      <c r="A3" s="178" t="s">
        <v>437</v>
      </c>
      <c r="B3" s="179">
        <v>3012</v>
      </c>
    </row>
    <row r="4" spans="1:2" ht="17.25" customHeight="1" x14ac:dyDescent="0.25">
      <c r="A4" s="178" t="s">
        <v>438</v>
      </c>
      <c r="B4" s="179">
        <v>2059</v>
      </c>
    </row>
    <row r="5" spans="1:2" ht="17.25" customHeight="1" x14ac:dyDescent="0.25">
      <c r="A5" s="178" t="s">
        <v>439</v>
      </c>
      <c r="B5" s="179">
        <v>1748</v>
      </c>
    </row>
    <row r="6" spans="1:2" ht="17.25" customHeight="1" x14ac:dyDescent="0.25">
      <c r="A6" s="178" t="s">
        <v>440</v>
      </c>
      <c r="B6" s="179">
        <v>1674</v>
      </c>
    </row>
    <row r="7" spans="1:2" ht="17.25" customHeight="1" x14ac:dyDescent="0.25">
      <c r="A7" s="178" t="s">
        <v>441</v>
      </c>
      <c r="B7" s="179">
        <v>178</v>
      </c>
    </row>
    <row r="8" spans="1:2" ht="17.25" customHeight="1" thickBot="1" x14ac:dyDescent="0.3">
      <c r="A8" s="178" t="s">
        <v>435</v>
      </c>
      <c r="B8" s="179">
        <v>194</v>
      </c>
    </row>
    <row r="9" spans="1:2" ht="17.25" thickTop="1" thickBot="1" x14ac:dyDescent="0.3">
      <c r="A9" s="40" t="s">
        <v>70</v>
      </c>
      <c r="B9" s="180">
        <v>8865</v>
      </c>
    </row>
    <row r="10" spans="1:2" x14ac:dyDescent="0.25"/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4" r:id="rId1"/>
  <headerFooter>
    <oddHeader>&amp;R&amp;13Příloha č. 4d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38CA-EEE5-45E9-ACAA-39FC6AB6AD28}">
  <sheetPr codeName="List18"/>
  <dimension ref="A1:AC64"/>
  <sheetViews>
    <sheetView showGridLines="0" zoomScale="90" zoomScaleNormal="90" zoomScaleSheetLayoutView="2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Y1"/>
    </sheetView>
  </sheetViews>
  <sheetFormatPr defaultColWidth="0" defaultRowHeight="15.75" zeroHeight="1" x14ac:dyDescent="0.25"/>
  <cols>
    <col min="1" max="1" width="25.85546875" style="115" customWidth="1"/>
    <col min="2" max="29" width="11" style="115" customWidth="1"/>
    <col min="30" max="16384" width="9.140625" style="115" hidden="1"/>
  </cols>
  <sheetData>
    <row r="1" spans="1:29" ht="22.5" customHeight="1" thickBot="1" x14ac:dyDescent="0.3">
      <c r="A1" s="489" t="s">
        <v>356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331"/>
      <c r="AA1" s="331"/>
      <c r="AB1" s="331"/>
      <c r="AC1" s="331"/>
    </row>
    <row r="2" spans="1:29" x14ac:dyDescent="0.25">
      <c r="A2" s="472" t="s">
        <v>117</v>
      </c>
      <c r="B2" s="453" t="s">
        <v>96</v>
      </c>
      <c r="C2" s="454"/>
      <c r="D2" s="454"/>
      <c r="E2" s="454"/>
      <c r="F2" s="453" t="s">
        <v>97</v>
      </c>
      <c r="G2" s="454"/>
      <c r="H2" s="454"/>
      <c r="I2" s="455"/>
      <c r="J2" s="453" t="s">
        <v>98</v>
      </c>
      <c r="K2" s="454"/>
      <c r="L2" s="454"/>
      <c r="M2" s="455"/>
      <c r="N2" s="453" t="s">
        <v>99</v>
      </c>
      <c r="O2" s="454"/>
      <c r="P2" s="453" t="s">
        <v>291</v>
      </c>
      <c r="Q2" s="454"/>
      <c r="R2" s="454"/>
      <c r="S2" s="455"/>
      <c r="T2" s="453" t="s">
        <v>292</v>
      </c>
      <c r="U2" s="455"/>
      <c r="V2" s="454" t="s">
        <v>293</v>
      </c>
      <c r="W2" s="454"/>
      <c r="X2" s="453" t="s">
        <v>135</v>
      </c>
      <c r="Y2" s="455"/>
    </row>
    <row r="3" spans="1:29" x14ac:dyDescent="0.25">
      <c r="A3" s="473"/>
      <c r="B3" s="456" t="s">
        <v>50</v>
      </c>
      <c r="C3" s="458"/>
      <c r="D3" s="457" t="s">
        <v>51</v>
      </c>
      <c r="E3" s="457"/>
      <c r="F3" s="456" t="s">
        <v>50</v>
      </c>
      <c r="G3" s="458"/>
      <c r="H3" s="457" t="s">
        <v>51</v>
      </c>
      <c r="I3" s="471"/>
      <c r="J3" s="456" t="s">
        <v>50</v>
      </c>
      <c r="K3" s="458"/>
      <c r="L3" s="457" t="s">
        <v>51</v>
      </c>
      <c r="M3" s="471"/>
      <c r="N3" s="456" t="s">
        <v>51</v>
      </c>
      <c r="O3" s="457"/>
      <c r="P3" s="456" t="s">
        <v>50</v>
      </c>
      <c r="Q3" s="458"/>
      <c r="R3" s="457" t="s">
        <v>51</v>
      </c>
      <c r="S3" s="457"/>
      <c r="T3" s="456" t="s">
        <v>51</v>
      </c>
      <c r="U3" s="471"/>
      <c r="V3" s="456" t="s">
        <v>302</v>
      </c>
      <c r="W3" s="471"/>
      <c r="X3" s="457" t="s">
        <v>60</v>
      </c>
      <c r="Y3" s="471"/>
    </row>
    <row r="4" spans="1:29" x14ac:dyDescent="0.25">
      <c r="A4" s="473"/>
      <c r="B4" s="459" t="s">
        <v>473</v>
      </c>
      <c r="C4" s="465" t="s">
        <v>474</v>
      </c>
      <c r="D4" s="468" t="s">
        <v>473</v>
      </c>
      <c r="E4" s="462" t="s">
        <v>474</v>
      </c>
      <c r="F4" s="459" t="s">
        <v>473</v>
      </c>
      <c r="G4" s="465" t="s">
        <v>474</v>
      </c>
      <c r="H4" s="468" t="s">
        <v>473</v>
      </c>
      <c r="I4" s="462" t="s">
        <v>474</v>
      </c>
      <c r="J4" s="459" t="s">
        <v>473</v>
      </c>
      <c r="K4" s="465" t="s">
        <v>474</v>
      </c>
      <c r="L4" s="468" t="s">
        <v>473</v>
      </c>
      <c r="M4" s="462" t="s">
        <v>474</v>
      </c>
      <c r="N4" s="459" t="s">
        <v>473</v>
      </c>
      <c r="O4" s="462" t="s">
        <v>474</v>
      </c>
      <c r="P4" s="459" t="s">
        <v>473</v>
      </c>
      <c r="Q4" s="465" t="s">
        <v>474</v>
      </c>
      <c r="R4" s="468" t="s">
        <v>473</v>
      </c>
      <c r="S4" s="462" t="s">
        <v>474</v>
      </c>
      <c r="T4" s="459" t="s">
        <v>473</v>
      </c>
      <c r="U4" s="462" t="s">
        <v>474</v>
      </c>
      <c r="V4" s="459" t="s">
        <v>473</v>
      </c>
      <c r="W4" s="462" t="s">
        <v>474</v>
      </c>
      <c r="X4" s="459" t="s">
        <v>473</v>
      </c>
      <c r="Y4" s="462" t="s">
        <v>474</v>
      </c>
    </row>
    <row r="5" spans="1:29" x14ac:dyDescent="0.25">
      <c r="A5" s="473"/>
      <c r="B5" s="460"/>
      <c r="C5" s="466"/>
      <c r="D5" s="469"/>
      <c r="E5" s="463"/>
      <c r="F5" s="460"/>
      <c r="G5" s="466"/>
      <c r="H5" s="469"/>
      <c r="I5" s="463"/>
      <c r="J5" s="460"/>
      <c r="K5" s="466"/>
      <c r="L5" s="469"/>
      <c r="M5" s="463"/>
      <c r="N5" s="460"/>
      <c r="O5" s="463"/>
      <c r="P5" s="460"/>
      <c r="Q5" s="466"/>
      <c r="R5" s="469"/>
      <c r="S5" s="463"/>
      <c r="T5" s="460"/>
      <c r="U5" s="463"/>
      <c r="V5" s="460"/>
      <c r="W5" s="463"/>
      <c r="X5" s="460"/>
      <c r="Y5" s="463"/>
    </row>
    <row r="6" spans="1:29" ht="16.5" thickBot="1" x14ac:dyDescent="0.3">
      <c r="A6" s="474"/>
      <c r="B6" s="461"/>
      <c r="C6" s="467"/>
      <c r="D6" s="470"/>
      <c r="E6" s="464"/>
      <c r="F6" s="461"/>
      <c r="G6" s="467"/>
      <c r="H6" s="470"/>
      <c r="I6" s="464"/>
      <c r="J6" s="461"/>
      <c r="K6" s="467"/>
      <c r="L6" s="470"/>
      <c r="M6" s="464"/>
      <c r="N6" s="461"/>
      <c r="O6" s="464"/>
      <c r="P6" s="461"/>
      <c r="Q6" s="467"/>
      <c r="R6" s="470"/>
      <c r="S6" s="464"/>
      <c r="T6" s="461"/>
      <c r="U6" s="464"/>
      <c r="V6" s="461"/>
      <c r="W6" s="464"/>
      <c r="X6" s="461"/>
      <c r="Y6" s="464"/>
    </row>
    <row r="7" spans="1:29" ht="16.5" thickTop="1" x14ac:dyDescent="0.25">
      <c r="A7" s="317" t="s">
        <v>1</v>
      </c>
      <c r="B7" s="6">
        <v>0</v>
      </c>
      <c r="C7" s="318">
        <v>0</v>
      </c>
      <c r="D7" s="6">
        <v>0</v>
      </c>
      <c r="E7" s="319">
        <v>5</v>
      </c>
      <c r="F7" s="6">
        <v>0</v>
      </c>
      <c r="G7" s="318">
        <v>0</v>
      </c>
      <c r="H7" s="6">
        <v>0</v>
      </c>
      <c r="I7" s="319">
        <v>0</v>
      </c>
      <c r="J7" s="6">
        <v>0</v>
      </c>
      <c r="K7" s="318">
        <v>1</v>
      </c>
      <c r="L7" s="6">
        <v>0</v>
      </c>
      <c r="M7" s="319">
        <v>1</v>
      </c>
      <c r="N7" s="327">
        <v>10</v>
      </c>
      <c r="O7" s="320">
        <v>2</v>
      </c>
      <c r="P7" s="6">
        <v>10</v>
      </c>
      <c r="Q7" s="318">
        <v>4</v>
      </c>
      <c r="R7" s="6">
        <v>1</v>
      </c>
      <c r="S7" s="319">
        <v>0</v>
      </c>
      <c r="T7" s="327">
        <v>1</v>
      </c>
      <c r="U7" s="320">
        <v>0</v>
      </c>
      <c r="V7" s="327">
        <v>0</v>
      </c>
      <c r="W7" s="321">
        <v>0</v>
      </c>
      <c r="X7" s="327">
        <v>0</v>
      </c>
      <c r="Y7" s="320">
        <v>0</v>
      </c>
    </row>
    <row r="8" spans="1:29" x14ac:dyDescent="0.25">
      <c r="A8" s="317" t="s">
        <v>2</v>
      </c>
      <c r="B8" s="6">
        <v>27</v>
      </c>
      <c r="C8" s="318">
        <v>208</v>
      </c>
      <c r="D8" s="6">
        <v>26</v>
      </c>
      <c r="E8" s="319">
        <v>206</v>
      </c>
      <c r="F8" s="6">
        <v>1</v>
      </c>
      <c r="G8" s="318">
        <v>0</v>
      </c>
      <c r="H8" s="6">
        <v>0</v>
      </c>
      <c r="I8" s="319">
        <v>0</v>
      </c>
      <c r="J8" s="6">
        <v>5</v>
      </c>
      <c r="K8" s="318">
        <v>51</v>
      </c>
      <c r="L8" s="6">
        <v>5</v>
      </c>
      <c r="M8" s="319">
        <v>45</v>
      </c>
      <c r="N8" s="327">
        <v>42</v>
      </c>
      <c r="O8" s="320">
        <v>38</v>
      </c>
      <c r="P8" s="6">
        <v>10</v>
      </c>
      <c r="Q8" s="318">
        <v>0</v>
      </c>
      <c r="R8" s="6">
        <v>7</v>
      </c>
      <c r="S8" s="319">
        <v>2</v>
      </c>
      <c r="T8" s="327">
        <v>1</v>
      </c>
      <c r="U8" s="320">
        <v>1</v>
      </c>
      <c r="V8" s="327">
        <v>7</v>
      </c>
      <c r="W8" s="321">
        <v>7</v>
      </c>
      <c r="X8" s="327">
        <v>0</v>
      </c>
      <c r="Y8" s="320">
        <v>0</v>
      </c>
    </row>
    <row r="9" spans="1:29" x14ac:dyDescent="0.25">
      <c r="A9" s="317" t="s">
        <v>3</v>
      </c>
      <c r="B9" s="6">
        <v>69</v>
      </c>
      <c r="C9" s="318">
        <v>218</v>
      </c>
      <c r="D9" s="6">
        <v>49</v>
      </c>
      <c r="E9" s="319">
        <v>218</v>
      </c>
      <c r="F9" s="6">
        <v>0</v>
      </c>
      <c r="G9" s="318">
        <v>0</v>
      </c>
      <c r="H9" s="6">
        <v>0</v>
      </c>
      <c r="I9" s="319">
        <v>0</v>
      </c>
      <c r="J9" s="6">
        <v>5</v>
      </c>
      <c r="K9" s="318">
        <v>9</v>
      </c>
      <c r="L9" s="6">
        <v>4</v>
      </c>
      <c r="M9" s="319">
        <v>9</v>
      </c>
      <c r="N9" s="327">
        <v>42</v>
      </c>
      <c r="O9" s="320">
        <v>16</v>
      </c>
      <c r="P9" s="6">
        <v>3</v>
      </c>
      <c r="Q9" s="318">
        <v>1</v>
      </c>
      <c r="R9" s="6">
        <v>2</v>
      </c>
      <c r="S9" s="319">
        <v>1</v>
      </c>
      <c r="T9" s="327">
        <v>3</v>
      </c>
      <c r="U9" s="320">
        <v>0</v>
      </c>
      <c r="V9" s="327">
        <v>8</v>
      </c>
      <c r="W9" s="321">
        <v>8</v>
      </c>
      <c r="X9" s="327">
        <v>0</v>
      </c>
      <c r="Y9" s="320">
        <v>0</v>
      </c>
    </row>
    <row r="10" spans="1:29" x14ac:dyDescent="0.25">
      <c r="A10" s="317" t="s">
        <v>4</v>
      </c>
      <c r="B10" s="6">
        <v>37</v>
      </c>
      <c r="C10" s="318">
        <v>113</v>
      </c>
      <c r="D10" s="6">
        <v>35</v>
      </c>
      <c r="E10" s="319">
        <v>110</v>
      </c>
      <c r="F10" s="6">
        <v>0</v>
      </c>
      <c r="G10" s="318">
        <v>0</v>
      </c>
      <c r="H10" s="6">
        <v>0</v>
      </c>
      <c r="I10" s="319">
        <v>0</v>
      </c>
      <c r="J10" s="6">
        <v>13</v>
      </c>
      <c r="K10" s="318">
        <v>67</v>
      </c>
      <c r="L10" s="6">
        <v>13</v>
      </c>
      <c r="M10" s="319">
        <v>66</v>
      </c>
      <c r="N10" s="327">
        <v>34</v>
      </c>
      <c r="O10" s="320">
        <v>32</v>
      </c>
      <c r="P10" s="6">
        <v>6</v>
      </c>
      <c r="Q10" s="318">
        <v>0</v>
      </c>
      <c r="R10" s="6">
        <v>3</v>
      </c>
      <c r="S10" s="319">
        <v>2</v>
      </c>
      <c r="T10" s="327">
        <v>0</v>
      </c>
      <c r="U10" s="320">
        <v>0</v>
      </c>
      <c r="V10" s="327">
        <v>9</v>
      </c>
      <c r="W10" s="321">
        <v>5</v>
      </c>
      <c r="X10" s="327">
        <v>0</v>
      </c>
      <c r="Y10" s="320">
        <v>20</v>
      </c>
    </row>
    <row r="11" spans="1:29" x14ac:dyDescent="0.25">
      <c r="A11" s="317" t="s">
        <v>5</v>
      </c>
      <c r="B11" s="6">
        <v>37</v>
      </c>
      <c r="C11" s="318">
        <v>52</v>
      </c>
      <c r="D11" s="6">
        <v>35</v>
      </c>
      <c r="E11" s="319">
        <v>56</v>
      </c>
      <c r="F11" s="6">
        <v>0</v>
      </c>
      <c r="G11" s="318">
        <v>0</v>
      </c>
      <c r="H11" s="6">
        <v>0</v>
      </c>
      <c r="I11" s="319">
        <v>0</v>
      </c>
      <c r="J11" s="6">
        <v>2</v>
      </c>
      <c r="K11" s="318">
        <v>20</v>
      </c>
      <c r="L11" s="6">
        <v>2</v>
      </c>
      <c r="M11" s="319">
        <v>20</v>
      </c>
      <c r="N11" s="327">
        <v>13</v>
      </c>
      <c r="O11" s="320">
        <v>16</v>
      </c>
      <c r="P11" s="6">
        <v>28</v>
      </c>
      <c r="Q11" s="318">
        <v>0</v>
      </c>
      <c r="R11" s="6">
        <v>28</v>
      </c>
      <c r="S11" s="319">
        <v>7</v>
      </c>
      <c r="T11" s="327">
        <v>0</v>
      </c>
      <c r="U11" s="320">
        <v>0</v>
      </c>
      <c r="V11" s="327">
        <v>2</v>
      </c>
      <c r="W11" s="321">
        <v>2</v>
      </c>
      <c r="X11" s="327">
        <v>0</v>
      </c>
      <c r="Y11" s="320">
        <v>53</v>
      </c>
    </row>
    <row r="12" spans="1:29" x14ac:dyDescent="0.25">
      <c r="A12" s="317" t="s">
        <v>6</v>
      </c>
      <c r="B12" s="6">
        <v>197</v>
      </c>
      <c r="C12" s="318">
        <v>502</v>
      </c>
      <c r="D12" s="6">
        <v>125</v>
      </c>
      <c r="E12" s="319">
        <v>534</v>
      </c>
      <c r="F12" s="6">
        <v>30</v>
      </c>
      <c r="G12" s="318">
        <v>0</v>
      </c>
      <c r="H12" s="6">
        <v>0</v>
      </c>
      <c r="I12" s="319">
        <v>0</v>
      </c>
      <c r="J12" s="6">
        <v>25</v>
      </c>
      <c r="K12" s="318">
        <v>211</v>
      </c>
      <c r="L12" s="6">
        <v>25</v>
      </c>
      <c r="M12" s="319">
        <v>207</v>
      </c>
      <c r="N12" s="327">
        <v>55</v>
      </c>
      <c r="O12" s="320">
        <v>50</v>
      </c>
      <c r="P12" s="6">
        <v>66</v>
      </c>
      <c r="Q12" s="318">
        <v>18</v>
      </c>
      <c r="R12" s="6">
        <v>63</v>
      </c>
      <c r="S12" s="319">
        <v>48</v>
      </c>
      <c r="T12" s="327">
        <v>2</v>
      </c>
      <c r="U12" s="320">
        <v>2</v>
      </c>
      <c r="V12" s="327">
        <v>55</v>
      </c>
      <c r="W12" s="321">
        <v>13</v>
      </c>
      <c r="X12" s="327">
        <v>0</v>
      </c>
      <c r="Y12" s="320">
        <v>90</v>
      </c>
    </row>
    <row r="13" spans="1:29" x14ac:dyDescent="0.25">
      <c r="A13" s="317" t="s">
        <v>7</v>
      </c>
      <c r="B13" s="6">
        <v>102</v>
      </c>
      <c r="C13" s="318">
        <v>186</v>
      </c>
      <c r="D13" s="6">
        <v>85</v>
      </c>
      <c r="E13" s="319">
        <v>198</v>
      </c>
      <c r="F13" s="6">
        <v>0</v>
      </c>
      <c r="G13" s="318">
        <v>0</v>
      </c>
      <c r="H13" s="6">
        <v>0</v>
      </c>
      <c r="I13" s="319">
        <v>0</v>
      </c>
      <c r="J13" s="6">
        <v>0</v>
      </c>
      <c r="K13" s="318">
        <v>14</v>
      </c>
      <c r="L13" s="6">
        <v>0</v>
      </c>
      <c r="M13" s="319">
        <v>13</v>
      </c>
      <c r="N13" s="327">
        <v>54</v>
      </c>
      <c r="O13" s="320">
        <v>27</v>
      </c>
      <c r="P13" s="6">
        <v>33</v>
      </c>
      <c r="Q13" s="318">
        <v>7</v>
      </c>
      <c r="R13" s="6">
        <v>32</v>
      </c>
      <c r="S13" s="319">
        <v>21</v>
      </c>
      <c r="T13" s="327">
        <v>1</v>
      </c>
      <c r="U13" s="320">
        <v>0</v>
      </c>
      <c r="V13" s="327">
        <v>0</v>
      </c>
      <c r="W13" s="321">
        <v>1</v>
      </c>
      <c r="X13" s="327">
        <v>0</v>
      </c>
      <c r="Y13" s="320">
        <v>1</v>
      </c>
    </row>
    <row r="14" spans="1:29" x14ac:dyDescent="0.25">
      <c r="A14" s="317" t="s">
        <v>8</v>
      </c>
      <c r="B14" s="6">
        <v>86</v>
      </c>
      <c r="C14" s="318">
        <v>166</v>
      </c>
      <c r="D14" s="6">
        <v>70</v>
      </c>
      <c r="E14" s="319">
        <v>176</v>
      </c>
      <c r="F14" s="6">
        <v>0</v>
      </c>
      <c r="G14" s="318">
        <v>0</v>
      </c>
      <c r="H14" s="6">
        <v>0</v>
      </c>
      <c r="I14" s="319">
        <v>0</v>
      </c>
      <c r="J14" s="6">
        <v>11</v>
      </c>
      <c r="K14" s="318">
        <v>32</v>
      </c>
      <c r="L14" s="6">
        <v>10</v>
      </c>
      <c r="M14" s="319">
        <v>32</v>
      </c>
      <c r="N14" s="327">
        <v>24</v>
      </c>
      <c r="O14" s="320">
        <v>16</v>
      </c>
      <c r="P14" s="6">
        <v>49</v>
      </c>
      <c r="Q14" s="318">
        <v>18</v>
      </c>
      <c r="R14" s="6">
        <v>11</v>
      </c>
      <c r="S14" s="319">
        <v>8</v>
      </c>
      <c r="T14" s="327">
        <v>0</v>
      </c>
      <c r="U14" s="320">
        <v>0</v>
      </c>
      <c r="V14" s="327">
        <v>16</v>
      </c>
      <c r="W14" s="321">
        <v>8</v>
      </c>
      <c r="X14" s="327">
        <v>0</v>
      </c>
      <c r="Y14" s="320">
        <v>4</v>
      </c>
    </row>
    <row r="15" spans="1:29" x14ac:dyDescent="0.25">
      <c r="A15" s="317" t="s">
        <v>9</v>
      </c>
      <c r="B15" s="6">
        <v>3</v>
      </c>
      <c r="C15" s="318">
        <v>201</v>
      </c>
      <c r="D15" s="6">
        <v>3</v>
      </c>
      <c r="E15" s="319">
        <v>197</v>
      </c>
      <c r="F15" s="6">
        <v>0</v>
      </c>
      <c r="G15" s="318">
        <v>0</v>
      </c>
      <c r="H15" s="6">
        <v>0</v>
      </c>
      <c r="I15" s="319">
        <v>0</v>
      </c>
      <c r="J15" s="6">
        <v>0</v>
      </c>
      <c r="K15" s="318">
        <v>36</v>
      </c>
      <c r="L15" s="6">
        <v>0</v>
      </c>
      <c r="M15" s="319">
        <v>31</v>
      </c>
      <c r="N15" s="327">
        <v>25</v>
      </c>
      <c r="O15" s="320">
        <v>28</v>
      </c>
      <c r="P15" s="6">
        <v>0</v>
      </c>
      <c r="Q15" s="318">
        <v>0</v>
      </c>
      <c r="R15" s="6">
        <v>0</v>
      </c>
      <c r="S15" s="319">
        <v>0</v>
      </c>
      <c r="T15" s="327">
        <v>2</v>
      </c>
      <c r="U15" s="320">
        <v>0</v>
      </c>
      <c r="V15" s="327">
        <v>7</v>
      </c>
      <c r="W15" s="321">
        <v>3</v>
      </c>
      <c r="X15" s="327">
        <v>0</v>
      </c>
      <c r="Y15" s="320">
        <v>11</v>
      </c>
    </row>
    <row r="16" spans="1:29" x14ac:dyDescent="0.25">
      <c r="A16" s="317" t="s">
        <v>100</v>
      </c>
      <c r="B16" s="6">
        <v>44</v>
      </c>
      <c r="C16" s="318">
        <v>111</v>
      </c>
      <c r="D16" s="6">
        <v>40</v>
      </c>
      <c r="E16" s="319">
        <v>118</v>
      </c>
      <c r="F16" s="6">
        <v>0</v>
      </c>
      <c r="G16" s="318">
        <v>0</v>
      </c>
      <c r="H16" s="6">
        <v>0</v>
      </c>
      <c r="I16" s="319">
        <v>0</v>
      </c>
      <c r="J16" s="6">
        <v>11</v>
      </c>
      <c r="K16" s="318">
        <v>37</v>
      </c>
      <c r="L16" s="6">
        <v>11</v>
      </c>
      <c r="M16" s="319">
        <v>37</v>
      </c>
      <c r="N16" s="327">
        <v>35</v>
      </c>
      <c r="O16" s="320">
        <v>27</v>
      </c>
      <c r="P16" s="6">
        <v>1</v>
      </c>
      <c r="Q16" s="318">
        <v>1</v>
      </c>
      <c r="R16" s="6">
        <v>1</v>
      </c>
      <c r="S16" s="319">
        <v>1</v>
      </c>
      <c r="T16" s="327">
        <v>2</v>
      </c>
      <c r="U16" s="320">
        <v>0</v>
      </c>
      <c r="V16" s="327">
        <v>10</v>
      </c>
      <c r="W16" s="321">
        <v>10</v>
      </c>
      <c r="X16" s="327">
        <v>0</v>
      </c>
      <c r="Y16" s="320">
        <v>0</v>
      </c>
    </row>
    <row r="17" spans="1:29" x14ac:dyDescent="0.25">
      <c r="A17" s="317" t="s">
        <v>11</v>
      </c>
      <c r="B17" s="6">
        <v>55</v>
      </c>
      <c r="C17" s="318">
        <v>221</v>
      </c>
      <c r="D17" s="6">
        <v>49</v>
      </c>
      <c r="E17" s="319">
        <v>226</v>
      </c>
      <c r="F17" s="6">
        <v>3</v>
      </c>
      <c r="G17" s="318">
        <v>0</v>
      </c>
      <c r="H17" s="6">
        <v>3</v>
      </c>
      <c r="I17" s="319">
        <v>0</v>
      </c>
      <c r="J17" s="6">
        <v>2</v>
      </c>
      <c r="K17" s="318">
        <v>29</v>
      </c>
      <c r="L17" s="6">
        <v>2</v>
      </c>
      <c r="M17" s="319">
        <v>29</v>
      </c>
      <c r="N17" s="327">
        <v>94</v>
      </c>
      <c r="O17" s="320">
        <v>86</v>
      </c>
      <c r="P17" s="6">
        <v>87</v>
      </c>
      <c r="Q17" s="318">
        <v>13</v>
      </c>
      <c r="R17" s="6">
        <v>85</v>
      </c>
      <c r="S17" s="319">
        <v>47</v>
      </c>
      <c r="T17" s="327">
        <v>0</v>
      </c>
      <c r="U17" s="320">
        <v>0</v>
      </c>
      <c r="V17" s="327">
        <v>40</v>
      </c>
      <c r="W17" s="321">
        <v>4</v>
      </c>
      <c r="X17" s="327">
        <v>0</v>
      </c>
      <c r="Y17" s="320">
        <v>19</v>
      </c>
    </row>
    <row r="18" spans="1:29" x14ac:dyDescent="0.25">
      <c r="A18" s="317" t="s">
        <v>12</v>
      </c>
      <c r="B18" s="6">
        <v>11</v>
      </c>
      <c r="C18" s="318">
        <v>200</v>
      </c>
      <c r="D18" s="6">
        <v>8</v>
      </c>
      <c r="E18" s="319">
        <v>207</v>
      </c>
      <c r="F18" s="6">
        <v>1</v>
      </c>
      <c r="G18" s="318">
        <v>0</v>
      </c>
      <c r="H18" s="6">
        <v>0</v>
      </c>
      <c r="I18" s="319">
        <v>0</v>
      </c>
      <c r="J18" s="6">
        <v>15</v>
      </c>
      <c r="K18" s="318">
        <v>95</v>
      </c>
      <c r="L18" s="6">
        <v>13</v>
      </c>
      <c r="M18" s="319">
        <v>76</v>
      </c>
      <c r="N18" s="327">
        <v>62</v>
      </c>
      <c r="O18" s="320">
        <v>53</v>
      </c>
      <c r="P18" s="6">
        <v>101</v>
      </c>
      <c r="Q18" s="318">
        <v>20</v>
      </c>
      <c r="R18" s="6">
        <v>85</v>
      </c>
      <c r="S18" s="319">
        <v>50</v>
      </c>
      <c r="T18" s="327">
        <v>0</v>
      </c>
      <c r="U18" s="320">
        <v>0</v>
      </c>
      <c r="V18" s="327">
        <v>22</v>
      </c>
      <c r="W18" s="321">
        <v>41</v>
      </c>
      <c r="X18" s="327">
        <v>0</v>
      </c>
      <c r="Y18" s="320">
        <v>0</v>
      </c>
    </row>
    <row r="19" spans="1:29" x14ac:dyDescent="0.25">
      <c r="A19" s="317" t="s">
        <v>13</v>
      </c>
      <c r="B19" s="6">
        <v>26</v>
      </c>
      <c r="C19" s="318">
        <v>63</v>
      </c>
      <c r="D19" s="6">
        <v>25</v>
      </c>
      <c r="E19" s="319">
        <v>61</v>
      </c>
      <c r="F19" s="6">
        <v>1</v>
      </c>
      <c r="G19" s="318">
        <v>0</v>
      </c>
      <c r="H19" s="6">
        <v>1</v>
      </c>
      <c r="I19" s="319">
        <v>0</v>
      </c>
      <c r="J19" s="6">
        <v>8</v>
      </c>
      <c r="K19" s="318">
        <v>15</v>
      </c>
      <c r="L19" s="6">
        <v>7</v>
      </c>
      <c r="M19" s="319">
        <v>14</v>
      </c>
      <c r="N19" s="327">
        <v>55</v>
      </c>
      <c r="O19" s="320">
        <v>55</v>
      </c>
      <c r="P19" s="6">
        <v>33</v>
      </c>
      <c r="Q19" s="318">
        <v>8</v>
      </c>
      <c r="R19" s="6">
        <v>33</v>
      </c>
      <c r="S19" s="319">
        <v>14</v>
      </c>
      <c r="T19" s="327">
        <v>0</v>
      </c>
      <c r="U19" s="320">
        <v>0</v>
      </c>
      <c r="V19" s="327">
        <v>5</v>
      </c>
      <c r="W19" s="321">
        <v>5</v>
      </c>
      <c r="X19" s="327">
        <v>0</v>
      </c>
      <c r="Y19" s="320">
        <v>0</v>
      </c>
    </row>
    <row r="20" spans="1:29" ht="16.5" thickBot="1" x14ac:dyDescent="0.3">
      <c r="A20" s="317" t="s">
        <v>14</v>
      </c>
      <c r="B20" s="6">
        <v>154</v>
      </c>
      <c r="C20" s="318">
        <v>198</v>
      </c>
      <c r="D20" s="6">
        <v>127</v>
      </c>
      <c r="E20" s="319">
        <v>215</v>
      </c>
      <c r="F20" s="6">
        <v>0</v>
      </c>
      <c r="G20" s="318">
        <v>0</v>
      </c>
      <c r="H20" s="6">
        <v>0</v>
      </c>
      <c r="I20" s="319">
        <v>0</v>
      </c>
      <c r="J20" s="6">
        <v>0</v>
      </c>
      <c r="K20" s="318">
        <v>30</v>
      </c>
      <c r="L20" s="6">
        <v>0</v>
      </c>
      <c r="M20" s="319">
        <v>30</v>
      </c>
      <c r="N20" s="327">
        <v>38</v>
      </c>
      <c r="O20" s="320">
        <v>35</v>
      </c>
      <c r="P20" s="6">
        <v>7</v>
      </c>
      <c r="Q20" s="318">
        <v>1</v>
      </c>
      <c r="R20" s="6">
        <v>5</v>
      </c>
      <c r="S20" s="319">
        <v>1</v>
      </c>
      <c r="T20" s="327">
        <v>1</v>
      </c>
      <c r="U20" s="320">
        <v>1</v>
      </c>
      <c r="V20" s="327">
        <v>11</v>
      </c>
      <c r="W20" s="321">
        <v>11</v>
      </c>
      <c r="X20" s="327">
        <v>2</v>
      </c>
      <c r="Y20" s="320">
        <v>140</v>
      </c>
    </row>
    <row r="21" spans="1:29" ht="17.25" thickTop="1" thickBot="1" x14ac:dyDescent="0.3">
      <c r="A21" s="324" t="s">
        <v>15</v>
      </c>
      <c r="B21" s="314">
        <v>848</v>
      </c>
      <c r="C21" s="309">
        <v>2439</v>
      </c>
      <c r="D21" s="314">
        <v>677</v>
      </c>
      <c r="E21" s="310">
        <v>2527</v>
      </c>
      <c r="F21" s="314">
        <v>36</v>
      </c>
      <c r="G21" s="309">
        <v>0</v>
      </c>
      <c r="H21" s="314">
        <v>4</v>
      </c>
      <c r="I21" s="310">
        <v>0</v>
      </c>
      <c r="J21" s="314">
        <v>97</v>
      </c>
      <c r="K21" s="309">
        <v>647</v>
      </c>
      <c r="L21" s="314">
        <v>92</v>
      </c>
      <c r="M21" s="310">
        <v>610</v>
      </c>
      <c r="N21" s="328">
        <v>583</v>
      </c>
      <c r="O21" s="311">
        <v>481</v>
      </c>
      <c r="P21" s="314">
        <v>434</v>
      </c>
      <c r="Q21" s="309">
        <v>91</v>
      </c>
      <c r="R21" s="314">
        <v>356</v>
      </c>
      <c r="S21" s="310">
        <v>202</v>
      </c>
      <c r="T21" s="328">
        <v>13</v>
      </c>
      <c r="U21" s="311">
        <v>4</v>
      </c>
      <c r="V21" s="328">
        <v>192</v>
      </c>
      <c r="W21" s="312">
        <v>118</v>
      </c>
      <c r="X21" s="328">
        <v>2</v>
      </c>
      <c r="Y21" s="311">
        <v>338</v>
      </c>
    </row>
    <row r="22" spans="1:29" x14ac:dyDescent="0.25">
      <c r="A22" s="5"/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</row>
    <row r="23" spans="1:29" ht="16.5" thickBot="1" x14ac:dyDescent="0.3">
      <c r="A23" s="5"/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</row>
    <row r="24" spans="1:29" x14ac:dyDescent="0.25">
      <c r="A24" s="478" t="s">
        <v>117</v>
      </c>
      <c r="B24" s="481" t="s">
        <v>294</v>
      </c>
      <c r="C24" s="482"/>
      <c r="D24" s="481" t="s">
        <v>49</v>
      </c>
      <c r="E24" s="482"/>
      <c r="F24" s="481" t="s">
        <v>102</v>
      </c>
      <c r="G24" s="482"/>
      <c r="H24" s="481" t="s">
        <v>475</v>
      </c>
      <c r="I24" s="486"/>
      <c r="J24" s="486"/>
      <c r="K24" s="482"/>
      <c r="L24" s="481" t="s">
        <v>476</v>
      </c>
      <c r="M24" s="486"/>
      <c r="N24" s="486"/>
      <c r="O24" s="482"/>
      <c r="P24" s="481" t="s">
        <v>303</v>
      </c>
      <c r="Q24" s="482"/>
      <c r="R24" s="481" t="s">
        <v>477</v>
      </c>
      <c r="S24" s="486"/>
      <c r="T24" s="486"/>
      <c r="U24" s="482"/>
      <c r="V24" s="481" t="s">
        <v>136</v>
      </c>
      <c r="W24" s="482"/>
      <c r="X24" s="481" t="s">
        <v>131</v>
      </c>
      <c r="Y24" s="482"/>
      <c r="Z24" s="481" t="s">
        <v>304</v>
      </c>
      <c r="AA24" s="486"/>
      <c r="AB24" s="486"/>
      <c r="AC24" s="482"/>
    </row>
    <row r="25" spans="1:29" ht="38.25" customHeight="1" x14ac:dyDescent="0.25">
      <c r="A25" s="479"/>
      <c r="B25" s="483"/>
      <c r="C25" s="484"/>
      <c r="D25" s="483"/>
      <c r="E25" s="484"/>
      <c r="F25" s="483"/>
      <c r="G25" s="484"/>
      <c r="H25" s="483"/>
      <c r="I25" s="487"/>
      <c r="J25" s="487"/>
      <c r="K25" s="484"/>
      <c r="L25" s="483"/>
      <c r="M25" s="487"/>
      <c r="N25" s="487"/>
      <c r="O25" s="484"/>
      <c r="P25" s="483"/>
      <c r="Q25" s="484"/>
      <c r="R25" s="483"/>
      <c r="S25" s="487"/>
      <c r="T25" s="487"/>
      <c r="U25" s="484"/>
      <c r="V25" s="483"/>
      <c r="W25" s="484"/>
      <c r="X25" s="483"/>
      <c r="Y25" s="484"/>
      <c r="Z25" s="483"/>
      <c r="AA25" s="487"/>
      <c r="AB25" s="487"/>
      <c r="AC25" s="484"/>
    </row>
    <row r="26" spans="1:29" x14ac:dyDescent="0.25">
      <c r="A26" s="479"/>
      <c r="B26" s="475" t="s">
        <v>295</v>
      </c>
      <c r="C26" s="476"/>
      <c r="D26" s="475" t="s">
        <v>104</v>
      </c>
      <c r="E26" s="476"/>
      <c r="F26" s="475" t="s">
        <v>115</v>
      </c>
      <c r="G26" s="476"/>
      <c r="H26" s="475" t="s">
        <v>103</v>
      </c>
      <c r="I26" s="477"/>
      <c r="J26" s="485" t="s">
        <v>105</v>
      </c>
      <c r="K26" s="476"/>
      <c r="L26" s="475" t="s">
        <v>103</v>
      </c>
      <c r="M26" s="477"/>
      <c r="N26" s="485" t="s">
        <v>105</v>
      </c>
      <c r="O26" s="476"/>
      <c r="P26" s="475" t="s">
        <v>286</v>
      </c>
      <c r="Q26" s="476"/>
      <c r="R26" s="475" t="s">
        <v>103</v>
      </c>
      <c r="S26" s="477"/>
      <c r="T26" s="485" t="s">
        <v>105</v>
      </c>
      <c r="U26" s="476"/>
      <c r="V26" s="475" t="s">
        <v>105</v>
      </c>
      <c r="W26" s="476"/>
      <c r="X26" s="475" t="s">
        <v>105</v>
      </c>
      <c r="Y26" s="476"/>
      <c r="Z26" s="475" t="s">
        <v>103</v>
      </c>
      <c r="AA26" s="477"/>
      <c r="AB26" s="485" t="s">
        <v>480</v>
      </c>
      <c r="AC26" s="476"/>
    </row>
    <row r="27" spans="1:29" s="358" customFormat="1" ht="14.25" x14ac:dyDescent="0.25">
      <c r="A27" s="479"/>
      <c r="B27" s="459" t="s">
        <v>473</v>
      </c>
      <c r="C27" s="462" t="s">
        <v>474</v>
      </c>
      <c r="D27" s="459" t="s">
        <v>473</v>
      </c>
      <c r="E27" s="462" t="s">
        <v>474</v>
      </c>
      <c r="F27" s="459" t="s">
        <v>473</v>
      </c>
      <c r="G27" s="462" t="s">
        <v>474</v>
      </c>
      <c r="H27" s="459" t="s">
        <v>473</v>
      </c>
      <c r="I27" s="465" t="s">
        <v>474</v>
      </c>
      <c r="J27" s="468" t="s">
        <v>473</v>
      </c>
      <c r="K27" s="462" t="s">
        <v>474</v>
      </c>
      <c r="L27" s="459" t="s">
        <v>473</v>
      </c>
      <c r="M27" s="465" t="s">
        <v>474</v>
      </c>
      <c r="N27" s="468" t="s">
        <v>473</v>
      </c>
      <c r="O27" s="462" t="s">
        <v>474</v>
      </c>
      <c r="P27" s="459" t="s">
        <v>473</v>
      </c>
      <c r="Q27" s="462" t="s">
        <v>474</v>
      </c>
      <c r="R27" s="459" t="s">
        <v>473</v>
      </c>
      <c r="S27" s="465" t="s">
        <v>474</v>
      </c>
      <c r="T27" s="468" t="s">
        <v>473</v>
      </c>
      <c r="U27" s="462" t="s">
        <v>474</v>
      </c>
      <c r="V27" s="459" t="s">
        <v>473</v>
      </c>
      <c r="W27" s="462" t="s">
        <v>474</v>
      </c>
      <c r="X27" s="459" t="s">
        <v>473</v>
      </c>
      <c r="Y27" s="462" t="s">
        <v>474</v>
      </c>
      <c r="Z27" s="459" t="s">
        <v>473</v>
      </c>
      <c r="AA27" s="465" t="s">
        <v>474</v>
      </c>
      <c r="AB27" s="468" t="s">
        <v>473</v>
      </c>
      <c r="AC27" s="462" t="s">
        <v>474</v>
      </c>
    </row>
    <row r="28" spans="1:29" s="358" customFormat="1" ht="14.25" x14ac:dyDescent="0.25">
      <c r="A28" s="479"/>
      <c r="B28" s="460"/>
      <c r="C28" s="463"/>
      <c r="D28" s="460"/>
      <c r="E28" s="463"/>
      <c r="F28" s="460"/>
      <c r="G28" s="463"/>
      <c r="H28" s="460"/>
      <c r="I28" s="466"/>
      <c r="J28" s="469"/>
      <c r="K28" s="463"/>
      <c r="L28" s="460"/>
      <c r="M28" s="466"/>
      <c r="N28" s="469"/>
      <c r="O28" s="463"/>
      <c r="P28" s="460"/>
      <c r="Q28" s="463"/>
      <c r="R28" s="460"/>
      <c r="S28" s="466"/>
      <c r="T28" s="469"/>
      <c r="U28" s="463"/>
      <c r="V28" s="460"/>
      <c r="W28" s="463"/>
      <c r="X28" s="460"/>
      <c r="Y28" s="463"/>
      <c r="Z28" s="460"/>
      <c r="AA28" s="466"/>
      <c r="AB28" s="469"/>
      <c r="AC28" s="463"/>
    </row>
    <row r="29" spans="1:29" s="359" customFormat="1" ht="15" thickBot="1" x14ac:dyDescent="0.3">
      <c r="A29" s="480"/>
      <c r="B29" s="461"/>
      <c r="C29" s="464"/>
      <c r="D29" s="461"/>
      <c r="E29" s="464"/>
      <c r="F29" s="461"/>
      <c r="G29" s="464"/>
      <c r="H29" s="461"/>
      <c r="I29" s="467"/>
      <c r="J29" s="470"/>
      <c r="K29" s="464"/>
      <c r="L29" s="461"/>
      <c r="M29" s="467"/>
      <c r="N29" s="470"/>
      <c r="O29" s="464"/>
      <c r="P29" s="461"/>
      <c r="Q29" s="464"/>
      <c r="R29" s="461"/>
      <c r="S29" s="467"/>
      <c r="T29" s="470"/>
      <c r="U29" s="464"/>
      <c r="V29" s="461"/>
      <c r="W29" s="464"/>
      <c r="X29" s="461"/>
      <c r="Y29" s="464"/>
      <c r="Z29" s="461"/>
      <c r="AA29" s="467"/>
      <c r="AB29" s="470"/>
      <c r="AC29" s="464"/>
    </row>
    <row r="30" spans="1:29" ht="16.5" thickTop="1" x14ac:dyDescent="0.25">
      <c r="A30" s="325" t="s">
        <v>1</v>
      </c>
      <c r="B30" s="329">
        <v>522</v>
      </c>
      <c r="C30" s="319">
        <v>97</v>
      </c>
      <c r="D30" s="329">
        <v>0</v>
      </c>
      <c r="E30" s="6">
        <v>0</v>
      </c>
      <c r="F30" s="329">
        <v>0</v>
      </c>
      <c r="G30" s="319">
        <v>1</v>
      </c>
      <c r="H30" s="6">
        <v>0</v>
      </c>
      <c r="I30" s="318">
        <v>29</v>
      </c>
      <c r="J30" s="6">
        <v>0</v>
      </c>
      <c r="K30" s="319">
        <v>25</v>
      </c>
      <c r="L30" s="6">
        <v>3</v>
      </c>
      <c r="M30" s="318">
        <v>29</v>
      </c>
      <c r="N30" s="6">
        <v>0</v>
      </c>
      <c r="O30" s="319">
        <v>29</v>
      </c>
      <c r="P30" s="329">
        <v>1</v>
      </c>
      <c r="Q30" s="319">
        <v>1</v>
      </c>
      <c r="R30" s="6">
        <v>0</v>
      </c>
      <c r="S30" s="318">
        <v>0</v>
      </c>
      <c r="T30" s="6">
        <v>0</v>
      </c>
      <c r="U30" s="319">
        <v>0</v>
      </c>
      <c r="V30" s="329">
        <v>200</v>
      </c>
      <c r="W30" s="319">
        <v>3244</v>
      </c>
      <c r="X30" s="6">
        <v>0</v>
      </c>
      <c r="Y30" s="319">
        <v>0</v>
      </c>
      <c r="Z30" s="6">
        <v>0</v>
      </c>
      <c r="AA30" s="318">
        <v>0</v>
      </c>
      <c r="AB30" s="6">
        <v>0</v>
      </c>
      <c r="AC30" s="319">
        <v>0</v>
      </c>
    </row>
    <row r="31" spans="1:29" x14ac:dyDescent="0.25">
      <c r="A31" s="325" t="s">
        <v>2</v>
      </c>
      <c r="B31" s="329">
        <v>419</v>
      </c>
      <c r="C31" s="319">
        <v>52</v>
      </c>
      <c r="D31" s="329">
        <v>0</v>
      </c>
      <c r="E31" s="6">
        <v>0</v>
      </c>
      <c r="F31" s="329">
        <v>0</v>
      </c>
      <c r="G31" s="319">
        <v>0</v>
      </c>
      <c r="H31" s="6">
        <v>0</v>
      </c>
      <c r="I31" s="318">
        <v>188</v>
      </c>
      <c r="J31" s="6">
        <v>0</v>
      </c>
      <c r="K31" s="319">
        <v>183</v>
      </c>
      <c r="L31" s="6">
        <v>84</v>
      </c>
      <c r="M31" s="318">
        <v>180</v>
      </c>
      <c r="N31" s="6">
        <v>76</v>
      </c>
      <c r="O31" s="319">
        <v>181</v>
      </c>
      <c r="P31" s="329">
        <v>3</v>
      </c>
      <c r="Q31" s="319">
        <v>14</v>
      </c>
      <c r="R31" s="6">
        <v>0</v>
      </c>
      <c r="S31" s="318">
        <v>9</v>
      </c>
      <c r="T31" s="6">
        <v>0</v>
      </c>
      <c r="U31" s="319">
        <v>6</v>
      </c>
      <c r="V31" s="329">
        <v>207</v>
      </c>
      <c r="W31" s="319">
        <v>2237</v>
      </c>
      <c r="X31" s="6">
        <v>24</v>
      </c>
      <c r="Y31" s="319">
        <v>176</v>
      </c>
      <c r="Z31" s="6">
        <v>0</v>
      </c>
      <c r="AA31" s="318">
        <v>12</v>
      </c>
      <c r="AB31" s="6">
        <v>0</v>
      </c>
      <c r="AC31" s="319">
        <v>11</v>
      </c>
    </row>
    <row r="32" spans="1:29" x14ac:dyDescent="0.25">
      <c r="A32" s="325" t="s">
        <v>3</v>
      </c>
      <c r="B32" s="329">
        <v>415</v>
      </c>
      <c r="C32" s="319">
        <v>57</v>
      </c>
      <c r="D32" s="329">
        <v>1</v>
      </c>
      <c r="E32" s="6">
        <v>2</v>
      </c>
      <c r="F32" s="329">
        <v>0</v>
      </c>
      <c r="G32" s="319">
        <v>0</v>
      </c>
      <c r="H32" s="6">
        <v>1</v>
      </c>
      <c r="I32" s="318">
        <v>156</v>
      </c>
      <c r="J32" s="6">
        <v>0</v>
      </c>
      <c r="K32" s="319">
        <v>147</v>
      </c>
      <c r="L32" s="6">
        <v>17</v>
      </c>
      <c r="M32" s="318">
        <v>95</v>
      </c>
      <c r="N32" s="6">
        <v>12</v>
      </c>
      <c r="O32" s="319">
        <v>97</v>
      </c>
      <c r="P32" s="329">
        <v>3</v>
      </c>
      <c r="Q32" s="319">
        <v>8</v>
      </c>
      <c r="R32" s="6">
        <v>0</v>
      </c>
      <c r="S32" s="318">
        <v>0</v>
      </c>
      <c r="T32" s="6">
        <v>0</v>
      </c>
      <c r="U32" s="319">
        <v>1</v>
      </c>
      <c r="V32" s="329">
        <v>46</v>
      </c>
      <c r="W32" s="319">
        <v>980</v>
      </c>
      <c r="X32" s="6">
        <v>0</v>
      </c>
      <c r="Y32" s="319">
        <v>676</v>
      </c>
      <c r="Z32" s="6">
        <v>0</v>
      </c>
      <c r="AA32" s="318">
        <v>3</v>
      </c>
      <c r="AB32" s="6">
        <v>0</v>
      </c>
      <c r="AC32" s="319">
        <v>6</v>
      </c>
    </row>
    <row r="33" spans="1:29" x14ac:dyDescent="0.25">
      <c r="A33" s="325" t="s">
        <v>4</v>
      </c>
      <c r="B33" s="329">
        <v>170</v>
      </c>
      <c r="C33" s="319">
        <v>19</v>
      </c>
      <c r="D33" s="329">
        <v>0</v>
      </c>
      <c r="E33" s="6">
        <v>0</v>
      </c>
      <c r="F33" s="329">
        <v>0</v>
      </c>
      <c r="G33" s="319">
        <v>0</v>
      </c>
      <c r="H33" s="6">
        <v>0</v>
      </c>
      <c r="I33" s="318">
        <v>157</v>
      </c>
      <c r="J33" s="6">
        <v>0</v>
      </c>
      <c r="K33" s="319">
        <v>166</v>
      </c>
      <c r="L33" s="6">
        <v>36</v>
      </c>
      <c r="M33" s="318">
        <v>77</v>
      </c>
      <c r="N33" s="6">
        <v>22</v>
      </c>
      <c r="O33" s="319">
        <v>69</v>
      </c>
      <c r="P33" s="329">
        <v>1</v>
      </c>
      <c r="Q33" s="319">
        <v>7</v>
      </c>
      <c r="R33" s="6">
        <v>0</v>
      </c>
      <c r="S33" s="318">
        <v>2</v>
      </c>
      <c r="T33" s="6">
        <v>0</v>
      </c>
      <c r="U33" s="319">
        <v>2</v>
      </c>
      <c r="V33" s="329">
        <v>99</v>
      </c>
      <c r="W33" s="319">
        <v>2007</v>
      </c>
      <c r="X33" s="6">
        <v>0</v>
      </c>
      <c r="Y33" s="319">
        <v>3</v>
      </c>
      <c r="Z33" s="6">
        <v>0</v>
      </c>
      <c r="AA33" s="318">
        <v>3</v>
      </c>
      <c r="AB33" s="6">
        <v>0</v>
      </c>
      <c r="AC33" s="319">
        <v>6</v>
      </c>
    </row>
    <row r="34" spans="1:29" x14ac:dyDescent="0.25">
      <c r="A34" s="325" t="s">
        <v>5</v>
      </c>
      <c r="B34" s="329">
        <v>59</v>
      </c>
      <c r="C34" s="319">
        <v>7</v>
      </c>
      <c r="D34" s="329">
        <v>0</v>
      </c>
      <c r="E34" s="6">
        <v>0</v>
      </c>
      <c r="F34" s="329">
        <v>0</v>
      </c>
      <c r="G34" s="319">
        <v>19</v>
      </c>
      <c r="H34" s="6">
        <v>0</v>
      </c>
      <c r="I34" s="318">
        <v>162</v>
      </c>
      <c r="J34" s="6">
        <v>0</v>
      </c>
      <c r="K34" s="319">
        <v>188</v>
      </c>
      <c r="L34" s="6">
        <v>37</v>
      </c>
      <c r="M34" s="318">
        <v>100</v>
      </c>
      <c r="N34" s="6">
        <v>29</v>
      </c>
      <c r="O34" s="319">
        <v>95</v>
      </c>
      <c r="P34" s="329">
        <v>4</v>
      </c>
      <c r="Q34" s="319">
        <v>14</v>
      </c>
      <c r="R34" s="6">
        <v>0</v>
      </c>
      <c r="S34" s="318">
        <v>3</v>
      </c>
      <c r="T34" s="6">
        <v>0</v>
      </c>
      <c r="U34" s="319">
        <v>3</v>
      </c>
      <c r="V34" s="329">
        <v>58</v>
      </c>
      <c r="W34" s="319">
        <v>918</v>
      </c>
      <c r="X34" s="6">
        <v>0</v>
      </c>
      <c r="Y34" s="319">
        <v>22</v>
      </c>
      <c r="Z34" s="6">
        <v>0</v>
      </c>
      <c r="AA34" s="318">
        <v>14</v>
      </c>
      <c r="AB34" s="6">
        <v>0</v>
      </c>
      <c r="AC34" s="319">
        <v>14</v>
      </c>
    </row>
    <row r="35" spans="1:29" x14ac:dyDescent="0.25">
      <c r="A35" s="325" t="s">
        <v>6</v>
      </c>
      <c r="B35" s="329">
        <v>379</v>
      </c>
      <c r="C35" s="319">
        <v>53</v>
      </c>
      <c r="D35" s="329">
        <v>0</v>
      </c>
      <c r="E35" s="6">
        <v>1</v>
      </c>
      <c r="F35" s="329">
        <v>0</v>
      </c>
      <c r="G35" s="319">
        <v>35</v>
      </c>
      <c r="H35" s="6">
        <v>0</v>
      </c>
      <c r="I35" s="318">
        <v>369</v>
      </c>
      <c r="J35" s="6">
        <v>0</v>
      </c>
      <c r="K35" s="319">
        <v>404</v>
      </c>
      <c r="L35" s="6">
        <v>68</v>
      </c>
      <c r="M35" s="318">
        <v>211</v>
      </c>
      <c r="N35" s="6">
        <v>66</v>
      </c>
      <c r="O35" s="319">
        <v>212</v>
      </c>
      <c r="P35" s="329">
        <v>3</v>
      </c>
      <c r="Q35" s="319">
        <v>74</v>
      </c>
      <c r="R35" s="6">
        <v>0</v>
      </c>
      <c r="S35" s="318">
        <v>0</v>
      </c>
      <c r="T35" s="6">
        <v>0</v>
      </c>
      <c r="U35" s="319">
        <v>0</v>
      </c>
      <c r="V35" s="329">
        <v>56</v>
      </c>
      <c r="W35" s="319">
        <v>2168</v>
      </c>
      <c r="X35" s="6">
        <v>1</v>
      </c>
      <c r="Y35" s="319">
        <v>4</v>
      </c>
      <c r="Z35" s="6">
        <v>0</v>
      </c>
      <c r="AA35" s="318">
        <v>67</v>
      </c>
      <c r="AB35" s="6">
        <v>0</v>
      </c>
      <c r="AC35" s="319">
        <v>67</v>
      </c>
    </row>
    <row r="36" spans="1:29" x14ac:dyDescent="0.25">
      <c r="A36" s="325" t="s">
        <v>7</v>
      </c>
      <c r="B36" s="329">
        <v>175</v>
      </c>
      <c r="C36" s="319">
        <v>17</v>
      </c>
      <c r="D36" s="329">
        <v>0</v>
      </c>
      <c r="E36" s="6">
        <v>0</v>
      </c>
      <c r="F36" s="329">
        <v>0</v>
      </c>
      <c r="G36" s="319">
        <v>26</v>
      </c>
      <c r="H36" s="6">
        <v>0</v>
      </c>
      <c r="I36" s="318">
        <v>160</v>
      </c>
      <c r="J36" s="6">
        <v>0</v>
      </c>
      <c r="K36" s="319">
        <v>174</v>
      </c>
      <c r="L36" s="6">
        <v>57</v>
      </c>
      <c r="M36" s="318">
        <v>125</v>
      </c>
      <c r="N36" s="6">
        <v>49</v>
      </c>
      <c r="O36" s="319">
        <v>119</v>
      </c>
      <c r="P36" s="329">
        <v>11</v>
      </c>
      <c r="Q36" s="319">
        <v>37</v>
      </c>
      <c r="R36" s="6">
        <v>0</v>
      </c>
      <c r="S36" s="318">
        <v>3</v>
      </c>
      <c r="T36" s="6">
        <v>0</v>
      </c>
      <c r="U36" s="319">
        <v>3</v>
      </c>
      <c r="V36" s="329">
        <v>53</v>
      </c>
      <c r="W36" s="319">
        <v>1461</v>
      </c>
      <c r="X36" s="6">
        <v>0</v>
      </c>
      <c r="Y36" s="319">
        <v>26</v>
      </c>
      <c r="Z36" s="6">
        <v>0</v>
      </c>
      <c r="AA36" s="318">
        <v>21</v>
      </c>
      <c r="AB36" s="6">
        <v>0</v>
      </c>
      <c r="AC36" s="319">
        <v>24</v>
      </c>
    </row>
    <row r="37" spans="1:29" x14ac:dyDescent="0.25">
      <c r="A37" s="325" t="s">
        <v>8</v>
      </c>
      <c r="B37" s="329">
        <v>214</v>
      </c>
      <c r="C37" s="319">
        <v>19</v>
      </c>
      <c r="D37" s="329">
        <v>0</v>
      </c>
      <c r="E37" s="6">
        <v>0</v>
      </c>
      <c r="F37" s="329">
        <v>0</v>
      </c>
      <c r="G37" s="319">
        <v>3</v>
      </c>
      <c r="H37" s="6">
        <v>0</v>
      </c>
      <c r="I37" s="318">
        <v>192</v>
      </c>
      <c r="J37" s="6">
        <v>0</v>
      </c>
      <c r="K37" s="319">
        <v>194</v>
      </c>
      <c r="L37" s="6">
        <v>23</v>
      </c>
      <c r="M37" s="318">
        <v>67</v>
      </c>
      <c r="N37" s="6">
        <v>16</v>
      </c>
      <c r="O37" s="319">
        <v>59</v>
      </c>
      <c r="P37" s="329">
        <v>10</v>
      </c>
      <c r="Q37" s="319">
        <v>18</v>
      </c>
      <c r="R37" s="6">
        <v>0</v>
      </c>
      <c r="S37" s="318">
        <v>7</v>
      </c>
      <c r="T37" s="6">
        <v>0</v>
      </c>
      <c r="U37" s="319">
        <v>7</v>
      </c>
      <c r="V37" s="329">
        <v>48</v>
      </c>
      <c r="W37" s="319">
        <v>943</v>
      </c>
      <c r="X37" s="6">
        <v>0</v>
      </c>
      <c r="Y37" s="319">
        <v>191</v>
      </c>
      <c r="Z37" s="6">
        <v>0</v>
      </c>
      <c r="AA37" s="318">
        <v>8</v>
      </c>
      <c r="AB37" s="6">
        <v>0</v>
      </c>
      <c r="AC37" s="319">
        <v>7</v>
      </c>
    </row>
    <row r="38" spans="1:29" x14ac:dyDescent="0.25">
      <c r="A38" s="325" t="s">
        <v>9</v>
      </c>
      <c r="B38" s="329">
        <v>206</v>
      </c>
      <c r="C38" s="319">
        <v>27</v>
      </c>
      <c r="D38" s="329">
        <v>0</v>
      </c>
      <c r="E38" s="6">
        <v>0</v>
      </c>
      <c r="F38" s="329">
        <v>0</v>
      </c>
      <c r="G38" s="319">
        <v>4</v>
      </c>
      <c r="H38" s="6">
        <v>0</v>
      </c>
      <c r="I38" s="318">
        <v>209</v>
      </c>
      <c r="J38" s="6">
        <v>0</v>
      </c>
      <c r="K38" s="319">
        <v>205</v>
      </c>
      <c r="L38" s="6">
        <v>39</v>
      </c>
      <c r="M38" s="318">
        <v>98</v>
      </c>
      <c r="N38" s="6">
        <v>29</v>
      </c>
      <c r="O38" s="319">
        <v>90</v>
      </c>
      <c r="P38" s="329">
        <v>4</v>
      </c>
      <c r="Q38" s="319">
        <v>21</v>
      </c>
      <c r="R38" s="6">
        <v>0</v>
      </c>
      <c r="S38" s="318">
        <v>6</v>
      </c>
      <c r="T38" s="6">
        <v>0</v>
      </c>
      <c r="U38" s="319">
        <v>6</v>
      </c>
      <c r="V38" s="329">
        <v>36</v>
      </c>
      <c r="W38" s="319">
        <v>572</v>
      </c>
      <c r="X38" s="6">
        <v>0</v>
      </c>
      <c r="Y38" s="319">
        <v>349</v>
      </c>
      <c r="Z38" s="6">
        <v>0</v>
      </c>
      <c r="AA38" s="318">
        <v>14</v>
      </c>
      <c r="AB38" s="6">
        <v>0</v>
      </c>
      <c r="AC38" s="319">
        <v>16</v>
      </c>
    </row>
    <row r="39" spans="1:29" x14ac:dyDescent="0.25">
      <c r="A39" s="325" t="s">
        <v>100</v>
      </c>
      <c r="B39" s="329">
        <v>214</v>
      </c>
      <c r="C39" s="319">
        <v>34</v>
      </c>
      <c r="D39" s="329">
        <v>0</v>
      </c>
      <c r="E39" s="6">
        <v>0</v>
      </c>
      <c r="F39" s="329">
        <v>0</v>
      </c>
      <c r="G39" s="319">
        <v>17</v>
      </c>
      <c r="H39" s="6">
        <v>0</v>
      </c>
      <c r="I39" s="318">
        <v>150</v>
      </c>
      <c r="J39" s="6">
        <v>0</v>
      </c>
      <c r="K39" s="319">
        <v>154</v>
      </c>
      <c r="L39" s="6">
        <v>40</v>
      </c>
      <c r="M39" s="318">
        <v>124</v>
      </c>
      <c r="N39" s="6">
        <v>40</v>
      </c>
      <c r="O39" s="319">
        <v>123</v>
      </c>
      <c r="P39" s="329">
        <v>13</v>
      </c>
      <c r="Q39" s="319">
        <v>33</v>
      </c>
      <c r="R39" s="6">
        <v>0</v>
      </c>
      <c r="S39" s="318">
        <v>3</v>
      </c>
      <c r="T39" s="6">
        <v>0</v>
      </c>
      <c r="U39" s="319">
        <v>3</v>
      </c>
      <c r="V39" s="329">
        <v>79</v>
      </c>
      <c r="W39" s="319">
        <v>995</v>
      </c>
      <c r="X39" s="6">
        <v>16</v>
      </c>
      <c r="Y39" s="319">
        <v>286</v>
      </c>
      <c r="Z39" s="6">
        <v>0</v>
      </c>
      <c r="AA39" s="318">
        <v>11</v>
      </c>
      <c r="AB39" s="6">
        <v>0</v>
      </c>
      <c r="AC39" s="319">
        <v>13</v>
      </c>
    </row>
    <row r="40" spans="1:29" x14ac:dyDescent="0.25">
      <c r="A40" s="325" t="s">
        <v>11</v>
      </c>
      <c r="B40" s="329">
        <v>557</v>
      </c>
      <c r="C40" s="319">
        <v>66</v>
      </c>
      <c r="D40" s="329">
        <v>3</v>
      </c>
      <c r="E40" s="6">
        <v>3</v>
      </c>
      <c r="F40" s="329">
        <v>0</v>
      </c>
      <c r="G40" s="319">
        <v>2</v>
      </c>
      <c r="H40" s="6">
        <v>0</v>
      </c>
      <c r="I40" s="318">
        <v>263</v>
      </c>
      <c r="J40" s="6">
        <v>0</v>
      </c>
      <c r="K40" s="319">
        <v>275</v>
      </c>
      <c r="L40" s="6">
        <v>106</v>
      </c>
      <c r="M40" s="318">
        <v>254</v>
      </c>
      <c r="N40" s="6">
        <v>82</v>
      </c>
      <c r="O40" s="319">
        <v>234</v>
      </c>
      <c r="P40" s="329">
        <v>19</v>
      </c>
      <c r="Q40" s="319">
        <v>38</v>
      </c>
      <c r="R40" s="6">
        <v>0</v>
      </c>
      <c r="S40" s="318">
        <v>2</v>
      </c>
      <c r="T40" s="6">
        <v>0</v>
      </c>
      <c r="U40" s="319">
        <v>2</v>
      </c>
      <c r="V40" s="329">
        <v>190</v>
      </c>
      <c r="W40" s="319">
        <v>1388</v>
      </c>
      <c r="X40" s="6">
        <v>15</v>
      </c>
      <c r="Y40" s="319">
        <v>1416</v>
      </c>
      <c r="Z40" s="6">
        <v>0</v>
      </c>
      <c r="AA40" s="318">
        <v>11</v>
      </c>
      <c r="AB40" s="6">
        <v>0</v>
      </c>
      <c r="AC40" s="319">
        <v>14</v>
      </c>
    </row>
    <row r="41" spans="1:29" x14ac:dyDescent="0.25">
      <c r="A41" s="325" t="s">
        <v>12</v>
      </c>
      <c r="B41" s="329">
        <v>260</v>
      </c>
      <c r="C41" s="319">
        <v>37</v>
      </c>
      <c r="D41" s="329">
        <v>0</v>
      </c>
      <c r="E41" s="6">
        <v>0</v>
      </c>
      <c r="F41" s="329">
        <v>0</v>
      </c>
      <c r="G41" s="319">
        <v>4</v>
      </c>
      <c r="H41" s="6">
        <v>0</v>
      </c>
      <c r="I41" s="318">
        <v>223</v>
      </c>
      <c r="J41" s="6">
        <v>0</v>
      </c>
      <c r="K41" s="319">
        <v>225</v>
      </c>
      <c r="L41" s="6">
        <v>44</v>
      </c>
      <c r="M41" s="318">
        <v>95</v>
      </c>
      <c r="N41" s="6">
        <v>38</v>
      </c>
      <c r="O41" s="319">
        <v>97</v>
      </c>
      <c r="P41" s="329">
        <v>32</v>
      </c>
      <c r="Q41" s="319">
        <v>72</v>
      </c>
      <c r="R41" s="6">
        <v>0</v>
      </c>
      <c r="S41" s="318">
        <v>4</v>
      </c>
      <c r="T41" s="6">
        <v>0</v>
      </c>
      <c r="U41" s="319">
        <v>4</v>
      </c>
      <c r="V41" s="329">
        <v>144</v>
      </c>
      <c r="W41" s="319">
        <v>1344</v>
      </c>
      <c r="X41" s="6">
        <v>0</v>
      </c>
      <c r="Y41" s="319">
        <v>27</v>
      </c>
      <c r="Z41" s="6">
        <v>0</v>
      </c>
      <c r="AA41" s="318">
        <v>14</v>
      </c>
      <c r="AB41" s="6">
        <v>0</v>
      </c>
      <c r="AC41" s="319">
        <v>26</v>
      </c>
    </row>
    <row r="42" spans="1:29" x14ac:dyDescent="0.25">
      <c r="A42" s="325" t="s">
        <v>13</v>
      </c>
      <c r="B42" s="329">
        <v>213</v>
      </c>
      <c r="C42" s="319">
        <v>25</v>
      </c>
      <c r="D42" s="329">
        <v>8</v>
      </c>
      <c r="E42" s="6">
        <v>14</v>
      </c>
      <c r="F42" s="329">
        <v>0</v>
      </c>
      <c r="G42" s="319">
        <v>10</v>
      </c>
      <c r="H42" s="6">
        <v>0</v>
      </c>
      <c r="I42" s="318">
        <v>234</v>
      </c>
      <c r="J42" s="6">
        <v>0</v>
      </c>
      <c r="K42" s="319">
        <v>235</v>
      </c>
      <c r="L42" s="6">
        <v>59</v>
      </c>
      <c r="M42" s="318">
        <v>170</v>
      </c>
      <c r="N42" s="6">
        <v>44</v>
      </c>
      <c r="O42" s="319">
        <v>163</v>
      </c>
      <c r="P42" s="329">
        <v>15</v>
      </c>
      <c r="Q42" s="319">
        <v>36</v>
      </c>
      <c r="R42" s="6">
        <v>0</v>
      </c>
      <c r="S42" s="318">
        <v>4</v>
      </c>
      <c r="T42" s="6">
        <v>0</v>
      </c>
      <c r="U42" s="319">
        <v>4</v>
      </c>
      <c r="V42" s="329">
        <v>78</v>
      </c>
      <c r="W42" s="319">
        <v>904</v>
      </c>
      <c r="X42" s="6">
        <v>0</v>
      </c>
      <c r="Y42" s="319">
        <v>345</v>
      </c>
      <c r="Z42" s="6">
        <v>0</v>
      </c>
      <c r="AA42" s="318">
        <v>13</v>
      </c>
      <c r="AB42" s="6">
        <v>0</v>
      </c>
      <c r="AC42" s="319">
        <v>18</v>
      </c>
    </row>
    <row r="43" spans="1:29" ht="16.5" thickBot="1" x14ac:dyDescent="0.3">
      <c r="A43" s="325" t="s">
        <v>14</v>
      </c>
      <c r="B43" s="329">
        <v>449</v>
      </c>
      <c r="C43" s="319">
        <v>59</v>
      </c>
      <c r="D43" s="329">
        <v>3</v>
      </c>
      <c r="E43" s="6">
        <v>6</v>
      </c>
      <c r="F43" s="329">
        <v>0</v>
      </c>
      <c r="G43" s="319">
        <v>26</v>
      </c>
      <c r="H43" s="6">
        <v>0</v>
      </c>
      <c r="I43" s="318">
        <v>546</v>
      </c>
      <c r="J43" s="6">
        <v>0</v>
      </c>
      <c r="K43" s="319">
        <v>635</v>
      </c>
      <c r="L43" s="6">
        <v>139</v>
      </c>
      <c r="M43" s="318">
        <v>283</v>
      </c>
      <c r="N43" s="6">
        <v>110</v>
      </c>
      <c r="O43" s="319">
        <v>262</v>
      </c>
      <c r="P43" s="329">
        <v>10</v>
      </c>
      <c r="Q43" s="319">
        <v>31</v>
      </c>
      <c r="R43" s="6">
        <v>0</v>
      </c>
      <c r="S43" s="318">
        <v>0</v>
      </c>
      <c r="T43" s="6">
        <v>0</v>
      </c>
      <c r="U43" s="319">
        <v>0</v>
      </c>
      <c r="V43" s="329">
        <v>262</v>
      </c>
      <c r="W43" s="319">
        <v>2340</v>
      </c>
      <c r="X43" s="6">
        <v>40</v>
      </c>
      <c r="Y43" s="319">
        <v>960</v>
      </c>
      <c r="Z43" s="6">
        <v>0</v>
      </c>
      <c r="AA43" s="318">
        <v>6</v>
      </c>
      <c r="AB43" s="6">
        <v>0</v>
      </c>
      <c r="AC43" s="319">
        <v>11</v>
      </c>
    </row>
    <row r="44" spans="1:29" ht="17.25" thickTop="1" thickBot="1" x14ac:dyDescent="0.3">
      <c r="A44" s="326" t="s">
        <v>15</v>
      </c>
      <c r="B44" s="330">
        <v>4252</v>
      </c>
      <c r="C44" s="310">
        <v>569</v>
      </c>
      <c r="D44" s="330">
        <v>15</v>
      </c>
      <c r="E44" s="314">
        <v>26</v>
      </c>
      <c r="F44" s="330">
        <v>0</v>
      </c>
      <c r="G44" s="310">
        <v>147</v>
      </c>
      <c r="H44" s="314">
        <v>1</v>
      </c>
      <c r="I44" s="309">
        <v>3038</v>
      </c>
      <c r="J44" s="314">
        <v>0</v>
      </c>
      <c r="K44" s="310">
        <v>3210</v>
      </c>
      <c r="L44" s="314">
        <v>752</v>
      </c>
      <c r="M44" s="309">
        <v>1908</v>
      </c>
      <c r="N44" s="314">
        <v>613</v>
      </c>
      <c r="O44" s="310">
        <v>1830</v>
      </c>
      <c r="P44" s="330">
        <v>129</v>
      </c>
      <c r="Q44" s="310">
        <v>404</v>
      </c>
      <c r="R44" s="314">
        <v>0</v>
      </c>
      <c r="S44" s="309">
        <v>43</v>
      </c>
      <c r="T44" s="314">
        <v>0</v>
      </c>
      <c r="U44" s="310">
        <v>41</v>
      </c>
      <c r="V44" s="330">
        <v>1556</v>
      </c>
      <c r="W44" s="310">
        <v>21501</v>
      </c>
      <c r="X44" s="314">
        <v>96</v>
      </c>
      <c r="Y44" s="310">
        <v>4481</v>
      </c>
      <c r="Z44" s="314">
        <v>0</v>
      </c>
      <c r="AA44" s="309">
        <v>197</v>
      </c>
      <c r="AB44" s="314">
        <v>0</v>
      </c>
      <c r="AC44" s="310">
        <v>233</v>
      </c>
    </row>
    <row r="45" spans="1:29" x14ac:dyDescent="0.25">
      <c r="A45" s="308" t="s">
        <v>101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6"/>
      <c r="M45" s="316"/>
      <c r="N45" s="316"/>
      <c r="O45" s="316"/>
      <c r="P45" s="315"/>
      <c r="Q45" s="315"/>
      <c r="R45" s="315"/>
      <c r="S45" s="315"/>
      <c r="T45" s="315"/>
      <c r="U45" s="315"/>
      <c r="V45" s="315"/>
      <c r="W45" s="315"/>
      <c r="X45" s="315"/>
      <c r="Y45" s="315"/>
    </row>
    <row r="46" spans="1:29" x14ac:dyDescent="0.25">
      <c r="A46" s="488" t="s">
        <v>472</v>
      </c>
      <c r="B46" s="488"/>
      <c r="C46" s="488"/>
      <c r="D46" s="488"/>
      <c r="E46" s="488"/>
      <c r="F46" s="488"/>
      <c r="G46" s="488"/>
      <c r="H46" s="488"/>
      <c r="I46" s="488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488"/>
      <c r="X46" s="488"/>
      <c r="Y46" s="488"/>
    </row>
    <row r="47" spans="1:29" ht="21" hidden="1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4"/>
      <c r="P47" s="4"/>
      <c r="Q47" s="4"/>
      <c r="R47" s="4"/>
      <c r="S47" s="4"/>
      <c r="T47" s="4"/>
      <c r="U47" s="4"/>
      <c r="V47" s="4"/>
      <c r="W47" s="4"/>
      <c r="X47" s="9"/>
      <c r="Y47" s="9"/>
    </row>
    <row r="48" spans="1:29" hidden="1" x14ac:dyDescent="0.25">
      <c r="X48" s="9"/>
      <c r="Y48" s="9"/>
    </row>
    <row r="49" spans="24:25" hidden="1" x14ac:dyDescent="0.25">
      <c r="X49" s="9"/>
      <c r="Y49" s="9"/>
    </row>
    <row r="50" spans="24:25" hidden="1" x14ac:dyDescent="0.25">
      <c r="X50" s="6"/>
      <c r="Y50" s="6"/>
    </row>
    <row r="51" spans="24:25" hidden="1" x14ac:dyDescent="0.25">
      <c r="X51" s="6"/>
      <c r="Y51" s="6"/>
    </row>
    <row r="52" spans="24:25" hidden="1" x14ac:dyDescent="0.25">
      <c r="X52" s="6"/>
      <c r="Y52" s="6"/>
    </row>
    <row r="53" spans="24:25" hidden="1" x14ac:dyDescent="0.25">
      <c r="X53" s="6"/>
      <c r="Y53" s="6"/>
    </row>
    <row r="54" spans="24:25" hidden="1" x14ac:dyDescent="0.25">
      <c r="X54" s="6"/>
      <c r="Y54" s="6"/>
    </row>
    <row r="55" spans="24:25" hidden="1" x14ac:dyDescent="0.25">
      <c r="X55" s="6"/>
      <c r="Y55" s="6"/>
    </row>
    <row r="56" spans="24:25" hidden="1" x14ac:dyDescent="0.25">
      <c r="X56" s="6"/>
      <c r="Y56" s="6"/>
    </row>
    <row r="57" spans="24:25" hidden="1" x14ac:dyDescent="0.25">
      <c r="X57" s="6"/>
      <c r="Y57" s="6"/>
    </row>
    <row r="58" spans="24:25" hidden="1" x14ac:dyDescent="0.25">
      <c r="X58" s="6"/>
      <c r="Y58" s="6"/>
    </row>
    <row r="59" spans="24:25" hidden="1" x14ac:dyDescent="0.25">
      <c r="X59" s="6"/>
      <c r="Y59" s="6"/>
    </row>
    <row r="60" spans="24:25" hidden="1" x14ac:dyDescent="0.25">
      <c r="X60" s="6"/>
      <c r="Y60" s="6"/>
    </row>
    <row r="61" spans="24:25" hidden="1" x14ac:dyDescent="0.25">
      <c r="X61" s="6"/>
      <c r="Y61" s="6"/>
    </row>
    <row r="62" spans="24:25" hidden="1" x14ac:dyDescent="0.25">
      <c r="X62" s="6"/>
      <c r="Y62" s="6"/>
    </row>
    <row r="63" spans="24:25" hidden="1" x14ac:dyDescent="0.25">
      <c r="X63" s="6"/>
      <c r="Y63" s="6"/>
    </row>
    <row r="64" spans="24:25" hidden="1" x14ac:dyDescent="0.25">
      <c r="X64" s="7"/>
      <c r="Y64" s="7"/>
    </row>
  </sheetData>
  <mergeCells count="100">
    <mergeCell ref="A1:Y1"/>
    <mergeCell ref="L27:L29"/>
    <mergeCell ref="M27:M29"/>
    <mergeCell ref="N27:N29"/>
    <mergeCell ref="O27:O29"/>
    <mergeCell ref="P26:Q26"/>
    <mergeCell ref="R26:S26"/>
    <mergeCell ref="H24:K25"/>
    <mergeCell ref="L24:O25"/>
    <mergeCell ref="P24:Q25"/>
    <mergeCell ref="R24:U25"/>
    <mergeCell ref="L26:M26"/>
    <mergeCell ref="R27:R29"/>
    <mergeCell ref="S27:S29"/>
    <mergeCell ref="H27:H29"/>
    <mergeCell ref="I27:I29"/>
    <mergeCell ref="A46:Y46"/>
    <mergeCell ref="T27:T29"/>
    <mergeCell ref="U27:U29"/>
    <mergeCell ref="V27:V29"/>
    <mergeCell ref="K27:K29"/>
    <mergeCell ref="B27:B29"/>
    <mergeCell ref="C27:C29"/>
    <mergeCell ref="D27:D29"/>
    <mergeCell ref="E27:E29"/>
    <mergeCell ref="F27:F29"/>
    <mergeCell ref="G27:G29"/>
    <mergeCell ref="W27:W29"/>
    <mergeCell ref="X27:X29"/>
    <mergeCell ref="Y27:Y29"/>
    <mergeCell ref="P27:P29"/>
    <mergeCell ref="Q27:Q29"/>
    <mergeCell ref="AA27:AA29"/>
    <mergeCell ref="AB27:AB29"/>
    <mergeCell ref="Z26:AA26"/>
    <mergeCell ref="V24:W25"/>
    <mergeCell ref="X24:Y25"/>
    <mergeCell ref="Z24:AC25"/>
    <mergeCell ref="AB26:AC26"/>
    <mergeCell ref="AC27:AC29"/>
    <mergeCell ref="V26:W26"/>
    <mergeCell ref="X26:Y26"/>
    <mergeCell ref="N26:O26"/>
    <mergeCell ref="J26:K26"/>
    <mergeCell ref="Z27:Z29"/>
    <mergeCell ref="K4:K6"/>
    <mergeCell ref="L4:L6"/>
    <mergeCell ref="M4:M6"/>
    <mergeCell ref="J27:J29"/>
    <mergeCell ref="T26:U26"/>
    <mergeCell ref="B26:C26"/>
    <mergeCell ref="D26:E26"/>
    <mergeCell ref="F26:G26"/>
    <mergeCell ref="H26:I26"/>
    <mergeCell ref="A24:A29"/>
    <mergeCell ref="B24:C25"/>
    <mergeCell ref="D24:E25"/>
    <mergeCell ref="F24:G25"/>
    <mergeCell ref="B2:E2"/>
    <mergeCell ref="F2:I2"/>
    <mergeCell ref="J2:M2"/>
    <mergeCell ref="N2:O2"/>
    <mergeCell ref="A2:A6"/>
    <mergeCell ref="F4:F6"/>
    <mergeCell ref="G4:G6"/>
    <mergeCell ref="H4:H6"/>
    <mergeCell ref="I4:I6"/>
    <mergeCell ref="B4:B6"/>
    <mergeCell ref="C4:C6"/>
    <mergeCell ref="D4:D6"/>
    <mergeCell ref="E4:E6"/>
    <mergeCell ref="O4:O6"/>
    <mergeCell ref="N4:N6"/>
    <mergeCell ref="J4:J6"/>
    <mergeCell ref="L3:M3"/>
    <mergeCell ref="T2:U2"/>
    <mergeCell ref="V2:W2"/>
    <mergeCell ref="T3:U3"/>
    <mergeCell ref="V3:W3"/>
    <mergeCell ref="B3:C3"/>
    <mergeCell ref="D3:E3"/>
    <mergeCell ref="F3:G3"/>
    <mergeCell ref="H3:I3"/>
    <mergeCell ref="J3:K3"/>
    <mergeCell ref="P2:S2"/>
    <mergeCell ref="N3:O3"/>
    <mergeCell ref="P3:Q3"/>
    <mergeCell ref="X4:X6"/>
    <mergeCell ref="Y4:Y6"/>
    <mergeCell ref="R3:S3"/>
    <mergeCell ref="W4:W6"/>
    <mergeCell ref="V4:V6"/>
    <mergeCell ref="U4:U6"/>
    <mergeCell ref="P4:P6"/>
    <mergeCell ref="Q4:Q6"/>
    <mergeCell ref="R4:R6"/>
    <mergeCell ref="S4:S6"/>
    <mergeCell ref="T4:T6"/>
    <mergeCell ref="X2:Y2"/>
    <mergeCell ref="X3:Y3"/>
  </mergeCells>
  <conditionalFormatting sqref="A30:O45">
    <cfRule type="cellIs" dxfId="33" priority="7" operator="lessThan">
      <formula>0</formula>
    </cfRule>
  </conditionalFormatting>
  <conditionalFormatting sqref="A24:P24 B25:O25 B26:Q26 P45:Y45">
    <cfRule type="cellIs" dxfId="32" priority="41" operator="lessThan">
      <formula>0</formula>
    </cfRule>
  </conditionalFormatting>
  <conditionalFormatting sqref="B7:M21">
    <cfRule type="cellIs" dxfId="31" priority="3" operator="lessThan">
      <formula>0</formula>
    </cfRule>
  </conditionalFormatting>
  <conditionalFormatting sqref="C4">
    <cfRule type="cellIs" dxfId="30" priority="34" operator="lessThan">
      <formula>0</formula>
    </cfRule>
  </conditionalFormatting>
  <conditionalFormatting sqref="C27">
    <cfRule type="cellIs" dxfId="29" priority="22" operator="lessThan">
      <formula>0</formula>
    </cfRule>
  </conditionalFormatting>
  <conditionalFormatting sqref="E4">
    <cfRule type="cellIs" dxfId="28" priority="33" operator="lessThan">
      <formula>0</formula>
    </cfRule>
  </conditionalFormatting>
  <conditionalFormatting sqref="E27">
    <cfRule type="cellIs" dxfId="27" priority="21" operator="lessThan">
      <formula>0</formula>
    </cfRule>
  </conditionalFormatting>
  <conditionalFormatting sqref="G4">
    <cfRule type="cellIs" dxfId="26" priority="32" operator="lessThan">
      <formula>0</formula>
    </cfRule>
  </conditionalFormatting>
  <conditionalFormatting sqref="G27">
    <cfRule type="cellIs" dxfId="25" priority="20" operator="lessThan">
      <formula>0</formula>
    </cfRule>
  </conditionalFormatting>
  <conditionalFormatting sqref="I4">
    <cfRule type="cellIs" dxfId="24" priority="31" operator="lessThan">
      <formula>0</formula>
    </cfRule>
  </conditionalFormatting>
  <conditionalFormatting sqref="I27">
    <cfRule type="cellIs" dxfId="23" priority="19" operator="lessThan">
      <formula>0</formula>
    </cfRule>
  </conditionalFormatting>
  <conditionalFormatting sqref="K4">
    <cfRule type="cellIs" dxfId="22" priority="30" operator="lessThan">
      <formula>0</formula>
    </cfRule>
  </conditionalFormatting>
  <conditionalFormatting sqref="K27">
    <cfRule type="cellIs" dxfId="21" priority="18" operator="lessThan">
      <formula>0</formula>
    </cfRule>
  </conditionalFormatting>
  <conditionalFormatting sqref="M4">
    <cfRule type="cellIs" dxfId="20" priority="29" operator="lessThan">
      <formula>0</formula>
    </cfRule>
  </conditionalFormatting>
  <conditionalFormatting sqref="M27">
    <cfRule type="cellIs" dxfId="19" priority="17" operator="lessThan">
      <formula>0</formula>
    </cfRule>
  </conditionalFormatting>
  <conditionalFormatting sqref="O4">
    <cfRule type="cellIs" dxfId="18" priority="28" operator="lessThan">
      <formula>0</formula>
    </cfRule>
  </conditionalFormatting>
  <conditionalFormatting sqref="O27">
    <cfRule type="cellIs" dxfId="17" priority="16" operator="lessThan">
      <formula>0</formula>
    </cfRule>
  </conditionalFormatting>
  <conditionalFormatting sqref="O47:W47">
    <cfRule type="cellIs" dxfId="16" priority="42" operator="lessThan">
      <formula>0</formula>
    </cfRule>
  </conditionalFormatting>
  <conditionalFormatting sqref="P7:S21">
    <cfRule type="cellIs" dxfId="15" priority="2" operator="lessThan">
      <formula>0</formula>
    </cfRule>
  </conditionalFormatting>
  <conditionalFormatting sqref="P30:AC44">
    <cfRule type="cellIs" dxfId="14" priority="1" operator="lessThan">
      <formula>0</formula>
    </cfRule>
  </conditionalFormatting>
  <conditionalFormatting sqref="Q4">
    <cfRule type="cellIs" dxfId="13" priority="27" operator="lessThan">
      <formula>0</formula>
    </cfRule>
  </conditionalFormatting>
  <conditionalFormatting sqref="Q27">
    <cfRule type="cellIs" dxfId="12" priority="15" operator="lessThan">
      <formula>0</formula>
    </cfRule>
  </conditionalFormatting>
  <conditionalFormatting sqref="R24:AC26">
    <cfRule type="cellIs" dxfId="11" priority="10" operator="lessThan">
      <formula>0</formula>
    </cfRule>
  </conditionalFormatting>
  <conditionalFormatting sqref="S4">
    <cfRule type="cellIs" dxfId="10" priority="26" operator="lessThan">
      <formula>0</formula>
    </cfRule>
  </conditionalFormatting>
  <conditionalFormatting sqref="S27">
    <cfRule type="cellIs" dxfId="9" priority="14" operator="lessThan">
      <formula>0</formula>
    </cfRule>
  </conditionalFormatting>
  <conditionalFormatting sqref="U4">
    <cfRule type="cellIs" dxfId="8" priority="25" operator="lessThan">
      <formula>0</formula>
    </cfRule>
  </conditionalFormatting>
  <conditionalFormatting sqref="U27">
    <cfRule type="cellIs" dxfId="7" priority="13" operator="lessThan">
      <formula>0</formula>
    </cfRule>
  </conditionalFormatting>
  <conditionalFormatting sqref="W4">
    <cfRule type="cellIs" dxfId="6" priority="24" operator="lessThan">
      <formula>0</formula>
    </cfRule>
  </conditionalFormatting>
  <conditionalFormatting sqref="W27">
    <cfRule type="cellIs" dxfId="5" priority="12" operator="lessThan">
      <formula>0</formula>
    </cfRule>
  </conditionalFormatting>
  <conditionalFormatting sqref="X47:Y64">
    <cfRule type="cellIs" dxfId="4" priority="37" operator="lessThan">
      <formula>0</formula>
    </cfRule>
  </conditionalFormatting>
  <conditionalFormatting sqref="Y4">
    <cfRule type="cellIs" dxfId="3" priority="23" operator="lessThan">
      <formula>0</formula>
    </cfRule>
  </conditionalFormatting>
  <conditionalFormatting sqref="Y27">
    <cfRule type="cellIs" dxfId="2" priority="11" operator="lessThan">
      <formula>0</formula>
    </cfRule>
  </conditionalFormatting>
  <conditionalFormatting sqref="AA27">
    <cfRule type="cellIs" dxfId="1" priority="9" operator="lessThan">
      <formula>0</formula>
    </cfRule>
  </conditionalFormatting>
  <conditionalFormatting sqref="AC27">
    <cfRule type="cellIs" dxfId="0" priority="8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0" orientation="portrait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7A5A-CFC8-46F6-B5F3-98366089B707}">
  <sheetPr codeName="List33">
    <pageSetUpPr fitToPage="1"/>
  </sheetPr>
  <dimension ref="A1:AP100"/>
  <sheetViews>
    <sheetView showGridLines="0" zoomScale="90" zoomScaleNormal="90" zoomScaleSheetLayoutView="4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AC1"/>
    </sheetView>
  </sheetViews>
  <sheetFormatPr defaultColWidth="0" defaultRowHeight="15.75" zeroHeight="1" x14ac:dyDescent="0.25"/>
  <cols>
    <col min="1" max="1" width="11.85546875" style="5" customWidth="1"/>
    <col min="2" max="29" width="10.140625" style="5" customWidth="1"/>
    <col min="30" max="31" width="11.42578125" style="5" customWidth="1"/>
    <col min="32" max="32" width="12" style="5" hidden="1" customWidth="1"/>
    <col min="33" max="33" width="11.28515625" style="5" hidden="1" customWidth="1"/>
    <col min="34" max="34" width="66" style="5" hidden="1" customWidth="1"/>
    <col min="35" max="35" width="13" style="5" hidden="1" customWidth="1"/>
    <col min="36" max="37" width="12" style="5" hidden="1" customWidth="1"/>
    <col min="38" max="42" width="0" style="5" hidden="1" customWidth="1"/>
    <col min="43" max="16384" width="12" style="5" hidden="1"/>
  </cols>
  <sheetData>
    <row r="1" spans="1:42" ht="22.5" customHeight="1" thickBot="1" x14ac:dyDescent="0.3">
      <c r="A1" s="489" t="s">
        <v>357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H1" s="339"/>
    </row>
    <row r="2" spans="1:42" ht="16.5" customHeight="1" x14ac:dyDescent="0.25">
      <c r="A2" s="500" t="s">
        <v>491</v>
      </c>
      <c r="B2" s="453" t="s">
        <v>482</v>
      </c>
      <c r="C2" s="454"/>
      <c r="D2" s="454"/>
      <c r="E2" s="455"/>
      <c r="F2" s="453" t="s">
        <v>483</v>
      </c>
      <c r="G2" s="454"/>
      <c r="H2" s="454"/>
      <c r="I2" s="455"/>
      <c r="J2" s="454" t="s">
        <v>484</v>
      </c>
      <c r="K2" s="454"/>
      <c r="L2" s="454"/>
      <c r="M2" s="454"/>
      <c r="N2" s="453" t="s">
        <v>485</v>
      </c>
      <c r="O2" s="455"/>
      <c r="P2" s="453" t="s">
        <v>291</v>
      </c>
      <c r="Q2" s="454"/>
      <c r="R2" s="454"/>
      <c r="S2" s="455"/>
      <c r="T2" s="454" t="s">
        <v>292</v>
      </c>
      <c r="U2" s="454"/>
      <c r="V2" s="453" t="s">
        <v>293</v>
      </c>
      <c r="W2" s="455"/>
      <c r="X2" s="454" t="s">
        <v>296</v>
      </c>
      <c r="Y2" s="454"/>
      <c r="Z2" s="453" t="s">
        <v>486</v>
      </c>
      <c r="AA2" s="455"/>
      <c r="AB2" s="454" t="s">
        <v>49</v>
      </c>
      <c r="AC2" s="455"/>
      <c r="AF2" s="332"/>
      <c r="AH2" s="332"/>
      <c r="AI2" s="333"/>
      <c r="AJ2" s="333"/>
    </row>
    <row r="3" spans="1:42" ht="48" customHeight="1" x14ac:dyDescent="0.25">
      <c r="A3" s="501"/>
      <c r="B3" s="496"/>
      <c r="C3" s="498"/>
      <c r="D3" s="498"/>
      <c r="E3" s="497"/>
      <c r="F3" s="496"/>
      <c r="G3" s="498"/>
      <c r="H3" s="498"/>
      <c r="I3" s="497"/>
      <c r="J3" s="498"/>
      <c r="K3" s="498"/>
      <c r="L3" s="498"/>
      <c r="M3" s="498"/>
      <c r="N3" s="496"/>
      <c r="O3" s="497"/>
      <c r="P3" s="496"/>
      <c r="Q3" s="498"/>
      <c r="R3" s="498"/>
      <c r="S3" s="497"/>
      <c r="T3" s="498"/>
      <c r="U3" s="498"/>
      <c r="V3" s="496"/>
      <c r="W3" s="497"/>
      <c r="X3" s="498"/>
      <c r="Y3" s="498"/>
      <c r="Z3" s="496"/>
      <c r="AA3" s="497"/>
      <c r="AB3" s="498"/>
      <c r="AC3" s="497"/>
      <c r="AI3" s="334"/>
      <c r="AJ3" s="335"/>
    </row>
    <row r="4" spans="1:42" ht="16.5" customHeight="1" x14ac:dyDescent="0.25">
      <c r="A4" s="501"/>
      <c r="B4" s="490" t="s">
        <v>50</v>
      </c>
      <c r="C4" s="493"/>
      <c r="D4" s="499" t="s">
        <v>51</v>
      </c>
      <c r="E4" s="491"/>
      <c r="F4" s="490" t="s">
        <v>50</v>
      </c>
      <c r="G4" s="493"/>
      <c r="H4" s="499" t="s">
        <v>51</v>
      </c>
      <c r="I4" s="491"/>
      <c r="J4" s="492" t="s">
        <v>50</v>
      </c>
      <c r="K4" s="493"/>
      <c r="L4" s="499" t="s">
        <v>51</v>
      </c>
      <c r="M4" s="492"/>
      <c r="N4" s="490" t="s">
        <v>51</v>
      </c>
      <c r="O4" s="491"/>
      <c r="P4" s="490" t="s">
        <v>50</v>
      </c>
      <c r="Q4" s="493"/>
      <c r="R4" s="499" t="s">
        <v>51</v>
      </c>
      <c r="S4" s="491"/>
      <c r="T4" s="492" t="s">
        <v>51</v>
      </c>
      <c r="U4" s="492"/>
      <c r="V4" s="490" t="s">
        <v>305</v>
      </c>
      <c r="W4" s="491"/>
      <c r="X4" s="492" t="s">
        <v>306</v>
      </c>
      <c r="Y4" s="492"/>
      <c r="Z4" s="490" t="s">
        <v>52</v>
      </c>
      <c r="AA4" s="491"/>
      <c r="AB4" s="492" t="s">
        <v>53</v>
      </c>
      <c r="AC4" s="491"/>
      <c r="AG4" s="313"/>
      <c r="AI4" s="334"/>
      <c r="AJ4" s="335"/>
    </row>
    <row r="5" spans="1:42" ht="16.5" customHeight="1" x14ac:dyDescent="0.25">
      <c r="A5" s="501"/>
      <c r="B5" s="363" t="s">
        <v>54</v>
      </c>
      <c r="C5" s="377" t="s">
        <v>55</v>
      </c>
      <c r="D5" s="373" t="s">
        <v>54</v>
      </c>
      <c r="E5" s="380" t="s">
        <v>55</v>
      </c>
      <c r="F5" s="363" t="s">
        <v>54</v>
      </c>
      <c r="G5" s="377" t="s">
        <v>55</v>
      </c>
      <c r="H5" s="373" t="s">
        <v>54</v>
      </c>
      <c r="I5" s="383" t="s">
        <v>55</v>
      </c>
      <c r="J5" s="371" t="s">
        <v>54</v>
      </c>
      <c r="K5" s="377" t="s">
        <v>55</v>
      </c>
      <c r="L5" s="373" t="s">
        <v>54</v>
      </c>
      <c r="M5" s="384" t="s">
        <v>55</v>
      </c>
      <c r="N5" s="375" t="s">
        <v>54</v>
      </c>
      <c r="O5" s="383" t="s">
        <v>55</v>
      </c>
      <c r="P5" s="363" t="s">
        <v>54</v>
      </c>
      <c r="Q5" s="377" t="s">
        <v>55</v>
      </c>
      <c r="R5" s="373" t="s">
        <v>54</v>
      </c>
      <c r="S5" s="383" t="s">
        <v>55</v>
      </c>
      <c r="T5" s="372" t="s">
        <v>54</v>
      </c>
      <c r="U5" s="384" t="s">
        <v>55</v>
      </c>
      <c r="V5" s="375" t="s">
        <v>54</v>
      </c>
      <c r="W5" s="383" t="s">
        <v>55</v>
      </c>
      <c r="X5" s="372" t="s">
        <v>54</v>
      </c>
      <c r="Y5" s="384" t="s">
        <v>55</v>
      </c>
      <c r="Z5" s="375" t="s">
        <v>54</v>
      </c>
      <c r="AA5" s="383" t="s">
        <v>55</v>
      </c>
      <c r="AB5" s="372" t="s">
        <v>54</v>
      </c>
      <c r="AC5" s="383" t="s">
        <v>55</v>
      </c>
      <c r="AG5" s="313"/>
      <c r="AI5" s="334"/>
      <c r="AJ5" s="335"/>
    </row>
    <row r="6" spans="1:42" ht="16.5" customHeight="1" x14ac:dyDescent="0.25">
      <c r="A6" s="501"/>
      <c r="B6" s="363" t="s">
        <v>56</v>
      </c>
      <c r="C6" s="378" t="s">
        <v>57</v>
      </c>
      <c r="D6" s="373" t="s">
        <v>56</v>
      </c>
      <c r="E6" s="381" t="s">
        <v>57</v>
      </c>
      <c r="F6" s="363" t="s">
        <v>56</v>
      </c>
      <c r="G6" s="378" t="s">
        <v>57</v>
      </c>
      <c r="H6" s="373" t="s">
        <v>56</v>
      </c>
      <c r="I6" s="364" t="s">
        <v>57</v>
      </c>
      <c r="J6" s="371" t="s">
        <v>56</v>
      </c>
      <c r="K6" s="378" t="s">
        <v>57</v>
      </c>
      <c r="L6" s="373" t="s">
        <v>56</v>
      </c>
      <c r="M6" s="372" t="s">
        <v>57</v>
      </c>
      <c r="N6" s="375" t="s">
        <v>56</v>
      </c>
      <c r="O6" s="364" t="s">
        <v>57</v>
      </c>
      <c r="P6" s="363" t="s">
        <v>56</v>
      </c>
      <c r="Q6" s="378" t="s">
        <v>57</v>
      </c>
      <c r="R6" s="373" t="s">
        <v>56</v>
      </c>
      <c r="S6" s="364" t="s">
        <v>57</v>
      </c>
      <c r="T6" s="372" t="s">
        <v>56</v>
      </c>
      <c r="U6" s="372" t="s">
        <v>57</v>
      </c>
      <c r="V6" s="375" t="s">
        <v>56</v>
      </c>
      <c r="W6" s="364" t="s">
        <v>57</v>
      </c>
      <c r="X6" s="372" t="s">
        <v>56</v>
      </c>
      <c r="Y6" s="372" t="s">
        <v>57</v>
      </c>
      <c r="Z6" s="375" t="s">
        <v>56</v>
      </c>
      <c r="AA6" s="364" t="s">
        <v>57</v>
      </c>
      <c r="AB6" s="372" t="s">
        <v>56</v>
      </c>
      <c r="AC6" s="364" t="s">
        <v>57</v>
      </c>
      <c r="AG6" s="313"/>
      <c r="AI6" s="334"/>
      <c r="AJ6" s="335"/>
    </row>
    <row r="7" spans="1:42" ht="16.5" customHeight="1" thickBot="1" x14ac:dyDescent="0.3">
      <c r="A7" s="502"/>
      <c r="B7" s="368" t="s">
        <v>58</v>
      </c>
      <c r="C7" s="379" t="s">
        <v>59</v>
      </c>
      <c r="D7" s="374" t="s">
        <v>58</v>
      </c>
      <c r="E7" s="382" t="s">
        <v>59</v>
      </c>
      <c r="F7" s="368" t="s">
        <v>58</v>
      </c>
      <c r="G7" s="379" t="s">
        <v>59</v>
      </c>
      <c r="H7" s="374" t="s">
        <v>58</v>
      </c>
      <c r="I7" s="369" t="s">
        <v>59</v>
      </c>
      <c r="J7" s="366" t="s">
        <v>58</v>
      </c>
      <c r="K7" s="379" t="s">
        <v>59</v>
      </c>
      <c r="L7" s="374" t="s">
        <v>58</v>
      </c>
      <c r="M7" s="367" t="s">
        <v>59</v>
      </c>
      <c r="N7" s="376" t="s">
        <v>58</v>
      </c>
      <c r="O7" s="369" t="s">
        <v>59</v>
      </c>
      <c r="P7" s="368" t="s">
        <v>58</v>
      </c>
      <c r="Q7" s="379" t="s">
        <v>59</v>
      </c>
      <c r="R7" s="374" t="s">
        <v>58</v>
      </c>
      <c r="S7" s="369" t="s">
        <v>59</v>
      </c>
      <c r="T7" s="367" t="s">
        <v>58</v>
      </c>
      <c r="U7" s="367" t="s">
        <v>59</v>
      </c>
      <c r="V7" s="376" t="s">
        <v>58</v>
      </c>
      <c r="W7" s="369" t="s">
        <v>59</v>
      </c>
      <c r="X7" s="367" t="s">
        <v>58</v>
      </c>
      <c r="Y7" s="367" t="s">
        <v>59</v>
      </c>
      <c r="Z7" s="376" t="s">
        <v>58</v>
      </c>
      <c r="AA7" s="369" t="s">
        <v>59</v>
      </c>
      <c r="AB7" s="367" t="s">
        <v>58</v>
      </c>
      <c r="AC7" s="369" t="s">
        <v>59</v>
      </c>
      <c r="AG7" s="313"/>
      <c r="AI7" s="336"/>
      <c r="AJ7" s="336"/>
      <c r="AK7" s="336"/>
      <c r="AL7" s="336"/>
      <c r="AM7" s="337"/>
      <c r="AN7" s="337"/>
      <c r="AO7" s="337"/>
      <c r="AP7" s="337"/>
    </row>
    <row r="8" spans="1:42" ht="16.5" customHeight="1" thickTop="1" x14ac:dyDescent="0.25">
      <c r="A8" s="360">
        <v>1</v>
      </c>
      <c r="B8" s="341">
        <v>1745</v>
      </c>
      <c r="C8" s="344">
        <v>7</v>
      </c>
      <c r="D8" s="345">
        <v>1224</v>
      </c>
      <c r="E8" s="342">
        <v>10</v>
      </c>
      <c r="F8" s="341">
        <v>36</v>
      </c>
      <c r="G8" s="344">
        <v>0</v>
      </c>
      <c r="H8" s="345">
        <v>4</v>
      </c>
      <c r="I8" s="342">
        <v>0</v>
      </c>
      <c r="J8" s="341">
        <v>129</v>
      </c>
      <c r="K8" s="343">
        <v>10</v>
      </c>
      <c r="L8" s="345">
        <v>110</v>
      </c>
      <c r="M8" s="344">
        <v>3</v>
      </c>
      <c r="N8" s="341">
        <v>597</v>
      </c>
      <c r="O8" s="342">
        <v>10</v>
      </c>
      <c r="P8" s="341">
        <v>507</v>
      </c>
      <c r="Q8" s="344">
        <v>0</v>
      </c>
      <c r="R8" s="345">
        <v>394</v>
      </c>
      <c r="S8" s="342">
        <v>28</v>
      </c>
      <c r="T8" s="343">
        <v>14</v>
      </c>
      <c r="U8" s="343">
        <v>0</v>
      </c>
      <c r="V8" s="341">
        <v>108</v>
      </c>
      <c r="W8" s="342">
        <v>5</v>
      </c>
      <c r="X8" s="343">
        <v>4184</v>
      </c>
      <c r="Y8" s="343">
        <v>36</v>
      </c>
      <c r="Z8" s="341">
        <v>82</v>
      </c>
      <c r="AA8" s="342">
        <v>32</v>
      </c>
      <c r="AB8" s="343">
        <v>5</v>
      </c>
      <c r="AC8" s="342">
        <v>0</v>
      </c>
      <c r="AI8" s="334"/>
      <c r="AJ8" s="334"/>
      <c r="AK8" s="334"/>
      <c r="AL8" s="334"/>
      <c r="AM8" s="334"/>
      <c r="AN8" s="334"/>
      <c r="AO8" s="334"/>
      <c r="AP8" s="334"/>
    </row>
    <row r="9" spans="1:42" ht="16.5" customHeight="1" x14ac:dyDescent="0.25">
      <c r="A9" s="360">
        <v>2</v>
      </c>
      <c r="B9" s="327">
        <v>1218</v>
      </c>
      <c r="C9" s="346">
        <v>91</v>
      </c>
      <c r="D9" s="347">
        <v>797</v>
      </c>
      <c r="E9" s="320">
        <v>31</v>
      </c>
      <c r="F9" s="327">
        <v>36</v>
      </c>
      <c r="G9" s="346">
        <v>0</v>
      </c>
      <c r="H9" s="347">
        <v>4</v>
      </c>
      <c r="I9" s="320">
        <v>0</v>
      </c>
      <c r="J9" s="321">
        <v>103</v>
      </c>
      <c r="K9" s="346">
        <v>39</v>
      </c>
      <c r="L9" s="347">
        <v>74</v>
      </c>
      <c r="M9" s="321">
        <v>20</v>
      </c>
      <c r="N9" s="327">
        <v>610</v>
      </c>
      <c r="O9" s="320">
        <v>41</v>
      </c>
      <c r="P9" s="327">
        <v>500</v>
      </c>
      <c r="Q9" s="346">
        <v>3</v>
      </c>
      <c r="R9" s="347">
        <v>401</v>
      </c>
      <c r="S9" s="320">
        <v>47</v>
      </c>
      <c r="T9" s="321">
        <v>14</v>
      </c>
      <c r="U9" s="321">
        <v>0</v>
      </c>
      <c r="V9" s="327">
        <v>155</v>
      </c>
      <c r="W9" s="320">
        <v>52</v>
      </c>
      <c r="X9" s="321">
        <v>4178</v>
      </c>
      <c r="Y9" s="321">
        <v>88</v>
      </c>
      <c r="Z9" s="327">
        <v>87</v>
      </c>
      <c r="AA9" s="320">
        <v>65</v>
      </c>
      <c r="AB9" s="321">
        <v>7</v>
      </c>
      <c r="AC9" s="320">
        <v>3</v>
      </c>
      <c r="AI9" s="334"/>
      <c r="AJ9" s="334"/>
      <c r="AK9" s="334"/>
      <c r="AL9" s="334"/>
      <c r="AM9" s="334"/>
      <c r="AN9" s="334"/>
      <c r="AO9" s="334"/>
      <c r="AP9" s="334"/>
    </row>
    <row r="10" spans="1:42" ht="16.5" customHeight="1" x14ac:dyDescent="0.25">
      <c r="A10" s="360">
        <v>3</v>
      </c>
      <c r="B10" s="327">
        <v>1473</v>
      </c>
      <c r="C10" s="346">
        <v>687</v>
      </c>
      <c r="D10" s="347">
        <v>772</v>
      </c>
      <c r="E10" s="320">
        <v>165</v>
      </c>
      <c r="F10" s="327">
        <v>36</v>
      </c>
      <c r="G10" s="346">
        <v>0</v>
      </c>
      <c r="H10" s="347">
        <v>4</v>
      </c>
      <c r="I10" s="320">
        <v>0</v>
      </c>
      <c r="J10" s="321">
        <v>134</v>
      </c>
      <c r="K10" s="346">
        <v>125</v>
      </c>
      <c r="L10" s="347">
        <v>96</v>
      </c>
      <c r="M10" s="321">
        <v>88</v>
      </c>
      <c r="N10" s="327">
        <v>649</v>
      </c>
      <c r="O10" s="320">
        <v>100</v>
      </c>
      <c r="P10" s="327">
        <v>483</v>
      </c>
      <c r="Q10" s="346">
        <v>10</v>
      </c>
      <c r="R10" s="347">
        <v>399</v>
      </c>
      <c r="S10" s="320">
        <v>68</v>
      </c>
      <c r="T10" s="321">
        <v>13</v>
      </c>
      <c r="U10" s="321">
        <v>0</v>
      </c>
      <c r="V10" s="327">
        <v>167</v>
      </c>
      <c r="W10" s="320">
        <v>65</v>
      </c>
      <c r="X10" s="321">
        <v>4175</v>
      </c>
      <c r="Y10" s="321">
        <v>137</v>
      </c>
      <c r="Z10" s="327">
        <v>108</v>
      </c>
      <c r="AA10" s="320">
        <v>108</v>
      </c>
      <c r="AB10" s="321">
        <v>7</v>
      </c>
      <c r="AC10" s="320">
        <v>3</v>
      </c>
      <c r="AG10" s="313"/>
      <c r="AI10" s="334"/>
      <c r="AJ10" s="334"/>
      <c r="AK10" s="334"/>
      <c r="AL10" s="334"/>
      <c r="AM10" s="334"/>
      <c r="AN10" s="334"/>
      <c r="AO10" s="334"/>
      <c r="AP10" s="334"/>
    </row>
    <row r="11" spans="1:42" ht="16.5" customHeight="1" x14ac:dyDescent="0.25">
      <c r="A11" s="360">
        <v>4</v>
      </c>
      <c r="B11" s="327">
        <v>1928</v>
      </c>
      <c r="C11" s="346">
        <v>1324</v>
      </c>
      <c r="D11" s="347">
        <v>1319</v>
      </c>
      <c r="E11" s="320">
        <v>857</v>
      </c>
      <c r="F11" s="327">
        <v>36</v>
      </c>
      <c r="G11" s="346">
        <v>0</v>
      </c>
      <c r="H11" s="347">
        <v>4</v>
      </c>
      <c r="I11" s="320">
        <v>0</v>
      </c>
      <c r="J11" s="321">
        <v>238</v>
      </c>
      <c r="K11" s="346">
        <v>236</v>
      </c>
      <c r="L11" s="347">
        <v>176</v>
      </c>
      <c r="M11" s="321">
        <v>173</v>
      </c>
      <c r="N11" s="327">
        <v>664</v>
      </c>
      <c r="O11" s="320">
        <v>151</v>
      </c>
      <c r="P11" s="327">
        <v>475</v>
      </c>
      <c r="Q11" s="346">
        <v>14</v>
      </c>
      <c r="R11" s="347">
        <v>393</v>
      </c>
      <c r="S11" s="320">
        <v>85</v>
      </c>
      <c r="T11" s="321">
        <v>13</v>
      </c>
      <c r="U11" s="321">
        <v>1</v>
      </c>
      <c r="V11" s="327">
        <v>168</v>
      </c>
      <c r="W11" s="320">
        <v>67</v>
      </c>
      <c r="X11" s="321">
        <v>4177</v>
      </c>
      <c r="Y11" s="321">
        <v>175</v>
      </c>
      <c r="Z11" s="327">
        <v>112</v>
      </c>
      <c r="AA11" s="320">
        <v>129</v>
      </c>
      <c r="AB11" s="321">
        <v>10</v>
      </c>
      <c r="AC11" s="320">
        <v>7</v>
      </c>
      <c r="AI11" s="334"/>
      <c r="AJ11" s="334"/>
      <c r="AK11" s="334"/>
      <c r="AL11" s="334"/>
      <c r="AM11" s="334"/>
      <c r="AN11" s="334"/>
      <c r="AO11" s="334"/>
      <c r="AP11" s="334"/>
    </row>
    <row r="12" spans="1:42" ht="16.5" customHeight="1" x14ac:dyDescent="0.25">
      <c r="A12" s="360">
        <v>5</v>
      </c>
      <c r="B12" s="327">
        <v>2254</v>
      </c>
      <c r="C12" s="346">
        <v>1754</v>
      </c>
      <c r="D12" s="347">
        <v>1832</v>
      </c>
      <c r="E12" s="320">
        <v>1491</v>
      </c>
      <c r="F12" s="327">
        <v>36</v>
      </c>
      <c r="G12" s="346">
        <v>0</v>
      </c>
      <c r="H12" s="347">
        <v>4</v>
      </c>
      <c r="I12" s="320">
        <v>0</v>
      </c>
      <c r="J12" s="321">
        <v>293</v>
      </c>
      <c r="K12" s="346">
        <v>328</v>
      </c>
      <c r="L12" s="347">
        <v>256</v>
      </c>
      <c r="M12" s="321">
        <v>275</v>
      </c>
      <c r="N12" s="327">
        <v>692</v>
      </c>
      <c r="O12" s="320">
        <v>220</v>
      </c>
      <c r="P12" s="327">
        <v>477</v>
      </c>
      <c r="Q12" s="346">
        <v>27</v>
      </c>
      <c r="R12" s="347">
        <v>394</v>
      </c>
      <c r="S12" s="320">
        <v>97</v>
      </c>
      <c r="T12" s="321">
        <v>12</v>
      </c>
      <c r="U12" s="321">
        <v>1</v>
      </c>
      <c r="V12" s="327">
        <v>176</v>
      </c>
      <c r="W12" s="320">
        <v>75</v>
      </c>
      <c r="X12" s="321">
        <v>4189</v>
      </c>
      <c r="Y12" s="321">
        <v>225</v>
      </c>
      <c r="Z12" s="327">
        <v>89</v>
      </c>
      <c r="AA12" s="320">
        <v>137</v>
      </c>
      <c r="AB12" s="321">
        <v>10</v>
      </c>
      <c r="AC12" s="320">
        <v>9</v>
      </c>
      <c r="AF12" s="313"/>
      <c r="AI12" s="334"/>
      <c r="AJ12" s="334"/>
      <c r="AK12" s="334"/>
      <c r="AL12" s="334"/>
      <c r="AM12" s="334"/>
      <c r="AN12" s="334"/>
      <c r="AO12" s="334"/>
      <c r="AP12" s="334"/>
    </row>
    <row r="13" spans="1:42" ht="16.5" customHeight="1" x14ac:dyDescent="0.25">
      <c r="A13" s="361">
        <v>6</v>
      </c>
      <c r="B13" s="327">
        <v>2355</v>
      </c>
      <c r="C13" s="346">
        <v>2016</v>
      </c>
      <c r="D13" s="347">
        <v>2072</v>
      </c>
      <c r="E13" s="320">
        <v>1924</v>
      </c>
      <c r="F13" s="327">
        <v>36</v>
      </c>
      <c r="G13" s="346">
        <v>0</v>
      </c>
      <c r="H13" s="347">
        <v>4</v>
      </c>
      <c r="I13" s="320">
        <v>0</v>
      </c>
      <c r="J13" s="321">
        <v>400</v>
      </c>
      <c r="K13" s="346">
        <v>455</v>
      </c>
      <c r="L13" s="347">
        <v>350</v>
      </c>
      <c r="M13" s="321">
        <v>389</v>
      </c>
      <c r="N13" s="327">
        <v>672</v>
      </c>
      <c r="O13" s="320">
        <v>257</v>
      </c>
      <c r="P13" s="327">
        <v>467</v>
      </c>
      <c r="Q13" s="346">
        <v>33</v>
      </c>
      <c r="R13" s="347">
        <v>399</v>
      </c>
      <c r="S13" s="320">
        <v>113</v>
      </c>
      <c r="T13" s="321">
        <v>12</v>
      </c>
      <c r="U13" s="321">
        <v>1</v>
      </c>
      <c r="V13" s="327">
        <v>153</v>
      </c>
      <c r="W13" s="320">
        <v>77</v>
      </c>
      <c r="X13" s="321">
        <v>4216</v>
      </c>
      <c r="Y13" s="321">
        <v>281</v>
      </c>
      <c r="Z13" s="327">
        <v>55</v>
      </c>
      <c r="AA13" s="320">
        <v>145</v>
      </c>
      <c r="AB13" s="321">
        <v>10</v>
      </c>
      <c r="AC13" s="320">
        <v>11</v>
      </c>
      <c r="AF13" s="313"/>
      <c r="AI13" s="334"/>
      <c r="AJ13" s="334"/>
      <c r="AK13" s="334"/>
      <c r="AL13" s="334"/>
      <c r="AM13" s="334"/>
      <c r="AN13" s="334"/>
      <c r="AO13" s="334"/>
      <c r="AP13" s="334"/>
    </row>
    <row r="14" spans="1:42" ht="16.5" customHeight="1" x14ac:dyDescent="0.25">
      <c r="A14" s="360">
        <v>7</v>
      </c>
      <c r="B14" s="327">
        <v>2307</v>
      </c>
      <c r="C14" s="346">
        <v>2140</v>
      </c>
      <c r="D14" s="347">
        <v>2074</v>
      </c>
      <c r="E14" s="320">
        <v>2119</v>
      </c>
      <c r="F14" s="327">
        <v>36</v>
      </c>
      <c r="G14" s="346">
        <v>0</v>
      </c>
      <c r="H14" s="347">
        <v>4</v>
      </c>
      <c r="I14" s="320">
        <v>0</v>
      </c>
      <c r="J14" s="321">
        <v>383</v>
      </c>
      <c r="K14" s="346">
        <v>507</v>
      </c>
      <c r="L14" s="347">
        <v>359</v>
      </c>
      <c r="M14" s="321">
        <v>463</v>
      </c>
      <c r="N14" s="327">
        <v>653</v>
      </c>
      <c r="O14" s="320">
        <v>287</v>
      </c>
      <c r="P14" s="327">
        <v>467</v>
      </c>
      <c r="Q14" s="346">
        <v>41</v>
      </c>
      <c r="R14" s="347">
        <v>397</v>
      </c>
      <c r="S14" s="320">
        <v>130</v>
      </c>
      <c r="T14" s="321">
        <v>13</v>
      </c>
      <c r="U14" s="321">
        <v>2</v>
      </c>
      <c r="V14" s="327">
        <v>153</v>
      </c>
      <c r="W14" s="320">
        <v>77</v>
      </c>
      <c r="X14" s="321">
        <v>4229</v>
      </c>
      <c r="Y14" s="321">
        <v>328</v>
      </c>
      <c r="Z14" s="327">
        <v>18</v>
      </c>
      <c r="AA14" s="320">
        <v>145</v>
      </c>
      <c r="AB14" s="321">
        <v>12</v>
      </c>
      <c r="AC14" s="320">
        <v>13</v>
      </c>
      <c r="AF14" s="313"/>
      <c r="AI14" s="334"/>
      <c r="AJ14" s="334"/>
      <c r="AK14" s="334"/>
      <c r="AL14" s="334"/>
      <c r="AM14" s="334"/>
      <c r="AN14" s="334"/>
      <c r="AO14" s="334"/>
      <c r="AP14" s="334"/>
    </row>
    <row r="15" spans="1:42" ht="16.5" customHeight="1" x14ac:dyDescent="0.25">
      <c r="A15" s="360">
        <v>8</v>
      </c>
      <c r="B15" s="327">
        <v>2292</v>
      </c>
      <c r="C15" s="346">
        <v>2226</v>
      </c>
      <c r="D15" s="347">
        <v>2022</v>
      </c>
      <c r="E15" s="320">
        <v>2205</v>
      </c>
      <c r="F15" s="327">
        <v>36</v>
      </c>
      <c r="G15" s="346">
        <v>0</v>
      </c>
      <c r="H15" s="347">
        <v>4</v>
      </c>
      <c r="I15" s="320">
        <v>0</v>
      </c>
      <c r="J15" s="321">
        <v>386</v>
      </c>
      <c r="K15" s="346">
        <v>562</v>
      </c>
      <c r="L15" s="347">
        <v>359</v>
      </c>
      <c r="M15" s="321">
        <v>512</v>
      </c>
      <c r="N15" s="327">
        <v>645</v>
      </c>
      <c r="O15" s="320">
        <v>319</v>
      </c>
      <c r="P15" s="327">
        <v>453</v>
      </c>
      <c r="Q15" s="346">
        <v>49</v>
      </c>
      <c r="R15" s="347">
        <v>389</v>
      </c>
      <c r="S15" s="320">
        <v>151</v>
      </c>
      <c r="T15" s="321">
        <v>14</v>
      </c>
      <c r="U15" s="321">
        <v>3</v>
      </c>
      <c r="V15" s="327">
        <v>153</v>
      </c>
      <c r="W15" s="320">
        <v>77</v>
      </c>
      <c r="X15" s="321">
        <v>4244</v>
      </c>
      <c r="Y15" s="321">
        <v>379</v>
      </c>
      <c r="Z15" s="327">
        <v>9</v>
      </c>
      <c r="AA15" s="320">
        <v>147</v>
      </c>
      <c r="AB15" s="321">
        <v>13</v>
      </c>
      <c r="AC15" s="320">
        <v>16</v>
      </c>
      <c r="AF15" s="313"/>
      <c r="AI15" s="334"/>
      <c r="AJ15" s="334"/>
      <c r="AK15" s="334"/>
      <c r="AL15" s="334"/>
      <c r="AM15" s="334"/>
      <c r="AN15" s="334"/>
      <c r="AO15" s="334"/>
      <c r="AP15" s="334"/>
    </row>
    <row r="16" spans="1:42" ht="16.5" customHeight="1" x14ac:dyDescent="0.25">
      <c r="A16" s="360">
        <v>9</v>
      </c>
      <c r="B16" s="327">
        <v>2242</v>
      </c>
      <c r="C16" s="346">
        <v>2313</v>
      </c>
      <c r="D16" s="347">
        <v>2019</v>
      </c>
      <c r="E16" s="320">
        <v>2343</v>
      </c>
      <c r="F16" s="327">
        <v>36</v>
      </c>
      <c r="G16" s="346">
        <v>0</v>
      </c>
      <c r="H16" s="347">
        <v>4</v>
      </c>
      <c r="I16" s="320">
        <v>0</v>
      </c>
      <c r="J16" s="321">
        <v>377</v>
      </c>
      <c r="K16" s="346">
        <v>608</v>
      </c>
      <c r="L16" s="347">
        <v>353</v>
      </c>
      <c r="M16" s="321">
        <v>559</v>
      </c>
      <c r="N16" s="327">
        <v>614</v>
      </c>
      <c r="O16" s="320">
        <v>347</v>
      </c>
      <c r="P16" s="327">
        <v>425</v>
      </c>
      <c r="Q16" s="346">
        <v>52</v>
      </c>
      <c r="R16" s="347">
        <v>358</v>
      </c>
      <c r="S16" s="320">
        <v>169</v>
      </c>
      <c r="T16" s="321">
        <v>14</v>
      </c>
      <c r="U16" s="321">
        <v>4</v>
      </c>
      <c r="V16" s="327">
        <v>154</v>
      </c>
      <c r="W16" s="320">
        <v>78</v>
      </c>
      <c r="X16" s="321">
        <v>4240</v>
      </c>
      <c r="Y16" s="321">
        <v>416</v>
      </c>
      <c r="Z16" s="327">
        <v>4</v>
      </c>
      <c r="AA16" s="320">
        <v>147</v>
      </c>
      <c r="AB16" s="321">
        <v>13</v>
      </c>
      <c r="AC16" s="320">
        <v>16</v>
      </c>
      <c r="AF16" s="313"/>
      <c r="AI16" s="334"/>
      <c r="AJ16" s="334"/>
      <c r="AK16" s="334"/>
      <c r="AL16" s="334"/>
      <c r="AM16" s="334"/>
      <c r="AN16" s="334"/>
      <c r="AO16" s="334"/>
      <c r="AP16" s="334"/>
    </row>
    <row r="17" spans="1:42" ht="16.5" customHeight="1" x14ac:dyDescent="0.25">
      <c r="A17" s="360">
        <v>10</v>
      </c>
      <c r="B17" s="327">
        <v>2116</v>
      </c>
      <c r="C17" s="346">
        <v>2408</v>
      </c>
      <c r="D17" s="347">
        <v>1806</v>
      </c>
      <c r="E17" s="320">
        <v>2420</v>
      </c>
      <c r="F17" s="327">
        <v>36</v>
      </c>
      <c r="G17" s="346">
        <v>0</v>
      </c>
      <c r="H17" s="347">
        <v>4</v>
      </c>
      <c r="I17" s="320">
        <v>0</v>
      </c>
      <c r="J17" s="321">
        <v>335</v>
      </c>
      <c r="K17" s="346">
        <v>638</v>
      </c>
      <c r="L17" s="347">
        <v>315</v>
      </c>
      <c r="M17" s="321">
        <v>595</v>
      </c>
      <c r="N17" s="327">
        <v>598</v>
      </c>
      <c r="O17" s="320">
        <v>391</v>
      </c>
      <c r="P17" s="327">
        <v>439</v>
      </c>
      <c r="Q17" s="346">
        <v>76</v>
      </c>
      <c r="R17" s="347">
        <v>351</v>
      </c>
      <c r="S17" s="320">
        <v>179</v>
      </c>
      <c r="T17" s="321">
        <v>13</v>
      </c>
      <c r="U17" s="321">
        <v>4</v>
      </c>
      <c r="V17" s="327">
        <v>159</v>
      </c>
      <c r="W17" s="320">
        <v>83</v>
      </c>
      <c r="X17" s="321">
        <v>4252</v>
      </c>
      <c r="Y17" s="321">
        <v>467</v>
      </c>
      <c r="Z17" s="327">
        <v>3</v>
      </c>
      <c r="AA17" s="320">
        <v>147</v>
      </c>
      <c r="AB17" s="321">
        <v>14</v>
      </c>
      <c r="AC17" s="320">
        <v>21</v>
      </c>
      <c r="AF17" s="313"/>
      <c r="AI17" s="334"/>
      <c r="AJ17" s="334"/>
      <c r="AK17" s="334"/>
      <c r="AL17" s="334"/>
      <c r="AM17" s="334"/>
      <c r="AN17" s="334"/>
      <c r="AO17" s="334"/>
      <c r="AP17" s="334"/>
    </row>
    <row r="18" spans="1:42" ht="16.5" customHeight="1" x14ac:dyDescent="0.25">
      <c r="A18" s="360">
        <v>11</v>
      </c>
      <c r="B18" s="327">
        <v>1864</v>
      </c>
      <c r="C18" s="346">
        <v>2427</v>
      </c>
      <c r="D18" s="347">
        <v>1613</v>
      </c>
      <c r="E18" s="320">
        <v>2502</v>
      </c>
      <c r="F18" s="327">
        <v>36</v>
      </c>
      <c r="G18" s="346">
        <v>0</v>
      </c>
      <c r="H18" s="347">
        <v>4</v>
      </c>
      <c r="I18" s="320">
        <v>0</v>
      </c>
      <c r="J18" s="321">
        <v>248</v>
      </c>
      <c r="K18" s="346">
        <v>647</v>
      </c>
      <c r="L18" s="347">
        <v>235</v>
      </c>
      <c r="M18" s="321">
        <v>609</v>
      </c>
      <c r="N18" s="327">
        <v>592</v>
      </c>
      <c r="O18" s="320">
        <v>444</v>
      </c>
      <c r="P18" s="327">
        <v>430</v>
      </c>
      <c r="Q18" s="346">
        <v>83</v>
      </c>
      <c r="R18" s="347">
        <v>359</v>
      </c>
      <c r="S18" s="320">
        <v>194</v>
      </c>
      <c r="T18" s="321">
        <v>13</v>
      </c>
      <c r="U18" s="321">
        <v>4</v>
      </c>
      <c r="V18" s="327">
        <v>174</v>
      </c>
      <c r="W18" s="320">
        <v>100</v>
      </c>
      <c r="X18" s="321">
        <v>4261</v>
      </c>
      <c r="Y18" s="321">
        <v>537</v>
      </c>
      <c r="Z18" s="327">
        <v>0</v>
      </c>
      <c r="AA18" s="320">
        <v>147</v>
      </c>
      <c r="AB18" s="321">
        <v>15</v>
      </c>
      <c r="AC18" s="320">
        <v>24</v>
      </c>
      <c r="AF18" s="313"/>
      <c r="AI18" s="334"/>
      <c r="AJ18" s="334"/>
      <c r="AK18" s="334"/>
      <c r="AL18" s="334"/>
      <c r="AM18" s="334"/>
      <c r="AN18" s="334"/>
      <c r="AO18" s="334"/>
      <c r="AP18" s="334"/>
    </row>
    <row r="19" spans="1:42" ht="16.5" customHeight="1" thickBot="1" x14ac:dyDescent="0.3">
      <c r="A19" s="362">
        <v>12</v>
      </c>
      <c r="B19" s="348">
        <v>848</v>
      </c>
      <c r="C19" s="349">
        <v>2439</v>
      </c>
      <c r="D19" s="350">
        <v>677</v>
      </c>
      <c r="E19" s="322">
        <v>2527</v>
      </c>
      <c r="F19" s="348">
        <v>36</v>
      </c>
      <c r="G19" s="349">
        <v>0</v>
      </c>
      <c r="H19" s="350">
        <v>4</v>
      </c>
      <c r="I19" s="322">
        <v>0</v>
      </c>
      <c r="J19" s="323">
        <v>97</v>
      </c>
      <c r="K19" s="349">
        <v>647</v>
      </c>
      <c r="L19" s="350">
        <v>92</v>
      </c>
      <c r="M19" s="323">
        <v>610</v>
      </c>
      <c r="N19" s="348">
        <v>583</v>
      </c>
      <c r="O19" s="322">
        <v>481</v>
      </c>
      <c r="P19" s="348">
        <v>434</v>
      </c>
      <c r="Q19" s="349">
        <v>91</v>
      </c>
      <c r="R19" s="350">
        <v>356</v>
      </c>
      <c r="S19" s="322">
        <v>202</v>
      </c>
      <c r="T19" s="323">
        <v>13</v>
      </c>
      <c r="U19" s="323">
        <v>4</v>
      </c>
      <c r="V19" s="348">
        <v>192</v>
      </c>
      <c r="W19" s="322">
        <v>118</v>
      </c>
      <c r="X19" s="323">
        <v>4252</v>
      </c>
      <c r="Y19" s="323">
        <v>569</v>
      </c>
      <c r="Z19" s="348">
        <v>0</v>
      </c>
      <c r="AA19" s="322">
        <v>147</v>
      </c>
      <c r="AB19" s="323">
        <v>15</v>
      </c>
      <c r="AC19" s="322">
        <v>26</v>
      </c>
      <c r="AF19" s="313"/>
      <c r="AI19" s="334"/>
      <c r="AJ19" s="334"/>
      <c r="AK19" s="334"/>
      <c r="AL19" s="334"/>
      <c r="AM19" s="334"/>
      <c r="AN19" s="334"/>
      <c r="AO19" s="334"/>
      <c r="AP19" s="334"/>
    </row>
    <row r="20" spans="1:42" ht="16.5" customHeight="1" x14ac:dyDescent="0.25">
      <c r="A20" s="351"/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F20" s="313"/>
      <c r="AI20" s="334"/>
      <c r="AJ20" s="334"/>
      <c r="AK20" s="334"/>
      <c r="AL20" s="334"/>
      <c r="AM20" s="334"/>
      <c r="AN20" s="334"/>
      <c r="AO20" s="334"/>
      <c r="AP20" s="334"/>
    </row>
    <row r="21" spans="1:42" ht="16.5" customHeight="1" thickBot="1" x14ac:dyDescent="0.3">
      <c r="A21" s="385"/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G21" s="313"/>
      <c r="AH21" s="313"/>
      <c r="AI21" s="313"/>
    </row>
    <row r="22" spans="1:42" ht="16.5" customHeight="1" x14ac:dyDescent="0.25">
      <c r="A22" s="500" t="s">
        <v>491</v>
      </c>
      <c r="B22" s="453" t="s">
        <v>481</v>
      </c>
      <c r="C22" s="455"/>
      <c r="D22" s="453" t="s">
        <v>281</v>
      </c>
      <c r="E22" s="455"/>
      <c r="F22" s="503" t="s">
        <v>307</v>
      </c>
      <c r="G22" s="504"/>
      <c r="H22" s="453" t="s">
        <v>487</v>
      </c>
      <c r="I22" s="455"/>
      <c r="J22" s="453" t="s">
        <v>488</v>
      </c>
      <c r="K22" s="455"/>
      <c r="L22" s="453" t="s">
        <v>489</v>
      </c>
      <c r="M22" s="455"/>
      <c r="N22" s="453" t="s">
        <v>135</v>
      </c>
      <c r="O22" s="455"/>
      <c r="P22" s="453" t="s">
        <v>490</v>
      </c>
      <c r="Q22" s="454"/>
      <c r="R22" s="454"/>
      <c r="S22" s="455"/>
      <c r="T22" s="338"/>
      <c r="U22" s="338"/>
      <c r="V22" s="5" t="s">
        <v>137</v>
      </c>
      <c r="W22" s="313">
        <f>E19</f>
        <v>2527</v>
      </c>
      <c r="X22" s="313"/>
      <c r="Y22" s="313"/>
      <c r="Z22" s="313"/>
      <c r="AE22" s="313"/>
    </row>
    <row r="23" spans="1:42" ht="36.75" customHeight="1" x14ac:dyDescent="0.25">
      <c r="A23" s="501"/>
      <c r="B23" s="496"/>
      <c r="C23" s="497"/>
      <c r="D23" s="496"/>
      <c r="E23" s="497"/>
      <c r="F23" s="505"/>
      <c r="G23" s="506"/>
      <c r="H23" s="496"/>
      <c r="I23" s="497"/>
      <c r="J23" s="496"/>
      <c r="K23" s="497"/>
      <c r="L23" s="496"/>
      <c r="M23" s="497"/>
      <c r="N23" s="496"/>
      <c r="O23" s="497"/>
      <c r="P23" s="496"/>
      <c r="Q23" s="498"/>
      <c r="R23" s="498"/>
      <c r="S23" s="497"/>
      <c r="T23" s="340"/>
      <c r="U23" s="340"/>
      <c r="V23" s="5" t="s">
        <v>138</v>
      </c>
      <c r="W23" s="313">
        <f>I19</f>
        <v>0</v>
      </c>
      <c r="X23" s="313"/>
      <c r="Y23" s="313"/>
      <c r="Z23" s="313"/>
      <c r="AD23" s="352"/>
      <c r="AE23" s="352"/>
      <c r="AF23" s="352"/>
      <c r="AG23" s="352"/>
      <c r="AH23" s="352"/>
    </row>
    <row r="24" spans="1:42" ht="16.5" customHeight="1" x14ac:dyDescent="0.25">
      <c r="A24" s="501"/>
      <c r="B24" s="490" t="s">
        <v>51</v>
      </c>
      <c r="C24" s="491"/>
      <c r="D24" s="490" t="s">
        <v>51</v>
      </c>
      <c r="E24" s="491"/>
      <c r="F24" s="490" t="s">
        <v>283</v>
      </c>
      <c r="G24" s="491"/>
      <c r="H24" s="490" t="s">
        <v>51</v>
      </c>
      <c r="I24" s="491"/>
      <c r="J24" s="490" t="s">
        <v>60</v>
      </c>
      <c r="K24" s="491"/>
      <c r="L24" s="490" t="s">
        <v>60</v>
      </c>
      <c r="M24" s="491"/>
      <c r="N24" s="490" t="s">
        <v>60</v>
      </c>
      <c r="O24" s="491"/>
      <c r="P24" s="490" t="s">
        <v>50</v>
      </c>
      <c r="Q24" s="493"/>
      <c r="R24" s="494" t="s">
        <v>480</v>
      </c>
      <c r="S24" s="495"/>
      <c r="T24" s="340"/>
      <c r="U24" s="340"/>
      <c r="V24" s="5" t="s">
        <v>139</v>
      </c>
      <c r="W24" s="313">
        <f>M19</f>
        <v>610</v>
      </c>
      <c r="X24" s="313"/>
      <c r="Y24" s="313"/>
      <c r="Z24" s="313"/>
      <c r="AD24" s="352"/>
      <c r="AE24" s="333"/>
    </row>
    <row r="25" spans="1:42" ht="16.5" customHeight="1" x14ac:dyDescent="0.25">
      <c r="A25" s="501"/>
      <c r="B25" s="375" t="s">
        <v>54</v>
      </c>
      <c r="C25" s="383" t="s">
        <v>55</v>
      </c>
      <c r="D25" s="375" t="s">
        <v>54</v>
      </c>
      <c r="E25" s="383" t="s">
        <v>55</v>
      </c>
      <c r="F25" s="375" t="s">
        <v>54</v>
      </c>
      <c r="G25" s="383" t="s">
        <v>55</v>
      </c>
      <c r="H25" s="372" t="s">
        <v>54</v>
      </c>
      <c r="I25" s="384" t="s">
        <v>55</v>
      </c>
      <c r="J25" s="375" t="s">
        <v>54</v>
      </c>
      <c r="K25" s="383" t="s">
        <v>55</v>
      </c>
      <c r="L25" s="375" t="s">
        <v>54</v>
      </c>
      <c r="M25" s="383" t="s">
        <v>55</v>
      </c>
      <c r="N25" s="365" t="s">
        <v>54</v>
      </c>
      <c r="O25" s="383" t="s">
        <v>55</v>
      </c>
      <c r="P25" s="363" t="s">
        <v>54</v>
      </c>
      <c r="Q25" s="377" t="s">
        <v>55</v>
      </c>
      <c r="R25" s="373" t="s">
        <v>54</v>
      </c>
      <c r="S25" s="383" t="s">
        <v>55</v>
      </c>
      <c r="T25" s="340"/>
      <c r="U25" s="340"/>
      <c r="V25" s="5" t="s">
        <v>99</v>
      </c>
      <c r="W25" s="357">
        <f>O19</f>
        <v>481</v>
      </c>
      <c r="X25" s="313"/>
      <c r="Y25" s="313"/>
      <c r="Z25" s="313"/>
      <c r="AD25" s="352"/>
      <c r="AG25" s="313"/>
    </row>
    <row r="26" spans="1:42" ht="16.5" customHeight="1" x14ac:dyDescent="0.25">
      <c r="A26" s="501"/>
      <c r="B26" s="375" t="s">
        <v>56</v>
      </c>
      <c r="C26" s="364" t="s">
        <v>57</v>
      </c>
      <c r="D26" s="375" t="s">
        <v>56</v>
      </c>
      <c r="E26" s="364" t="s">
        <v>57</v>
      </c>
      <c r="F26" s="375" t="s">
        <v>56</v>
      </c>
      <c r="G26" s="364" t="s">
        <v>57</v>
      </c>
      <c r="H26" s="372" t="s">
        <v>56</v>
      </c>
      <c r="I26" s="372" t="s">
        <v>57</v>
      </c>
      <c r="J26" s="375" t="s">
        <v>56</v>
      </c>
      <c r="K26" s="364" t="s">
        <v>57</v>
      </c>
      <c r="L26" s="375" t="s">
        <v>56</v>
      </c>
      <c r="M26" s="364" t="s">
        <v>57</v>
      </c>
      <c r="N26" s="365" t="s">
        <v>56</v>
      </c>
      <c r="O26" s="364" t="s">
        <v>57</v>
      </c>
      <c r="P26" s="363" t="s">
        <v>56</v>
      </c>
      <c r="Q26" s="378" t="s">
        <v>57</v>
      </c>
      <c r="R26" s="373" t="s">
        <v>56</v>
      </c>
      <c r="S26" s="364" t="s">
        <v>57</v>
      </c>
      <c r="T26" s="313"/>
      <c r="U26" s="313"/>
      <c r="V26" s="5" t="s">
        <v>140</v>
      </c>
      <c r="W26" s="313">
        <f>S19</f>
        <v>202</v>
      </c>
      <c r="X26" s="313"/>
      <c r="Y26" s="313"/>
      <c r="Z26" s="313"/>
      <c r="AD26" s="352"/>
      <c r="AG26" s="313"/>
    </row>
    <row r="27" spans="1:42" ht="16.5" customHeight="1" thickBot="1" x14ac:dyDescent="0.3">
      <c r="A27" s="502"/>
      <c r="B27" s="376" t="s">
        <v>58</v>
      </c>
      <c r="C27" s="369" t="s">
        <v>59</v>
      </c>
      <c r="D27" s="376" t="s">
        <v>58</v>
      </c>
      <c r="E27" s="369" t="s">
        <v>59</v>
      </c>
      <c r="F27" s="376" t="s">
        <v>58</v>
      </c>
      <c r="G27" s="369" t="s">
        <v>59</v>
      </c>
      <c r="H27" s="367" t="s">
        <v>58</v>
      </c>
      <c r="I27" s="367" t="s">
        <v>59</v>
      </c>
      <c r="J27" s="376" t="s">
        <v>58</v>
      </c>
      <c r="K27" s="369" t="s">
        <v>59</v>
      </c>
      <c r="L27" s="376" t="s">
        <v>58</v>
      </c>
      <c r="M27" s="369" t="s">
        <v>59</v>
      </c>
      <c r="N27" s="370" t="s">
        <v>58</v>
      </c>
      <c r="O27" s="369" t="s">
        <v>59</v>
      </c>
      <c r="P27" s="368" t="s">
        <v>58</v>
      </c>
      <c r="Q27" s="379" t="s">
        <v>59</v>
      </c>
      <c r="R27" s="374" t="s">
        <v>58</v>
      </c>
      <c r="S27" s="369" t="s">
        <v>59</v>
      </c>
      <c r="T27" s="313"/>
      <c r="U27" s="313"/>
      <c r="V27" s="5" t="s">
        <v>141</v>
      </c>
      <c r="W27" s="313">
        <f>U19</f>
        <v>4</v>
      </c>
      <c r="X27" s="313"/>
      <c r="Y27" s="313"/>
      <c r="Z27" s="313"/>
      <c r="AD27" s="352"/>
      <c r="AF27" s="338"/>
      <c r="AG27" s="313"/>
    </row>
    <row r="28" spans="1:42" ht="16.5" customHeight="1" thickTop="1" x14ac:dyDescent="0.25">
      <c r="A28" s="360">
        <v>1</v>
      </c>
      <c r="B28" s="341">
        <v>1237</v>
      </c>
      <c r="C28" s="346">
        <v>118</v>
      </c>
      <c r="D28" s="341">
        <v>2261</v>
      </c>
      <c r="E28" s="346">
        <v>162</v>
      </c>
      <c r="F28" s="327">
        <v>210</v>
      </c>
      <c r="G28" s="342">
        <v>14</v>
      </c>
      <c r="H28" s="321">
        <v>320</v>
      </c>
      <c r="I28" s="321">
        <v>21</v>
      </c>
      <c r="J28" s="327">
        <v>251</v>
      </c>
      <c r="K28" s="320">
        <v>259</v>
      </c>
      <c r="L28" s="327">
        <v>1589</v>
      </c>
      <c r="M28" s="320">
        <v>1407</v>
      </c>
      <c r="N28" s="341">
        <v>2</v>
      </c>
      <c r="O28" s="320">
        <v>17</v>
      </c>
      <c r="P28" s="341">
        <v>789</v>
      </c>
      <c r="Q28" s="344">
        <v>61</v>
      </c>
      <c r="R28" s="345">
        <v>752</v>
      </c>
      <c r="S28" s="342">
        <v>80</v>
      </c>
      <c r="T28" s="313"/>
      <c r="U28" s="313"/>
      <c r="V28" s="5" t="s">
        <v>142</v>
      </c>
      <c r="W28" s="313">
        <f>W19</f>
        <v>118</v>
      </c>
      <c r="X28" s="313"/>
      <c r="Y28" s="313"/>
      <c r="Z28" s="313"/>
      <c r="AD28" s="352"/>
      <c r="AG28" s="313"/>
    </row>
    <row r="29" spans="1:42" ht="16.5" customHeight="1" x14ac:dyDescent="0.25">
      <c r="A29" s="360">
        <v>2</v>
      </c>
      <c r="B29" s="327">
        <v>1318</v>
      </c>
      <c r="C29" s="320">
        <v>227</v>
      </c>
      <c r="D29" s="327">
        <v>2244</v>
      </c>
      <c r="E29" s="320">
        <v>303</v>
      </c>
      <c r="F29" s="327">
        <v>162</v>
      </c>
      <c r="G29" s="320">
        <v>44</v>
      </c>
      <c r="H29" s="321">
        <v>318</v>
      </c>
      <c r="I29" s="321">
        <v>38</v>
      </c>
      <c r="J29" s="327">
        <v>459</v>
      </c>
      <c r="K29" s="320">
        <v>824</v>
      </c>
      <c r="L29" s="327">
        <v>2138</v>
      </c>
      <c r="M29" s="320">
        <v>3152</v>
      </c>
      <c r="N29" s="327">
        <v>2</v>
      </c>
      <c r="O29" s="320">
        <v>52</v>
      </c>
      <c r="P29" s="327">
        <v>715</v>
      </c>
      <c r="Q29" s="346">
        <v>103</v>
      </c>
      <c r="R29" s="347">
        <v>676</v>
      </c>
      <c r="S29" s="320">
        <v>121</v>
      </c>
      <c r="T29" s="313"/>
      <c r="U29" s="313"/>
      <c r="V29" s="5" t="s">
        <v>143</v>
      </c>
      <c r="W29" s="313">
        <f>Y19</f>
        <v>569</v>
      </c>
      <c r="X29" s="313"/>
      <c r="Y29" s="313"/>
      <c r="Z29" s="313"/>
      <c r="AD29" s="352"/>
      <c r="AF29" s="338"/>
      <c r="AG29" s="313"/>
    </row>
    <row r="30" spans="1:42" ht="16.5" customHeight="1" x14ac:dyDescent="0.25">
      <c r="A30" s="360">
        <v>3</v>
      </c>
      <c r="B30" s="327">
        <v>1543</v>
      </c>
      <c r="C30" s="320">
        <v>549</v>
      </c>
      <c r="D30" s="327">
        <v>1853</v>
      </c>
      <c r="E30" s="320">
        <v>491</v>
      </c>
      <c r="F30" s="327">
        <v>159</v>
      </c>
      <c r="G30" s="320">
        <v>87</v>
      </c>
      <c r="H30" s="321">
        <v>263</v>
      </c>
      <c r="I30" s="321">
        <v>39</v>
      </c>
      <c r="J30" s="327">
        <v>459</v>
      </c>
      <c r="K30" s="320">
        <v>1426</v>
      </c>
      <c r="L30" s="327">
        <v>2245</v>
      </c>
      <c r="M30" s="320">
        <v>5568</v>
      </c>
      <c r="N30" s="327">
        <v>0</v>
      </c>
      <c r="O30" s="320">
        <v>71</v>
      </c>
      <c r="P30" s="327">
        <v>655</v>
      </c>
      <c r="Q30" s="346">
        <v>163</v>
      </c>
      <c r="R30" s="347">
        <v>615</v>
      </c>
      <c r="S30" s="320">
        <v>179</v>
      </c>
      <c r="T30" s="313"/>
      <c r="U30" s="313"/>
      <c r="V30" s="5" t="s">
        <v>144</v>
      </c>
      <c r="W30" s="313">
        <f>AA19</f>
        <v>147</v>
      </c>
      <c r="X30" s="313"/>
      <c r="Y30" s="313"/>
      <c r="Z30" s="313"/>
      <c r="AD30" s="352"/>
      <c r="AG30" s="313"/>
    </row>
    <row r="31" spans="1:42" ht="16.5" customHeight="1" x14ac:dyDescent="0.25">
      <c r="A31" s="360">
        <v>4</v>
      </c>
      <c r="B31" s="327">
        <v>2388</v>
      </c>
      <c r="C31" s="320">
        <v>1578</v>
      </c>
      <c r="D31" s="327">
        <v>1696</v>
      </c>
      <c r="E31" s="320">
        <v>686</v>
      </c>
      <c r="F31" s="327">
        <v>170</v>
      </c>
      <c r="G31" s="320">
        <v>122</v>
      </c>
      <c r="H31" s="321">
        <v>58</v>
      </c>
      <c r="I31" s="321">
        <v>40</v>
      </c>
      <c r="J31" s="327">
        <v>412</v>
      </c>
      <c r="K31" s="320">
        <v>1839</v>
      </c>
      <c r="L31" s="327">
        <v>2655</v>
      </c>
      <c r="M31" s="320">
        <v>7860</v>
      </c>
      <c r="N31" s="327">
        <v>0</v>
      </c>
      <c r="O31" s="320">
        <v>73</v>
      </c>
      <c r="P31" s="327">
        <v>511</v>
      </c>
      <c r="Q31" s="346">
        <v>193</v>
      </c>
      <c r="R31" s="347">
        <v>448</v>
      </c>
      <c r="S31" s="320">
        <v>217</v>
      </c>
      <c r="T31" s="313"/>
      <c r="U31" s="313"/>
      <c r="V31" s="5" t="s">
        <v>49</v>
      </c>
      <c r="W31" s="313">
        <f>AC19</f>
        <v>26</v>
      </c>
      <c r="X31" s="313"/>
      <c r="Y31" s="313"/>
      <c r="Z31" s="313"/>
      <c r="AD31" s="352"/>
      <c r="AF31" s="338"/>
      <c r="AG31" s="313"/>
    </row>
    <row r="32" spans="1:42" ht="16.5" customHeight="1" x14ac:dyDescent="0.25">
      <c r="A32" s="360">
        <v>5</v>
      </c>
      <c r="B32" s="327">
        <v>2986</v>
      </c>
      <c r="C32" s="320">
        <v>2347</v>
      </c>
      <c r="D32" s="327">
        <v>1346</v>
      </c>
      <c r="E32" s="320">
        <v>905</v>
      </c>
      <c r="F32" s="327">
        <v>197</v>
      </c>
      <c r="G32" s="320">
        <v>172</v>
      </c>
      <c r="H32" s="321">
        <v>15</v>
      </c>
      <c r="I32" s="321">
        <v>40</v>
      </c>
      <c r="J32" s="327">
        <v>316</v>
      </c>
      <c r="K32" s="320">
        <v>2256</v>
      </c>
      <c r="L32" s="327">
        <v>2243</v>
      </c>
      <c r="M32" s="320">
        <v>9981</v>
      </c>
      <c r="N32" s="327">
        <v>0</v>
      </c>
      <c r="O32" s="320">
        <v>73</v>
      </c>
      <c r="P32" s="327">
        <v>460</v>
      </c>
      <c r="Q32" s="346">
        <v>197</v>
      </c>
      <c r="R32" s="347">
        <v>412</v>
      </c>
      <c r="S32" s="320">
        <v>233</v>
      </c>
      <c r="T32" s="313"/>
      <c r="U32" s="313"/>
      <c r="V32" s="5" t="s">
        <v>284</v>
      </c>
      <c r="W32" s="313">
        <f>C39</f>
        <v>3210</v>
      </c>
      <c r="X32" s="313"/>
      <c r="Y32" s="313"/>
      <c r="Z32" s="313"/>
      <c r="AD32" s="352"/>
      <c r="AG32" s="313"/>
    </row>
    <row r="33" spans="1:39" ht="16.5" customHeight="1" x14ac:dyDescent="0.25">
      <c r="A33" s="360">
        <v>6</v>
      </c>
      <c r="B33" s="327">
        <v>3360</v>
      </c>
      <c r="C33" s="320">
        <v>2851</v>
      </c>
      <c r="D33" s="327">
        <v>1326</v>
      </c>
      <c r="E33" s="320">
        <v>1048</v>
      </c>
      <c r="F33" s="327">
        <v>220</v>
      </c>
      <c r="G33" s="320">
        <v>227</v>
      </c>
      <c r="H33" s="321">
        <v>0</v>
      </c>
      <c r="I33" s="321">
        <v>40</v>
      </c>
      <c r="J33" s="327">
        <v>91</v>
      </c>
      <c r="K33" s="320">
        <v>2566</v>
      </c>
      <c r="L33" s="327">
        <v>1216</v>
      </c>
      <c r="M33" s="320">
        <v>11874</v>
      </c>
      <c r="N33" s="327">
        <v>0</v>
      </c>
      <c r="O33" s="320">
        <v>73</v>
      </c>
      <c r="P33" s="327">
        <v>2</v>
      </c>
      <c r="Q33" s="346">
        <v>197</v>
      </c>
      <c r="R33" s="347">
        <v>0</v>
      </c>
      <c r="S33" s="320">
        <v>233</v>
      </c>
      <c r="T33" s="313"/>
      <c r="U33" s="313"/>
      <c r="V33" s="5" t="s">
        <v>285</v>
      </c>
      <c r="W33" s="313">
        <f>E39</f>
        <v>1830</v>
      </c>
      <c r="X33" s="313"/>
      <c r="Y33" s="313"/>
      <c r="Z33" s="313"/>
      <c r="AD33" s="352"/>
      <c r="AF33" s="338"/>
      <c r="AG33" s="313"/>
      <c r="AH33" s="353"/>
    </row>
    <row r="34" spans="1:39" ht="16.5" customHeight="1" x14ac:dyDescent="0.25">
      <c r="A34" s="360">
        <v>7</v>
      </c>
      <c r="B34" s="327">
        <v>3422</v>
      </c>
      <c r="C34" s="320">
        <v>3024</v>
      </c>
      <c r="D34" s="327">
        <v>806</v>
      </c>
      <c r="E34" s="320">
        <v>1119</v>
      </c>
      <c r="F34" s="327">
        <v>203</v>
      </c>
      <c r="G34" s="320">
        <v>253</v>
      </c>
      <c r="H34" s="321">
        <v>0</v>
      </c>
      <c r="I34" s="321">
        <v>40</v>
      </c>
      <c r="J34" s="327">
        <v>73</v>
      </c>
      <c r="K34" s="320">
        <v>2627</v>
      </c>
      <c r="L34" s="327">
        <v>1246</v>
      </c>
      <c r="M34" s="320">
        <v>12948</v>
      </c>
      <c r="N34" s="327">
        <v>2</v>
      </c>
      <c r="O34" s="320">
        <v>75</v>
      </c>
      <c r="P34" s="327">
        <v>2</v>
      </c>
      <c r="Q34" s="346">
        <v>197</v>
      </c>
      <c r="R34" s="347">
        <v>0</v>
      </c>
      <c r="S34" s="320">
        <v>233</v>
      </c>
      <c r="T34" s="313"/>
      <c r="U34" s="313"/>
      <c r="V34" s="333" t="s">
        <v>282</v>
      </c>
      <c r="W34" s="313">
        <f>G39</f>
        <v>404</v>
      </c>
      <c r="X34" s="313"/>
      <c r="Y34" s="313"/>
      <c r="Z34" s="313"/>
      <c r="AA34" s="313"/>
      <c r="AB34" s="313"/>
      <c r="AG34" s="313"/>
      <c r="AH34" s="313"/>
      <c r="AI34" s="313"/>
      <c r="AJ34" s="313"/>
      <c r="AK34" s="313"/>
      <c r="AL34" s="313"/>
      <c r="AM34" s="313"/>
    </row>
    <row r="35" spans="1:39" ht="16.5" customHeight="1" x14ac:dyDescent="0.25">
      <c r="A35" s="360">
        <v>8</v>
      </c>
      <c r="B35" s="327">
        <v>3415</v>
      </c>
      <c r="C35" s="320">
        <v>3096</v>
      </c>
      <c r="D35" s="327">
        <v>832</v>
      </c>
      <c r="E35" s="320">
        <v>1194</v>
      </c>
      <c r="F35" s="327">
        <v>202</v>
      </c>
      <c r="G35" s="320">
        <v>278</v>
      </c>
      <c r="H35" s="321">
        <v>0</v>
      </c>
      <c r="I35" s="321">
        <v>41</v>
      </c>
      <c r="J35" s="327">
        <v>58</v>
      </c>
      <c r="K35" s="320">
        <v>2684</v>
      </c>
      <c r="L35" s="327">
        <v>1108</v>
      </c>
      <c r="M35" s="320">
        <v>13762</v>
      </c>
      <c r="N35" s="327">
        <v>0</v>
      </c>
      <c r="O35" s="320">
        <v>75</v>
      </c>
      <c r="P35" s="327">
        <v>1</v>
      </c>
      <c r="Q35" s="346">
        <v>197</v>
      </c>
      <c r="R35" s="347">
        <v>0</v>
      </c>
      <c r="S35" s="320">
        <v>233</v>
      </c>
      <c r="T35" s="313"/>
      <c r="U35" s="313"/>
      <c r="V35" s="5" t="s">
        <v>145</v>
      </c>
      <c r="W35" s="313">
        <f>I39</f>
        <v>41</v>
      </c>
      <c r="X35" s="313"/>
      <c r="Y35" s="313"/>
      <c r="Z35" s="313"/>
      <c r="AA35" s="313"/>
      <c r="AB35" s="313"/>
      <c r="AG35" s="313"/>
      <c r="AH35" s="313"/>
      <c r="AI35" s="313"/>
      <c r="AJ35" s="313"/>
      <c r="AK35" s="313"/>
      <c r="AL35" s="313"/>
      <c r="AM35" s="313"/>
    </row>
    <row r="36" spans="1:39" ht="16.5" customHeight="1" x14ac:dyDescent="0.25">
      <c r="A36" s="360">
        <v>9</v>
      </c>
      <c r="B36" s="327">
        <v>3409</v>
      </c>
      <c r="C36" s="320">
        <v>3199</v>
      </c>
      <c r="D36" s="327">
        <v>823</v>
      </c>
      <c r="E36" s="320">
        <v>1271</v>
      </c>
      <c r="F36" s="327">
        <v>198</v>
      </c>
      <c r="G36" s="320">
        <v>317</v>
      </c>
      <c r="H36" s="321">
        <v>0</v>
      </c>
      <c r="I36" s="321">
        <v>41</v>
      </c>
      <c r="J36" s="327">
        <v>379</v>
      </c>
      <c r="K36" s="320">
        <v>3224</v>
      </c>
      <c r="L36" s="327">
        <v>2088</v>
      </c>
      <c r="M36" s="320">
        <v>15633</v>
      </c>
      <c r="N36" s="327">
        <v>0</v>
      </c>
      <c r="O36" s="320">
        <v>104</v>
      </c>
      <c r="P36" s="327">
        <v>1</v>
      </c>
      <c r="Q36" s="346">
        <v>197</v>
      </c>
      <c r="R36" s="347">
        <v>0</v>
      </c>
      <c r="S36" s="320">
        <v>233</v>
      </c>
      <c r="V36" s="5" t="s">
        <v>131</v>
      </c>
      <c r="W36" s="313">
        <f>K39</f>
        <v>4481</v>
      </c>
      <c r="AG36" s="313"/>
      <c r="AH36" s="313"/>
      <c r="AI36" s="313"/>
      <c r="AJ36" s="313"/>
      <c r="AK36" s="313"/>
      <c r="AL36" s="313"/>
      <c r="AM36" s="313"/>
    </row>
    <row r="37" spans="1:39" ht="16.5" customHeight="1" x14ac:dyDescent="0.25">
      <c r="A37" s="360">
        <v>10</v>
      </c>
      <c r="B37" s="327">
        <v>3286</v>
      </c>
      <c r="C37" s="320">
        <v>3206</v>
      </c>
      <c r="D37" s="327">
        <v>830</v>
      </c>
      <c r="E37" s="320">
        <v>1383</v>
      </c>
      <c r="F37" s="327">
        <v>193</v>
      </c>
      <c r="G37" s="320">
        <v>358</v>
      </c>
      <c r="H37" s="321">
        <v>0</v>
      </c>
      <c r="I37" s="321">
        <v>41</v>
      </c>
      <c r="J37" s="327">
        <v>431</v>
      </c>
      <c r="K37" s="320">
        <v>3724</v>
      </c>
      <c r="L37" s="327">
        <v>2976</v>
      </c>
      <c r="M37" s="320">
        <v>18089</v>
      </c>
      <c r="N37" s="327">
        <v>1</v>
      </c>
      <c r="O37" s="320">
        <v>137</v>
      </c>
      <c r="P37" s="327">
        <v>1</v>
      </c>
      <c r="Q37" s="346">
        <v>197</v>
      </c>
      <c r="R37" s="347">
        <v>0</v>
      </c>
      <c r="S37" s="320">
        <v>233</v>
      </c>
      <c r="V37" s="5" t="s">
        <v>146</v>
      </c>
      <c r="W37" s="313">
        <f>M39</f>
        <v>21501</v>
      </c>
      <c r="AG37" s="313"/>
      <c r="AH37" s="313"/>
      <c r="AI37" s="313"/>
      <c r="AJ37" s="313"/>
      <c r="AK37" s="313"/>
      <c r="AL37" s="313"/>
      <c r="AM37" s="313"/>
    </row>
    <row r="38" spans="1:39" ht="16.5" customHeight="1" x14ac:dyDescent="0.25">
      <c r="A38" s="360">
        <v>11</v>
      </c>
      <c r="B38" s="327">
        <v>567</v>
      </c>
      <c r="C38" s="320">
        <v>3208</v>
      </c>
      <c r="D38" s="327">
        <v>401</v>
      </c>
      <c r="E38" s="320">
        <v>1587</v>
      </c>
      <c r="F38" s="327">
        <v>170</v>
      </c>
      <c r="G38" s="320">
        <v>379</v>
      </c>
      <c r="H38" s="321">
        <v>0</v>
      </c>
      <c r="I38" s="321">
        <v>41</v>
      </c>
      <c r="J38" s="327">
        <v>471</v>
      </c>
      <c r="K38" s="320">
        <v>4362</v>
      </c>
      <c r="L38" s="327">
        <v>2622</v>
      </c>
      <c r="M38" s="320">
        <v>20206</v>
      </c>
      <c r="N38" s="327">
        <v>0</v>
      </c>
      <c r="O38" s="320">
        <v>229</v>
      </c>
      <c r="P38" s="327">
        <v>1</v>
      </c>
      <c r="Q38" s="346">
        <v>197</v>
      </c>
      <c r="R38" s="347">
        <v>0</v>
      </c>
      <c r="S38" s="320">
        <v>233</v>
      </c>
      <c r="V38" s="5" t="s">
        <v>135</v>
      </c>
      <c r="W38" s="313">
        <f>O39</f>
        <v>338</v>
      </c>
      <c r="AJ38" s="313"/>
      <c r="AK38" s="313"/>
      <c r="AL38" s="313"/>
      <c r="AM38" s="313"/>
    </row>
    <row r="39" spans="1:39" ht="16.5" customHeight="1" thickBot="1" x14ac:dyDescent="0.3">
      <c r="A39" s="362">
        <v>12</v>
      </c>
      <c r="B39" s="348">
        <v>0</v>
      </c>
      <c r="C39" s="322">
        <v>3210</v>
      </c>
      <c r="D39" s="348">
        <v>613</v>
      </c>
      <c r="E39" s="322">
        <v>1830</v>
      </c>
      <c r="F39" s="348">
        <v>129</v>
      </c>
      <c r="G39" s="322">
        <v>404</v>
      </c>
      <c r="H39" s="323">
        <v>0</v>
      </c>
      <c r="I39" s="323">
        <v>41</v>
      </c>
      <c r="J39" s="348">
        <v>96</v>
      </c>
      <c r="K39" s="322">
        <v>4481</v>
      </c>
      <c r="L39" s="348">
        <v>1556</v>
      </c>
      <c r="M39" s="322">
        <v>21501</v>
      </c>
      <c r="N39" s="348">
        <v>2</v>
      </c>
      <c r="O39" s="322">
        <v>338</v>
      </c>
      <c r="P39" s="348">
        <v>0</v>
      </c>
      <c r="Q39" s="349">
        <v>197</v>
      </c>
      <c r="R39" s="350">
        <v>0</v>
      </c>
      <c r="S39" s="322">
        <v>233</v>
      </c>
      <c r="V39" s="5" t="s">
        <v>308</v>
      </c>
      <c r="W39" s="313">
        <f>S39</f>
        <v>233</v>
      </c>
      <c r="AJ39" s="313"/>
      <c r="AK39" s="313"/>
      <c r="AL39" s="313"/>
      <c r="AM39" s="313"/>
    </row>
    <row r="40" spans="1:39" ht="18" x14ac:dyDescent="0.25">
      <c r="A40" s="354" t="s">
        <v>478</v>
      </c>
      <c r="AJ40" s="313"/>
      <c r="AK40" s="313"/>
      <c r="AL40" s="313"/>
      <c r="AM40" s="313"/>
    </row>
    <row r="41" spans="1:39" ht="18" x14ac:dyDescent="0.25">
      <c r="A41" s="354" t="s">
        <v>479</v>
      </c>
      <c r="AJ41" s="313"/>
      <c r="AK41" s="313"/>
      <c r="AL41" s="313"/>
      <c r="AM41" s="313"/>
    </row>
    <row r="42" spans="1:39" x14ac:dyDescent="0.25">
      <c r="O42" s="340"/>
      <c r="AJ42" s="313"/>
      <c r="AK42" s="313"/>
      <c r="AL42" s="313"/>
      <c r="AM42" s="313"/>
    </row>
    <row r="43" spans="1:39" x14ac:dyDescent="0.25">
      <c r="O43" s="340"/>
      <c r="AG43" s="313"/>
      <c r="AH43" s="313"/>
      <c r="AI43" s="313"/>
      <c r="AJ43" s="313"/>
      <c r="AK43" s="313"/>
      <c r="AL43" s="313"/>
      <c r="AM43" s="313"/>
    </row>
    <row r="44" spans="1:39" x14ac:dyDescent="0.25">
      <c r="O44" s="340"/>
      <c r="AG44" s="313"/>
      <c r="AH44" s="313"/>
      <c r="AI44" s="313"/>
      <c r="AJ44" s="313"/>
      <c r="AK44" s="313"/>
      <c r="AL44" s="313"/>
      <c r="AM44" s="313"/>
    </row>
    <row r="45" spans="1:39" x14ac:dyDescent="0.25">
      <c r="N45" s="351"/>
      <c r="O45" s="355"/>
    </row>
    <row r="46" spans="1:39" x14ac:dyDescent="0.25">
      <c r="N46" s="351"/>
      <c r="O46" s="355"/>
    </row>
    <row r="47" spans="1:39" x14ac:dyDescent="0.25">
      <c r="N47" s="351"/>
      <c r="O47" s="356"/>
    </row>
    <row r="48" spans="1:39" hidden="1" x14ac:dyDescent="0.25">
      <c r="N48" s="351"/>
      <c r="O48" s="356"/>
    </row>
    <row r="49" spans="4:35" hidden="1" x14ac:dyDescent="0.25">
      <c r="N49" s="351"/>
      <c r="O49" s="356"/>
    </row>
    <row r="50" spans="4:35" hidden="1" x14ac:dyDescent="0.25">
      <c r="N50" s="351"/>
      <c r="O50" s="356"/>
    </row>
    <row r="51" spans="4:35" hidden="1" x14ac:dyDescent="0.25">
      <c r="N51" s="351"/>
      <c r="O51" s="356"/>
    </row>
    <row r="52" spans="4:35" hidden="1" x14ac:dyDescent="0.25">
      <c r="N52" s="351"/>
      <c r="O52" s="356"/>
      <c r="Q52" s="340"/>
      <c r="R52" s="340"/>
      <c r="S52" s="340"/>
      <c r="T52" s="340"/>
      <c r="U52" s="340"/>
      <c r="V52" s="340"/>
      <c r="W52" s="340"/>
      <c r="AH52" s="313"/>
      <c r="AI52" s="313"/>
    </row>
    <row r="53" spans="4:35" hidden="1" x14ac:dyDescent="0.25">
      <c r="N53" s="351"/>
      <c r="O53" s="356"/>
      <c r="Q53" s="340"/>
      <c r="R53" s="340"/>
      <c r="S53" s="340"/>
      <c r="T53" s="340"/>
      <c r="U53" s="340"/>
      <c r="V53" s="340"/>
      <c r="W53" s="340"/>
      <c r="AH53" s="313"/>
      <c r="AI53" s="313"/>
    </row>
    <row r="54" spans="4:35" hidden="1" x14ac:dyDescent="0.25">
      <c r="D54" s="340"/>
      <c r="E54" s="340"/>
      <c r="F54" s="340"/>
      <c r="G54" s="340"/>
      <c r="M54" s="340"/>
      <c r="N54" s="351"/>
      <c r="O54" s="356"/>
      <c r="P54" s="340"/>
      <c r="Q54" s="334"/>
      <c r="R54" s="334"/>
      <c r="S54" s="334"/>
      <c r="T54" s="334"/>
      <c r="U54" s="334"/>
      <c r="V54" s="334"/>
      <c r="W54" s="334"/>
      <c r="AH54" s="313"/>
      <c r="AI54" s="313"/>
    </row>
    <row r="55" spans="4:35" hidden="1" x14ac:dyDescent="0.25">
      <c r="D55" s="340"/>
      <c r="E55" s="340"/>
      <c r="F55" s="340"/>
      <c r="G55" s="340"/>
      <c r="J55" s="340"/>
      <c r="K55" s="340"/>
      <c r="L55" s="340"/>
      <c r="M55" s="340"/>
      <c r="N55" s="351"/>
      <c r="O55" s="356"/>
      <c r="P55" s="340"/>
      <c r="Q55" s="334"/>
      <c r="R55" s="334"/>
      <c r="S55" s="334"/>
      <c r="T55" s="334"/>
      <c r="U55" s="334"/>
      <c r="V55" s="334"/>
      <c r="W55" s="334"/>
      <c r="AH55" s="313"/>
      <c r="AI55" s="313"/>
    </row>
    <row r="56" spans="4:35" hidden="1" x14ac:dyDescent="0.25">
      <c r="D56" s="313"/>
      <c r="E56" s="313"/>
      <c r="F56" s="313"/>
      <c r="G56" s="313"/>
      <c r="J56" s="334"/>
      <c r="K56" s="334"/>
      <c r="L56" s="334"/>
      <c r="M56" s="334"/>
      <c r="N56" s="351"/>
      <c r="O56" s="356"/>
      <c r="P56" s="334"/>
      <c r="Q56" s="334"/>
      <c r="R56" s="334"/>
      <c r="S56" s="334"/>
      <c r="T56" s="334"/>
      <c r="U56" s="334"/>
      <c r="V56" s="334"/>
      <c r="W56" s="334"/>
      <c r="AH56" s="313"/>
      <c r="AI56" s="313"/>
    </row>
    <row r="57" spans="4:35" hidden="1" x14ac:dyDescent="0.25">
      <c r="D57" s="313"/>
      <c r="E57" s="313"/>
      <c r="F57" s="313"/>
      <c r="G57" s="313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AH57" s="313"/>
      <c r="AI57" s="313"/>
    </row>
    <row r="58" spans="4:35" hidden="1" x14ac:dyDescent="0.25">
      <c r="D58" s="313"/>
      <c r="E58" s="313"/>
      <c r="F58" s="313"/>
      <c r="G58" s="313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AH58" s="313"/>
      <c r="AI58" s="313"/>
    </row>
    <row r="59" spans="4:35" hidden="1" x14ac:dyDescent="0.25">
      <c r="D59" s="313"/>
      <c r="E59" s="313"/>
      <c r="F59" s="313"/>
      <c r="G59" s="313"/>
      <c r="H59" s="313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AH59" s="313"/>
      <c r="AI59" s="313"/>
    </row>
    <row r="60" spans="4:35" hidden="1" x14ac:dyDescent="0.25">
      <c r="D60" s="313"/>
      <c r="E60" s="313"/>
      <c r="F60" s="313"/>
      <c r="G60" s="313"/>
      <c r="H60" s="313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AH60" s="313"/>
      <c r="AI60" s="313"/>
    </row>
    <row r="61" spans="4:35" hidden="1" x14ac:dyDescent="0.25">
      <c r="D61" s="313"/>
      <c r="E61" s="313"/>
      <c r="F61" s="313"/>
      <c r="G61" s="313"/>
      <c r="H61" s="313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AH61" s="313"/>
      <c r="AI61" s="313"/>
    </row>
    <row r="62" spans="4:35" hidden="1" x14ac:dyDescent="0.25">
      <c r="D62" s="313"/>
      <c r="E62" s="313"/>
      <c r="F62" s="313"/>
      <c r="G62" s="313"/>
      <c r="H62" s="313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</row>
    <row r="63" spans="4:35" hidden="1" x14ac:dyDescent="0.25">
      <c r="D63" s="313"/>
      <c r="E63" s="313"/>
      <c r="F63" s="313"/>
      <c r="G63" s="313"/>
      <c r="H63" s="313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</row>
    <row r="64" spans="4:35" hidden="1" x14ac:dyDescent="0.25">
      <c r="D64" s="313"/>
      <c r="E64" s="313"/>
      <c r="F64" s="313"/>
      <c r="G64" s="313"/>
      <c r="H64" s="313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</row>
    <row r="65" spans="1:23" hidden="1" x14ac:dyDescent="0.25">
      <c r="A65" s="351"/>
      <c r="D65" s="313"/>
      <c r="E65" s="313"/>
      <c r="F65" s="313"/>
      <c r="G65" s="313"/>
      <c r="H65" s="313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</row>
    <row r="66" spans="1:23" hidden="1" x14ac:dyDescent="0.25">
      <c r="A66" s="351"/>
      <c r="B66" s="313"/>
      <c r="C66" s="313"/>
      <c r="D66" s="313"/>
      <c r="E66" s="313"/>
      <c r="F66" s="313"/>
      <c r="G66" s="313"/>
      <c r="H66" s="313"/>
      <c r="I66" s="334"/>
      <c r="J66" s="334"/>
      <c r="K66" s="334"/>
      <c r="L66" s="334"/>
      <c r="M66" s="334"/>
      <c r="N66" s="334"/>
      <c r="O66" s="334"/>
      <c r="P66" s="334"/>
    </row>
    <row r="67" spans="1:23" hidden="1" x14ac:dyDescent="0.25">
      <c r="B67" s="313"/>
      <c r="C67" s="313"/>
      <c r="D67" s="313"/>
      <c r="E67" s="313"/>
      <c r="F67" s="313"/>
      <c r="G67" s="313"/>
      <c r="H67" s="313"/>
      <c r="I67" s="334"/>
      <c r="J67" s="334"/>
      <c r="K67" s="334"/>
      <c r="L67" s="334"/>
      <c r="M67" s="334"/>
      <c r="N67" s="334"/>
      <c r="O67" s="334"/>
      <c r="P67" s="334"/>
    </row>
    <row r="96" spans="2:3" hidden="1" x14ac:dyDescent="0.25">
      <c r="B96" s="5">
        <v>9590</v>
      </c>
      <c r="C96" s="5">
        <f>9*140</f>
        <v>1260</v>
      </c>
    </row>
    <row r="97" spans="2:3" hidden="1" x14ac:dyDescent="0.25">
      <c r="B97" s="5">
        <v>9590</v>
      </c>
      <c r="C97" s="5">
        <v>1260</v>
      </c>
    </row>
    <row r="98" spans="2:3" hidden="1" x14ac:dyDescent="0.25">
      <c r="B98" s="5">
        <v>9590</v>
      </c>
      <c r="C98" s="5">
        <v>1260</v>
      </c>
    </row>
    <row r="99" spans="2:3" hidden="1" x14ac:dyDescent="0.25">
      <c r="B99" s="5">
        <f>+B96+B97+B98</f>
        <v>28770</v>
      </c>
      <c r="C99" s="5">
        <f>+C96+C97+C98</f>
        <v>3780</v>
      </c>
    </row>
    <row r="100" spans="2:3" hidden="1" x14ac:dyDescent="0.25">
      <c r="B100" s="5">
        <f>+B99+C99</f>
        <v>32550</v>
      </c>
      <c r="C100" s="5">
        <f>+B100-5500</f>
        <v>27050</v>
      </c>
    </row>
  </sheetData>
  <mergeCells count="44">
    <mergeCell ref="A2:A7"/>
    <mergeCell ref="B2:E3"/>
    <mergeCell ref="F2:I3"/>
    <mergeCell ref="J2:M3"/>
    <mergeCell ref="F22:G23"/>
    <mergeCell ref="H22:I23"/>
    <mergeCell ref="J22:K23"/>
    <mergeCell ref="L22:M23"/>
    <mergeCell ref="D22:E23"/>
    <mergeCell ref="H4:I4"/>
    <mergeCell ref="J4:K4"/>
    <mergeCell ref="L4:M4"/>
    <mergeCell ref="A1:AC1"/>
    <mergeCell ref="B24:C24"/>
    <mergeCell ref="D24:E24"/>
    <mergeCell ref="F24:G24"/>
    <mergeCell ref="B4:C4"/>
    <mergeCell ref="D4:E4"/>
    <mergeCell ref="F4:G4"/>
    <mergeCell ref="T2:U3"/>
    <mergeCell ref="A22:A27"/>
    <mergeCell ref="B22:C23"/>
    <mergeCell ref="X2:Y3"/>
    <mergeCell ref="AB2:AC3"/>
    <mergeCell ref="N2:O3"/>
    <mergeCell ref="P2:S3"/>
    <mergeCell ref="Z2:AA3"/>
    <mergeCell ref="V2:W3"/>
    <mergeCell ref="H24:I24"/>
    <mergeCell ref="J24:K24"/>
    <mergeCell ref="L24:M24"/>
    <mergeCell ref="N24:O24"/>
    <mergeCell ref="AB4:AC4"/>
    <mergeCell ref="P24:Q24"/>
    <mergeCell ref="R24:S24"/>
    <mergeCell ref="N22:O23"/>
    <mergeCell ref="P22:S23"/>
    <mergeCell ref="X4:Y4"/>
    <mergeCell ref="Z4:AA4"/>
    <mergeCell ref="V4:W4"/>
    <mergeCell ref="N4:O4"/>
    <mergeCell ref="P4:Q4"/>
    <mergeCell ref="R4:S4"/>
    <mergeCell ref="T4:U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  <headerFooter>
    <oddHeader>&amp;R&amp;24Příloha č. 6b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XFC19"/>
  <sheetViews>
    <sheetView showGridLines="0" zoomScaleNormal="100" zoomScaleSheetLayoutView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D1"/>
    </sheetView>
  </sheetViews>
  <sheetFormatPr defaultColWidth="9.140625" defaultRowHeight="15" zeroHeight="1" x14ac:dyDescent="0.25"/>
  <cols>
    <col min="1" max="1" width="22.140625" style="13" bestFit="1" customWidth="1"/>
    <col min="2" max="4" width="24.7109375" style="14" customWidth="1"/>
    <col min="5" max="11" width="23" style="14" hidden="1"/>
    <col min="12" max="16383" width="9.140625" style="13" hidden="1" customWidth="1"/>
    <col min="16384" max="16384" width="0" style="13" hidden="1" customWidth="1"/>
  </cols>
  <sheetData>
    <row r="1" spans="1:11" ht="22.5" customHeight="1" thickBot="1" x14ac:dyDescent="0.3">
      <c r="A1" s="390" t="s">
        <v>423</v>
      </c>
      <c r="B1" s="390"/>
      <c r="C1" s="390"/>
      <c r="D1" s="390"/>
    </row>
    <row r="2" spans="1:11" ht="49.5" customHeight="1" thickBot="1" x14ac:dyDescent="0.3">
      <c r="A2" s="36" t="s">
        <v>411</v>
      </c>
      <c r="B2" s="37" t="s">
        <v>364</v>
      </c>
      <c r="C2" s="37" t="s">
        <v>365</v>
      </c>
      <c r="D2" s="38" t="s">
        <v>366</v>
      </c>
      <c r="E2" s="13"/>
      <c r="F2" s="13"/>
      <c r="G2" s="13"/>
      <c r="H2" s="13"/>
      <c r="I2" s="13"/>
      <c r="J2" s="13"/>
      <c r="K2" s="13"/>
    </row>
    <row r="3" spans="1:11" ht="17.25" customHeight="1" thickTop="1" x14ac:dyDescent="0.25">
      <c r="A3" s="39" t="s">
        <v>108</v>
      </c>
      <c r="B3" s="266">
        <v>203</v>
      </c>
      <c r="C3" s="266">
        <v>249</v>
      </c>
      <c r="D3" s="267">
        <v>237</v>
      </c>
      <c r="E3" s="13"/>
      <c r="F3" s="13"/>
      <c r="G3" s="13"/>
      <c r="H3" s="13"/>
      <c r="I3" s="13"/>
      <c r="J3" s="13"/>
      <c r="K3" s="13"/>
    </row>
    <row r="4" spans="1:11" ht="17.25" customHeight="1" x14ac:dyDescent="0.25">
      <c r="A4" s="39" t="s">
        <v>349</v>
      </c>
      <c r="B4" s="266">
        <v>711</v>
      </c>
      <c r="C4" s="266">
        <v>704</v>
      </c>
      <c r="D4" s="267">
        <v>582</v>
      </c>
      <c r="E4" s="13"/>
      <c r="F4" s="13"/>
      <c r="G4" s="13"/>
      <c r="H4" s="13"/>
      <c r="I4" s="13"/>
      <c r="J4" s="13"/>
      <c r="K4" s="13"/>
    </row>
    <row r="5" spans="1:11" ht="17.25" customHeight="1" x14ac:dyDescent="0.25">
      <c r="A5" s="39" t="s">
        <v>350</v>
      </c>
      <c r="B5" s="266">
        <v>603</v>
      </c>
      <c r="C5" s="266">
        <v>603</v>
      </c>
      <c r="D5" s="267">
        <v>520</v>
      </c>
      <c r="E5" s="13"/>
      <c r="F5" s="13"/>
      <c r="G5" s="13"/>
      <c r="H5" s="13"/>
      <c r="I5" s="13"/>
      <c r="J5" s="13"/>
      <c r="K5" s="13"/>
    </row>
    <row r="6" spans="1:11" ht="17.25" customHeight="1" x14ac:dyDescent="0.25">
      <c r="A6" s="39" t="s">
        <v>367</v>
      </c>
      <c r="B6" s="266">
        <v>423</v>
      </c>
      <c r="C6" s="266">
        <v>425</v>
      </c>
      <c r="D6" s="267">
        <v>370</v>
      </c>
      <c r="E6" s="13"/>
      <c r="F6" s="13"/>
      <c r="G6" s="13"/>
      <c r="H6" s="13"/>
      <c r="I6" s="13"/>
      <c r="J6" s="13"/>
      <c r="K6" s="13"/>
    </row>
    <row r="7" spans="1:11" ht="17.25" customHeight="1" x14ac:dyDescent="0.25">
      <c r="A7" s="39" t="s">
        <v>337</v>
      </c>
      <c r="B7" s="266">
        <v>581</v>
      </c>
      <c r="C7" s="266">
        <v>580</v>
      </c>
      <c r="D7" s="267">
        <v>467</v>
      </c>
      <c r="E7" s="13"/>
      <c r="F7" s="13"/>
      <c r="G7" s="13"/>
      <c r="H7" s="13"/>
      <c r="I7" s="13"/>
      <c r="J7" s="13"/>
      <c r="K7" s="13"/>
    </row>
    <row r="8" spans="1:11" ht="17.25" customHeight="1" x14ac:dyDescent="0.25">
      <c r="A8" s="39" t="s">
        <v>338</v>
      </c>
      <c r="B8" s="266">
        <v>832</v>
      </c>
      <c r="C8" s="266">
        <v>801</v>
      </c>
      <c r="D8" s="267">
        <v>856</v>
      </c>
      <c r="E8" s="13"/>
      <c r="F8" s="13"/>
      <c r="G8" s="13"/>
      <c r="H8" s="13"/>
      <c r="I8" s="13"/>
      <c r="J8" s="13"/>
      <c r="K8" s="13"/>
    </row>
    <row r="9" spans="1:11" ht="17.25" customHeight="1" x14ac:dyDescent="0.25">
      <c r="A9" s="39" t="s">
        <v>184</v>
      </c>
      <c r="B9" s="266">
        <v>1230</v>
      </c>
      <c r="C9" s="266">
        <v>1225</v>
      </c>
      <c r="D9" s="267">
        <v>1113</v>
      </c>
      <c r="E9" s="13"/>
      <c r="F9" s="13"/>
      <c r="G9" s="13"/>
      <c r="H9" s="13"/>
      <c r="I9" s="13"/>
      <c r="J9" s="13"/>
      <c r="K9" s="13"/>
    </row>
    <row r="10" spans="1:11" ht="17.25" customHeight="1" x14ac:dyDescent="0.25">
      <c r="A10" s="39" t="s">
        <v>187</v>
      </c>
      <c r="B10" s="266">
        <v>591</v>
      </c>
      <c r="C10" s="266">
        <v>587</v>
      </c>
      <c r="D10" s="267">
        <v>469</v>
      </c>
      <c r="E10" s="13"/>
      <c r="F10" s="13"/>
      <c r="G10" s="13"/>
      <c r="H10" s="13"/>
      <c r="I10" s="13"/>
      <c r="J10" s="13"/>
      <c r="K10" s="13"/>
    </row>
    <row r="11" spans="1:11" ht="17.25" customHeight="1" x14ac:dyDescent="0.25">
      <c r="A11" s="39" t="s">
        <v>339</v>
      </c>
      <c r="B11" s="266">
        <v>563</v>
      </c>
      <c r="C11" s="266">
        <v>546</v>
      </c>
      <c r="D11" s="267">
        <v>492</v>
      </c>
      <c r="E11" s="13"/>
      <c r="F11" s="13"/>
      <c r="G11" s="13"/>
      <c r="H11" s="13"/>
      <c r="I11" s="13"/>
      <c r="J11" s="13"/>
      <c r="K11" s="13"/>
    </row>
    <row r="12" spans="1:11" ht="17.25" customHeight="1" x14ac:dyDescent="0.25">
      <c r="A12" s="39" t="s">
        <v>190</v>
      </c>
      <c r="B12" s="266">
        <v>832</v>
      </c>
      <c r="C12" s="266">
        <v>830</v>
      </c>
      <c r="D12" s="267">
        <v>678</v>
      </c>
      <c r="E12" s="13"/>
      <c r="F12" s="13"/>
      <c r="G12" s="13"/>
      <c r="H12" s="13"/>
      <c r="I12" s="13"/>
      <c r="J12" s="13"/>
      <c r="K12" s="13"/>
    </row>
    <row r="13" spans="1:11" ht="17.25" customHeight="1" x14ac:dyDescent="0.25">
      <c r="A13" s="39" t="s">
        <v>191</v>
      </c>
      <c r="B13" s="266">
        <v>1730</v>
      </c>
      <c r="C13" s="266">
        <v>1729</v>
      </c>
      <c r="D13" s="267">
        <v>1486</v>
      </c>
      <c r="E13" s="13"/>
      <c r="F13" s="13"/>
      <c r="G13" s="13"/>
      <c r="H13" s="13"/>
      <c r="I13" s="13"/>
      <c r="J13" s="13"/>
      <c r="K13" s="13"/>
    </row>
    <row r="14" spans="1:11" ht="17.25" customHeight="1" x14ac:dyDescent="0.25">
      <c r="A14" s="39" t="s">
        <v>193</v>
      </c>
      <c r="B14" s="266">
        <v>628</v>
      </c>
      <c r="C14" s="266">
        <v>627</v>
      </c>
      <c r="D14" s="267">
        <v>543</v>
      </c>
      <c r="E14" s="13"/>
      <c r="F14" s="13"/>
      <c r="G14" s="13"/>
      <c r="H14" s="13"/>
      <c r="I14" s="13"/>
      <c r="J14" s="13"/>
      <c r="K14" s="13"/>
    </row>
    <row r="15" spans="1:11" ht="17.25" customHeight="1" x14ac:dyDescent="0.25">
      <c r="A15" s="39" t="s">
        <v>195</v>
      </c>
      <c r="B15" s="266">
        <v>1212</v>
      </c>
      <c r="C15" s="266">
        <v>1209</v>
      </c>
      <c r="D15" s="267">
        <v>1080</v>
      </c>
      <c r="E15" s="13"/>
      <c r="F15" s="13"/>
      <c r="G15" s="13"/>
      <c r="H15" s="13"/>
      <c r="I15" s="13"/>
      <c r="J15" s="13"/>
      <c r="K15" s="13"/>
    </row>
    <row r="16" spans="1:11" ht="17.25" customHeight="1" x14ac:dyDescent="0.25">
      <c r="A16" s="39" t="s">
        <v>272</v>
      </c>
      <c r="B16" s="266">
        <v>1329</v>
      </c>
      <c r="C16" s="266">
        <v>1320</v>
      </c>
      <c r="D16" s="267">
        <v>1146</v>
      </c>
      <c r="E16" s="13"/>
      <c r="F16" s="13"/>
      <c r="G16" s="13"/>
      <c r="H16" s="13"/>
      <c r="I16" s="13"/>
      <c r="J16" s="13"/>
      <c r="K16" s="13"/>
    </row>
    <row r="17" spans="1:4" s="13" customFormat="1" ht="17.25" customHeight="1" thickBot="1" x14ac:dyDescent="0.3">
      <c r="A17" s="39" t="s">
        <v>197</v>
      </c>
      <c r="B17" s="266">
        <v>666</v>
      </c>
      <c r="C17" s="266">
        <v>664</v>
      </c>
      <c r="D17" s="267">
        <v>534</v>
      </c>
    </row>
    <row r="18" spans="1:4" s="13" customFormat="1" ht="17.25" customHeight="1" thickTop="1" thickBot="1" x14ac:dyDescent="0.3">
      <c r="A18" s="40" t="s">
        <v>15</v>
      </c>
      <c r="B18" s="268">
        <f>SUM(B3:B17)</f>
        <v>12134</v>
      </c>
      <c r="C18" s="268">
        <f>SUM(C3:C17)</f>
        <v>12099</v>
      </c>
      <c r="D18" s="269">
        <f>SUM(D3:D17)</f>
        <v>10573</v>
      </c>
    </row>
    <row r="19" spans="1:4" s="13" customFormat="1" ht="20.25" customHeight="1" x14ac:dyDescent="0.25"/>
  </sheetData>
  <mergeCells count="1">
    <mergeCell ref="A1:D1"/>
  </mergeCells>
  <phoneticPr fontId="59" type="noConversion"/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>&amp;RPříloha č.1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0"/>
  <dimension ref="A1:B18"/>
  <sheetViews>
    <sheetView showGridLines="0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0" defaultRowHeight="15.75" customHeight="1" zeroHeight="1" x14ac:dyDescent="0.25"/>
  <cols>
    <col min="1" max="1" width="28" bestFit="1" customWidth="1"/>
    <col min="2" max="2" width="28.5703125" customWidth="1"/>
    <col min="3" max="16384" width="9.140625" hidden="1"/>
  </cols>
  <sheetData>
    <row r="1" spans="1:2" s="16" customFormat="1" ht="33.75" customHeight="1" thickBot="1" x14ac:dyDescent="0.3">
      <c r="A1" s="507" t="s">
        <v>463</v>
      </c>
      <c r="B1" s="508"/>
    </row>
    <row r="2" spans="1:2" s="16" customFormat="1" ht="26.25" customHeight="1" thickBot="1" x14ac:dyDescent="0.3">
      <c r="A2" s="36" t="s">
        <v>183</v>
      </c>
      <c r="B2" s="38" t="s">
        <v>182</v>
      </c>
    </row>
    <row r="3" spans="1:2" s="16" customFormat="1" ht="17.25" customHeight="1" thickTop="1" x14ac:dyDescent="0.25">
      <c r="A3" s="39" t="s">
        <v>184</v>
      </c>
      <c r="B3" s="189">
        <v>1680619420</v>
      </c>
    </row>
    <row r="4" spans="1:2" s="16" customFormat="1" ht="17.25" customHeight="1" x14ac:dyDescent="0.25">
      <c r="A4" s="39" t="s">
        <v>185</v>
      </c>
      <c r="B4" s="189">
        <v>713360620</v>
      </c>
    </row>
    <row r="5" spans="1:2" s="16" customFormat="1" ht="17.25" customHeight="1" x14ac:dyDescent="0.25">
      <c r="A5" s="39" t="s">
        <v>186</v>
      </c>
      <c r="B5" s="189">
        <v>490377670</v>
      </c>
    </row>
    <row r="6" spans="1:2" s="16" customFormat="1" ht="17.25" customHeight="1" x14ac:dyDescent="0.25">
      <c r="A6" s="39" t="s">
        <v>187</v>
      </c>
      <c r="B6" s="189">
        <v>176648810</v>
      </c>
    </row>
    <row r="7" spans="1:2" s="16" customFormat="1" ht="17.25" customHeight="1" x14ac:dyDescent="0.25">
      <c r="A7" s="39" t="s">
        <v>188</v>
      </c>
      <c r="B7" s="189">
        <v>102423340</v>
      </c>
    </row>
    <row r="8" spans="1:2" s="16" customFormat="1" ht="17.25" customHeight="1" x14ac:dyDescent="0.25">
      <c r="A8" s="39" t="s">
        <v>189</v>
      </c>
      <c r="B8" s="189">
        <v>414215990</v>
      </c>
    </row>
    <row r="9" spans="1:2" s="16" customFormat="1" ht="17.25" customHeight="1" x14ac:dyDescent="0.25">
      <c r="A9" s="39" t="s">
        <v>190</v>
      </c>
      <c r="B9" s="189">
        <v>1285490960</v>
      </c>
    </row>
    <row r="10" spans="1:2" s="16" customFormat="1" ht="17.25" customHeight="1" x14ac:dyDescent="0.25">
      <c r="A10" s="39" t="s">
        <v>191</v>
      </c>
      <c r="B10" s="189">
        <v>1245068980</v>
      </c>
    </row>
    <row r="11" spans="1:2" s="16" customFormat="1" ht="17.25" customHeight="1" x14ac:dyDescent="0.25">
      <c r="A11" s="39" t="s">
        <v>192</v>
      </c>
      <c r="B11" s="189">
        <v>414148110</v>
      </c>
    </row>
    <row r="12" spans="1:2" s="16" customFormat="1" ht="17.25" customHeight="1" x14ac:dyDescent="0.25">
      <c r="A12" s="39" t="s">
        <v>193</v>
      </c>
      <c r="B12" s="189">
        <v>390726210</v>
      </c>
    </row>
    <row r="13" spans="1:2" s="16" customFormat="1" ht="17.25" customHeight="1" x14ac:dyDescent="0.25">
      <c r="A13" s="39" t="s">
        <v>194</v>
      </c>
      <c r="B13" s="189">
        <v>2239126520</v>
      </c>
    </row>
    <row r="14" spans="1:2" s="16" customFormat="1" ht="17.25" customHeight="1" x14ac:dyDescent="0.25">
      <c r="A14" s="39" t="s">
        <v>195</v>
      </c>
      <c r="B14" s="189">
        <v>599186710</v>
      </c>
    </row>
    <row r="15" spans="1:2" s="16" customFormat="1" ht="17.25" customHeight="1" x14ac:dyDescent="0.25">
      <c r="A15" s="39" t="s">
        <v>196</v>
      </c>
      <c r="B15" s="189">
        <v>708459720</v>
      </c>
    </row>
    <row r="16" spans="1:2" s="16" customFormat="1" ht="17.25" customHeight="1" thickBot="1" x14ac:dyDescent="0.3">
      <c r="A16" s="39" t="s">
        <v>197</v>
      </c>
      <c r="B16" s="189">
        <v>388194530</v>
      </c>
    </row>
    <row r="17" spans="1:2" s="16" customFormat="1" ht="17.25" customHeight="1" thickTop="1" thickBot="1" x14ac:dyDescent="0.3">
      <c r="A17" s="40" t="s">
        <v>15</v>
      </c>
      <c r="B17" s="190">
        <v>10848047590</v>
      </c>
    </row>
    <row r="18" spans="1:2" s="16" customFormat="1" ht="17.25" customHeight="1" x14ac:dyDescent="0.25">
      <c r="A18" s="191" t="s">
        <v>310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F3FC-8492-484B-9481-710654A1593D}">
  <sheetPr codeName="List21"/>
  <dimension ref="A1:D18"/>
  <sheetViews>
    <sheetView showGridLines="0" zoomScaleNormal="10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defaultColWidth="0" defaultRowHeight="15.75" zeroHeight="1" x14ac:dyDescent="0.25"/>
  <cols>
    <col min="1" max="1" width="28" style="16" bestFit="1" customWidth="1"/>
    <col min="2" max="2" width="18.85546875" style="16" customWidth="1"/>
    <col min="3" max="3" width="26.28515625" style="16" customWidth="1"/>
    <col min="4" max="4" width="0" style="16" hidden="1" customWidth="1"/>
    <col min="5" max="16384" width="9.140625" style="16" hidden="1"/>
  </cols>
  <sheetData>
    <row r="1" spans="1:3" ht="34.5" customHeight="1" thickBot="1" x14ac:dyDescent="0.3">
      <c r="A1" s="509" t="s">
        <v>400</v>
      </c>
      <c r="B1" s="510"/>
      <c r="C1" s="511"/>
    </row>
    <row r="2" spans="1:3" ht="32.25" thickBot="1" x14ac:dyDescent="0.3">
      <c r="A2" s="36" t="s">
        <v>183</v>
      </c>
      <c r="B2" s="37" t="s">
        <v>340</v>
      </c>
      <c r="C2" s="38" t="s">
        <v>182</v>
      </c>
    </row>
    <row r="3" spans="1:3" ht="17.25" customHeight="1" thickTop="1" x14ac:dyDescent="0.25">
      <c r="A3" s="39" t="s">
        <v>184</v>
      </c>
      <c r="B3" s="192">
        <v>618</v>
      </c>
      <c r="C3" s="189">
        <v>30662129.5</v>
      </c>
    </row>
    <row r="4" spans="1:3" ht="17.25" customHeight="1" x14ac:dyDescent="0.25">
      <c r="A4" s="39" t="s">
        <v>185</v>
      </c>
      <c r="B4" s="192">
        <v>168</v>
      </c>
      <c r="C4" s="189">
        <v>15416800.699999999</v>
      </c>
    </row>
    <row r="5" spans="1:3" ht="17.25" customHeight="1" x14ac:dyDescent="0.25">
      <c r="A5" s="39" t="s">
        <v>186</v>
      </c>
      <c r="B5" s="192">
        <v>105</v>
      </c>
      <c r="C5" s="189">
        <v>6318708.2000000002</v>
      </c>
    </row>
    <row r="6" spans="1:3" ht="17.25" customHeight="1" x14ac:dyDescent="0.25">
      <c r="A6" s="39" t="s">
        <v>187</v>
      </c>
      <c r="B6" s="192">
        <v>89</v>
      </c>
      <c r="C6" s="189">
        <v>9605563.3000000007</v>
      </c>
    </row>
    <row r="7" spans="1:3" ht="17.25" customHeight="1" x14ac:dyDescent="0.25">
      <c r="A7" s="39" t="s">
        <v>188</v>
      </c>
      <c r="B7" s="192">
        <v>45</v>
      </c>
      <c r="C7" s="189">
        <v>5121758.8</v>
      </c>
    </row>
    <row r="8" spans="1:3" ht="17.25" customHeight="1" x14ac:dyDescent="0.25">
      <c r="A8" s="39" t="s">
        <v>189</v>
      </c>
      <c r="B8" s="192">
        <v>12</v>
      </c>
      <c r="C8" s="189">
        <v>537781</v>
      </c>
    </row>
    <row r="9" spans="1:3" ht="17.25" customHeight="1" x14ac:dyDescent="0.25">
      <c r="A9" s="39" t="s">
        <v>190</v>
      </c>
      <c r="B9" s="192">
        <v>148</v>
      </c>
      <c r="C9" s="189">
        <v>10817574.800000001</v>
      </c>
    </row>
    <row r="10" spans="1:3" ht="17.25" customHeight="1" x14ac:dyDescent="0.25">
      <c r="A10" s="39" t="s">
        <v>191</v>
      </c>
      <c r="B10" s="192">
        <v>211</v>
      </c>
      <c r="C10" s="189">
        <v>14173427</v>
      </c>
    </row>
    <row r="11" spans="1:3" ht="17.25" customHeight="1" x14ac:dyDescent="0.25">
      <c r="A11" s="39" t="s">
        <v>192</v>
      </c>
      <c r="B11" s="192">
        <v>78</v>
      </c>
      <c r="C11" s="189">
        <v>4529124.7</v>
      </c>
    </row>
    <row r="12" spans="1:3" ht="17.25" customHeight="1" x14ac:dyDescent="0.25">
      <c r="A12" s="39" t="s">
        <v>193</v>
      </c>
      <c r="B12" s="192">
        <v>46</v>
      </c>
      <c r="C12" s="189">
        <v>4743748.4000000004</v>
      </c>
    </row>
    <row r="13" spans="1:3" ht="17.25" customHeight="1" x14ac:dyDescent="0.25">
      <c r="A13" s="39" t="s">
        <v>287</v>
      </c>
      <c r="B13" s="192">
        <v>826</v>
      </c>
      <c r="C13" s="189">
        <v>69684455.700000003</v>
      </c>
    </row>
    <row r="14" spans="1:3" ht="17.25" customHeight="1" x14ac:dyDescent="0.25">
      <c r="A14" s="39" t="s">
        <v>195</v>
      </c>
      <c r="B14" s="192">
        <v>132</v>
      </c>
      <c r="C14" s="189">
        <v>10227811.300000001</v>
      </c>
    </row>
    <row r="15" spans="1:3" ht="17.25" customHeight="1" x14ac:dyDescent="0.25">
      <c r="A15" s="39" t="s">
        <v>196</v>
      </c>
      <c r="B15" s="192">
        <v>109</v>
      </c>
      <c r="C15" s="189">
        <v>8986685.5</v>
      </c>
    </row>
    <row r="16" spans="1:3" ht="17.25" customHeight="1" thickBot="1" x14ac:dyDescent="0.3">
      <c r="A16" s="39" t="s">
        <v>197</v>
      </c>
      <c r="B16" s="192">
        <v>195</v>
      </c>
      <c r="C16" s="189">
        <v>15323331.300000001</v>
      </c>
    </row>
    <row r="17" spans="1:3" ht="17.25" customHeight="1" thickTop="1" thickBot="1" x14ac:dyDescent="0.3">
      <c r="A17" s="40" t="s">
        <v>15</v>
      </c>
      <c r="B17" s="193">
        <v>2782</v>
      </c>
      <c r="C17" s="190">
        <v>206148900.20000005</v>
      </c>
    </row>
    <row r="18" spans="1:3" ht="17.25" customHeight="1" x14ac:dyDescent="0.25">
      <c r="A18" s="512" t="s">
        <v>334</v>
      </c>
      <c r="B18" s="512"/>
      <c r="C18" s="512"/>
    </row>
  </sheetData>
  <mergeCells count="2">
    <mergeCell ref="A1:C1"/>
    <mergeCell ref="A18:C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2">
    <pageSetUpPr fitToPage="1"/>
  </sheetPr>
  <dimension ref="A1:E19"/>
  <sheetViews>
    <sheetView showGridLines="0" zoomScaleNormal="100" zoomScaleSheetLayoutView="70" workbookViewId="0">
      <selection sqref="A1:E1"/>
    </sheetView>
  </sheetViews>
  <sheetFormatPr defaultColWidth="0" defaultRowHeight="15" zeroHeight="1" x14ac:dyDescent="0.25"/>
  <cols>
    <col min="1" max="1" width="28.5703125" bestFit="1" customWidth="1"/>
    <col min="2" max="5" width="16.85546875" customWidth="1"/>
    <col min="6" max="16384" width="9.140625" hidden="1"/>
  </cols>
  <sheetData>
    <row r="1" spans="1:5" ht="34.5" customHeight="1" thickBot="1" x14ac:dyDescent="0.3">
      <c r="A1" s="513" t="s">
        <v>464</v>
      </c>
      <c r="B1" s="513"/>
      <c r="C1" s="513"/>
      <c r="D1" s="513"/>
      <c r="E1" s="513"/>
    </row>
    <row r="2" spans="1:5" ht="48" thickBot="1" x14ac:dyDescent="0.3">
      <c r="A2" s="36" t="s">
        <v>107</v>
      </c>
      <c r="B2" s="37" t="s">
        <v>288</v>
      </c>
      <c r="C2" s="196" t="s">
        <v>289</v>
      </c>
      <c r="D2" s="196" t="s">
        <v>290</v>
      </c>
      <c r="E2" s="38" t="s">
        <v>223</v>
      </c>
    </row>
    <row r="3" spans="1:5" ht="16.5" customHeight="1" thickTop="1" x14ac:dyDescent="0.25">
      <c r="A3" s="39" t="s">
        <v>108</v>
      </c>
      <c r="B3" s="181">
        <v>17</v>
      </c>
      <c r="C3" s="197">
        <v>80</v>
      </c>
      <c r="D3" s="197">
        <v>12</v>
      </c>
      <c r="E3" s="194">
        <v>109</v>
      </c>
    </row>
    <row r="4" spans="1:5" ht="16.5" customHeight="1" x14ac:dyDescent="0.25">
      <c r="A4" s="39" t="s">
        <v>380</v>
      </c>
      <c r="B4" s="181">
        <v>49</v>
      </c>
      <c r="C4" s="197">
        <v>333</v>
      </c>
      <c r="D4" s="197">
        <v>6</v>
      </c>
      <c r="E4" s="194">
        <v>388</v>
      </c>
    </row>
    <row r="5" spans="1:5" ht="16.5" customHeight="1" x14ac:dyDescent="0.25">
      <c r="A5" s="39" t="s">
        <v>184</v>
      </c>
      <c r="B5" s="181">
        <v>16</v>
      </c>
      <c r="C5" s="197">
        <v>78</v>
      </c>
      <c r="D5" s="197">
        <v>3</v>
      </c>
      <c r="E5" s="194">
        <v>97</v>
      </c>
    </row>
    <row r="6" spans="1:5" ht="16.5" customHeight="1" x14ac:dyDescent="0.25">
      <c r="A6" s="39" t="s">
        <v>185</v>
      </c>
      <c r="B6" s="181">
        <v>2</v>
      </c>
      <c r="C6" s="197">
        <v>9</v>
      </c>
      <c r="D6" s="197">
        <v>3</v>
      </c>
      <c r="E6" s="194">
        <v>14</v>
      </c>
    </row>
    <row r="7" spans="1:5" ht="16.5" customHeight="1" x14ac:dyDescent="0.25">
      <c r="A7" s="39" t="s">
        <v>186</v>
      </c>
      <c r="B7" s="181">
        <v>4</v>
      </c>
      <c r="C7" s="197">
        <v>17</v>
      </c>
      <c r="D7" s="197">
        <v>1</v>
      </c>
      <c r="E7" s="194">
        <v>22</v>
      </c>
    </row>
    <row r="8" spans="1:5" ht="16.5" customHeight="1" x14ac:dyDescent="0.25">
      <c r="A8" s="39" t="s">
        <v>187</v>
      </c>
      <c r="B8" s="181">
        <v>4</v>
      </c>
      <c r="C8" s="197">
        <v>13</v>
      </c>
      <c r="D8" s="197">
        <v>0</v>
      </c>
      <c r="E8" s="194">
        <v>17</v>
      </c>
    </row>
    <row r="9" spans="1:5" ht="16.5" customHeight="1" x14ac:dyDescent="0.25">
      <c r="A9" s="39" t="s">
        <v>188</v>
      </c>
      <c r="B9" s="181">
        <v>5</v>
      </c>
      <c r="C9" s="197">
        <v>29</v>
      </c>
      <c r="D9" s="197">
        <v>3</v>
      </c>
      <c r="E9" s="194">
        <v>37</v>
      </c>
    </row>
    <row r="10" spans="1:5" ht="16.5" customHeight="1" x14ac:dyDescent="0.25">
      <c r="A10" s="39" t="s">
        <v>189</v>
      </c>
      <c r="B10" s="181">
        <v>4</v>
      </c>
      <c r="C10" s="197">
        <v>26</v>
      </c>
      <c r="D10" s="197">
        <v>4</v>
      </c>
      <c r="E10" s="194">
        <v>34</v>
      </c>
    </row>
    <row r="11" spans="1:5" ht="16.5" customHeight="1" x14ac:dyDescent="0.25">
      <c r="A11" s="39" t="s">
        <v>190</v>
      </c>
      <c r="B11" s="181">
        <v>21</v>
      </c>
      <c r="C11" s="197">
        <v>22</v>
      </c>
      <c r="D11" s="197">
        <v>3</v>
      </c>
      <c r="E11" s="194">
        <v>46</v>
      </c>
    </row>
    <row r="12" spans="1:5" ht="16.5" customHeight="1" x14ac:dyDescent="0.25">
      <c r="A12" s="39" t="s">
        <v>191</v>
      </c>
      <c r="B12" s="181">
        <v>17</v>
      </c>
      <c r="C12" s="197">
        <v>44</v>
      </c>
      <c r="D12" s="197">
        <v>3</v>
      </c>
      <c r="E12" s="194">
        <v>64</v>
      </c>
    </row>
    <row r="13" spans="1:5" ht="16.5" customHeight="1" x14ac:dyDescent="0.25">
      <c r="A13" s="39" t="s">
        <v>192</v>
      </c>
      <c r="B13" s="181">
        <v>7</v>
      </c>
      <c r="C13" s="197">
        <v>12</v>
      </c>
      <c r="D13" s="197">
        <v>1</v>
      </c>
      <c r="E13" s="194">
        <v>20</v>
      </c>
    </row>
    <row r="14" spans="1:5" ht="16.5" customHeight="1" x14ac:dyDescent="0.25">
      <c r="A14" s="39" t="s">
        <v>193</v>
      </c>
      <c r="B14" s="181">
        <v>9</v>
      </c>
      <c r="C14" s="197">
        <v>17</v>
      </c>
      <c r="D14" s="197">
        <v>0</v>
      </c>
      <c r="E14" s="194">
        <v>26</v>
      </c>
    </row>
    <row r="15" spans="1:5" ht="16.5" customHeight="1" x14ac:dyDescent="0.25">
      <c r="A15" s="39" t="s">
        <v>195</v>
      </c>
      <c r="B15" s="181">
        <v>24</v>
      </c>
      <c r="C15" s="197">
        <v>49</v>
      </c>
      <c r="D15" s="197">
        <v>3</v>
      </c>
      <c r="E15" s="194">
        <v>76</v>
      </c>
    </row>
    <row r="16" spans="1:5" ht="16.5" customHeight="1" x14ac:dyDescent="0.25">
      <c r="A16" s="39" t="s">
        <v>272</v>
      </c>
      <c r="B16" s="181">
        <v>19</v>
      </c>
      <c r="C16" s="197">
        <v>41</v>
      </c>
      <c r="D16" s="197">
        <v>8</v>
      </c>
      <c r="E16" s="194">
        <v>68</v>
      </c>
    </row>
    <row r="17" spans="1:5" ht="16.5" customHeight="1" thickBot="1" x14ac:dyDescent="0.3">
      <c r="A17" s="39" t="s">
        <v>197</v>
      </c>
      <c r="B17" s="181">
        <v>7</v>
      </c>
      <c r="C17" s="197">
        <v>11</v>
      </c>
      <c r="D17" s="197">
        <v>0</v>
      </c>
      <c r="E17" s="194">
        <v>18</v>
      </c>
    </row>
    <row r="18" spans="1:5" ht="16.5" customHeight="1" thickTop="1" thickBot="1" x14ac:dyDescent="0.3">
      <c r="A18" s="40" t="s">
        <v>15</v>
      </c>
      <c r="B18" s="183">
        <v>205</v>
      </c>
      <c r="C18" s="198">
        <v>781</v>
      </c>
      <c r="D18" s="198">
        <v>50</v>
      </c>
      <c r="E18" s="195">
        <v>1036</v>
      </c>
    </row>
    <row r="19" spans="1:5" x14ac:dyDescent="0.25"/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4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3">
    <pageSetUpPr fitToPage="1"/>
  </sheetPr>
  <dimension ref="A1:C18"/>
  <sheetViews>
    <sheetView showGridLines="0" zoomScaleNormal="100" zoomScaleSheetLayoutView="80" workbookViewId="0">
      <pane ySplit="1" topLeftCell="A2" activePane="bottomLeft" state="frozen"/>
      <selection pane="bottomLeft" sqref="A1:C1"/>
    </sheetView>
  </sheetViews>
  <sheetFormatPr defaultColWidth="0" defaultRowHeight="15" zeroHeight="1" x14ac:dyDescent="0.25"/>
  <cols>
    <col min="1" max="1" width="58" style="15" customWidth="1"/>
    <col min="2" max="3" width="13" style="15" bestFit="1" customWidth="1"/>
    <col min="4" max="16384" width="9.140625" style="15" hidden="1"/>
  </cols>
  <sheetData>
    <row r="1" spans="1:3" ht="23.25" customHeight="1" thickBot="1" x14ac:dyDescent="0.3">
      <c r="A1" s="431" t="s">
        <v>465</v>
      </c>
      <c r="B1" s="431"/>
      <c r="C1" s="431"/>
    </row>
    <row r="2" spans="1:3" ht="33" customHeight="1" thickBot="1" x14ac:dyDescent="0.3">
      <c r="A2" s="36" t="s">
        <v>254</v>
      </c>
      <c r="B2" s="37">
        <v>2022</v>
      </c>
      <c r="C2" s="201">
        <v>2023</v>
      </c>
    </row>
    <row r="3" spans="1:3" ht="16.5" thickTop="1" x14ac:dyDescent="0.25">
      <c r="A3" s="39" t="s">
        <v>255</v>
      </c>
      <c r="B3" s="181">
        <v>202</v>
      </c>
      <c r="C3" s="202">
        <v>166</v>
      </c>
    </row>
    <row r="4" spans="1:3" ht="15.75" x14ac:dyDescent="0.25">
      <c r="A4" s="39" t="s">
        <v>256</v>
      </c>
      <c r="B4" s="181">
        <v>72</v>
      </c>
      <c r="C4" s="202">
        <v>50</v>
      </c>
    </row>
    <row r="5" spans="1:3" ht="15.75" x14ac:dyDescent="0.25">
      <c r="A5" s="39" t="s">
        <v>257</v>
      </c>
      <c r="B5" s="181">
        <v>2</v>
      </c>
      <c r="C5" s="202">
        <v>1</v>
      </c>
    </row>
    <row r="6" spans="1:3" ht="15.75" x14ac:dyDescent="0.25">
      <c r="A6" s="39" t="s">
        <v>258</v>
      </c>
      <c r="B6" s="181">
        <v>9</v>
      </c>
      <c r="C6" s="202">
        <v>0</v>
      </c>
    </row>
    <row r="7" spans="1:3" ht="15.75" x14ac:dyDescent="0.25">
      <c r="A7" s="199" t="s">
        <v>70</v>
      </c>
      <c r="B7" s="206">
        <v>285</v>
      </c>
      <c r="C7" s="207">
        <v>217</v>
      </c>
    </row>
    <row r="8" spans="1:3" ht="16.5" thickBot="1" x14ac:dyDescent="0.3">
      <c r="A8" s="200" t="s">
        <v>259</v>
      </c>
      <c r="B8" s="181">
        <v>24</v>
      </c>
      <c r="C8" s="202">
        <v>47</v>
      </c>
    </row>
    <row r="9" spans="1:3" ht="26.25" customHeight="1" thickBot="1" x14ac:dyDescent="0.3">
      <c r="A9" s="36" t="s">
        <v>260</v>
      </c>
      <c r="B9" s="37">
        <v>2022</v>
      </c>
      <c r="C9" s="201">
        <v>2023</v>
      </c>
    </row>
    <row r="10" spans="1:3" ht="16.5" thickTop="1" x14ac:dyDescent="0.25">
      <c r="A10" s="39" t="s">
        <v>68</v>
      </c>
      <c r="B10" s="181">
        <v>415</v>
      </c>
      <c r="C10" s="202">
        <v>510</v>
      </c>
    </row>
    <row r="11" spans="1:3" ht="15.75" x14ac:dyDescent="0.25">
      <c r="A11" s="39" t="s">
        <v>261</v>
      </c>
      <c r="B11" s="181">
        <v>230</v>
      </c>
      <c r="C11" s="202">
        <v>216</v>
      </c>
    </row>
    <row r="12" spans="1:3" ht="15.75" x14ac:dyDescent="0.25">
      <c r="A12" s="39" t="s">
        <v>66</v>
      </c>
      <c r="B12" s="181">
        <v>53</v>
      </c>
      <c r="C12" s="202">
        <v>43</v>
      </c>
    </row>
    <row r="13" spans="1:3" ht="15.75" x14ac:dyDescent="0.25">
      <c r="A13" s="39" t="s">
        <v>262</v>
      </c>
      <c r="B13" s="181">
        <v>7</v>
      </c>
      <c r="C13" s="202">
        <v>3</v>
      </c>
    </row>
    <row r="14" spans="1:3" ht="15.75" x14ac:dyDescent="0.25">
      <c r="A14" s="199" t="s">
        <v>70</v>
      </c>
      <c r="B14" s="206">
        <v>705</v>
      </c>
      <c r="C14" s="207">
        <v>772</v>
      </c>
    </row>
    <row r="15" spans="1:3" ht="16.5" thickBot="1" x14ac:dyDescent="0.3">
      <c r="A15" s="200" t="s">
        <v>259</v>
      </c>
      <c r="B15" s="181">
        <v>47</v>
      </c>
      <c r="C15" s="202">
        <v>87</v>
      </c>
    </row>
    <row r="16" spans="1:3" ht="26.25" customHeight="1" thickBot="1" x14ac:dyDescent="0.3">
      <c r="A16" s="36" t="s">
        <v>263</v>
      </c>
      <c r="B16" s="37">
        <v>2022</v>
      </c>
      <c r="C16" s="201">
        <v>2023</v>
      </c>
    </row>
    <row r="17" spans="1:3" ht="16.5" thickTop="1" x14ac:dyDescent="0.25">
      <c r="A17" s="39" t="s">
        <v>264</v>
      </c>
      <c r="B17" s="208">
        <v>118</v>
      </c>
      <c r="C17" s="209">
        <v>120</v>
      </c>
    </row>
    <row r="18" spans="1:3" ht="16.5" thickBot="1" x14ac:dyDescent="0.3">
      <c r="A18" s="203" t="s">
        <v>259</v>
      </c>
      <c r="B18" s="204">
        <v>18</v>
      </c>
      <c r="C18" s="205">
        <v>15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4"/>
  <dimension ref="A1:D8"/>
  <sheetViews>
    <sheetView showGridLines="0" zoomScaleNormal="100" zoomScaleSheetLayoutView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C1"/>
    </sheetView>
  </sheetViews>
  <sheetFormatPr defaultColWidth="0" defaultRowHeight="15" zeroHeight="1" x14ac:dyDescent="0.25"/>
  <cols>
    <col min="1" max="1" width="40.7109375" customWidth="1"/>
    <col min="2" max="2" width="33.85546875" customWidth="1"/>
    <col min="3" max="3" width="9" customWidth="1"/>
    <col min="4" max="4" width="0" hidden="1" customWidth="1"/>
    <col min="5" max="16384" width="9.140625" hidden="1"/>
  </cols>
  <sheetData>
    <row r="1" spans="1:4" ht="38.25" customHeight="1" thickBot="1" x14ac:dyDescent="0.3">
      <c r="A1" s="431" t="s">
        <v>466</v>
      </c>
      <c r="B1" s="431"/>
      <c r="C1" s="431"/>
      <c r="D1" s="3"/>
    </row>
    <row r="2" spans="1:4" ht="31.5" x14ac:dyDescent="0.25">
      <c r="A2" s="210" t="s">
        <v>265</v>
      </c>
      <c r="B2" s="213" t="s">
        <v>271</v>
      </c>
      <c r="C2" s="216">
        <v>232</v>
      </c>
      <c r="D2" s="3"/>
    </row>
    <row r="3" spans="1:4" ht="31.5" x14ac:dyDescent="0.25">
      <c r="A3" s="211" t="s">
        <v>265</v>
      </c>
      <c r="B3" s="214" t="s">
        <v>360</v>
      </c>
      <c r="C3" s="217">
        <v>52</v>
      </c>
      <c r="D3" s="3"/>
    </row>
    <row r="4" spans="1:4" ht="15.75" x14ac:dyDescent="0.25">
      <c r="A4" s="211" t="s">
        <v>266</v>
      </c>
      <c r="B4" s="214" t="s">
        <v>361</v>
      </c>
      <c r="C4" s="217">
        <v>6</v>
      </c>
      <c r="D4" s="3"/>
    </row>
    <row r="5" spans="1:4" ht="204.75" x14ac:dyDescent="0.25">
      <c r="A5" s="211" t="s">
        <v>267</v>
      </c>
      <c r="B5" s="214" t="s">
        <v>362</v>
      </c>
      <c r="C5" s="217">
        <v>0</v>
      </c>
      <c r="D5" s="3"/>
    </row>
    <row r="6" spans="1:4" ht="63" x14ac:dyDescent="0.25">
      <c r="A6" s="211" t="s">
        <v>268</v>
      </c>
      <c r="B6" s="214" t="s">
        <v>269</v>
      </c>
      <c r="C6" s="217">
        <v>0</v>
      </c>
      <c r="D6" s="3"/>
    </row>
    <row r="7" spans="1:4" ht="63.75" thickBot="1" x14ac:dyDescent="0.3">
      <c r="A7" s="212" t="s">
        <v>270</v>
      </c>
      <c r="B7" s="215" t="s">
        <v>363</v>
      </c>
      <c r="C7" s="218">
        <v>4</v>
      </c>
      <c r="D7" s="3"/>
    </row>
    <row r="8" spans="1:4" ht="15.75" customHeight="1" x14ac:dyDescent="0.25">
      <c r="D8" s="3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59" orientation="portrait" horizontalDpi="4294967294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7646-3315-4FEB-ADE4-AA1DA2705281}">
  <sheetPr codeName="List25"/>
  <dimension ref="A1:E18"/>
  <sheetViews>
    <sheetView showGridLines="0" zoomScaleNormal="100" zoomScaleSheetLayoutView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E1"/>
    </sheetView>
  </sheetViews>
  <sheetFormatPr defaultColWidth="0" defaultRowHeight="15.75" zeroHeight="1" x14ac:dyDescent="0.25"/>
  <cols>
    <col min="1" max="1" width="28" style="219" bestFit="1" customWidth="1"/>
    <col min="2" max="5" width="24.140625" style="219" customWidth="1"/>
    <col min="6" max="16384" width="9.140625" style="219" hidden="1"/>
  </cols>
  <sheetData>
    <row r="1" spans="1:5" ht="22.5" customHeight="1" thickBot="1" x14ac:dyDescent="0.3">
      <c r="A1" s="514" t="s">
        <v>385</v>
      </c>
      <c r="B1" s="514"/>
      <c r="C1" s="514"/>
      <c r="D1" s="514"/>
      <c r="E1" s="514"/>
    </row>
    <row r="2" spans="1:5" ht="72" customHeight="1" thickBot="1" x14ac:dyDescent="0.3">
      <c r="A2" s="36" t="s">
        <v>183</v>
      </c>
      <c r="B2" s="37" t="s">
        <v>381</v>
      </c>
      <c r="C2" s="196" t="s">
        <v>382</v>
      </c>
      <c r="D2" s="196" t="s">
        <v>383</v>
      </c>
      <c r="E2" s="38" t="s">
        <v>384</v>
      </c>
    </row>
    <row r="3" spans="1:5" ht="17.25" customHeight="1" thickTop="1" x14ac:dyDescent="0.25">
      <c r="A3" s="39" t="s">
        <v>202</v>
      </c>
      <c r="B3" s="181">
        <v>116</v>
      </c>
      <c r="C3" s="197">
        <v>18</v>
      </c>
      <c r="D3" s="197">
        <v>7</v>
      </c>
      <c r="E3" s="189">
        <v>1289830</v>
      </c>
    </row>
    <row r="4" spans="1:5" ht="17.25" customHeight="1" x14ac:dyDescent="0.25">
      <c r="A4" s="39" t="s">
        <v>184</v>
      </c>
      <c r="B4" s="181">
        <v>129</v>
      </c>
      <c r="C4" s="197">
        <v>18</v>
      </c>
      <c r="D4" s="197">
        <v>33</v>
      </c>
      <c r="E4" s="189">
        <v>1201027</v>
      </c>
    </row>
    <row r="5" spans="1:5" ht="17.25" customHeight="1" x14ac:dyDescent="0.25">
      <c r="A5" s="39" t="s">
        <v>185</v>
      </c>
      <c r="B5" s="181">
        <v>107</v>
      </c>
      <c r="C5" s="197">
        <v>25</v>
      </c>
      <c r="D5" s="197">
        <v>0</v>
      </c>
      <c r="E5" s="189">
        <v>994925</v>
      </c>
    </row>
    <row r="6" spans="1:5" ht="17.25" customHeight="1" x14ac:dyDescent="0.25">
      <c r="A6" s="39" t="s">
        <v>186</v>
      </c>
      <c r="B6" s="181">
        <v>74</v>
      </c>
      <c r="C6" s="197">
        <v>17</v>
      </c>
      <c r="D6" s="197">
        <v>7</v>
      </c>
      <c r="E6" s="189">
        <v>820074</v>
      </c>
    </row>
    <row r="7" spans="1:5" ht="17.25" customHeight="1" x14ac:dyDescent="0.25">
      <c r="A7" s="39" t="s">
        <v>187</v>
      </c>
      <c r="B7" s="181">
        <v>24</v>
      </c>
      <c r="C7" s="197">
        <v>13</v>
      </c>
      <c r="D7" s="197">
        <v>4</v>
      </c>
      <c r="E7" s="189">
        <v>255666</v>
      </c>
    </row>
    <row r="8" spans="1:5" ht="17.25" customHeight="1" x14ac:dyDescent="0.25">
      <c r="A8" s="39" t="s">
        <v>188</v>
      </c>
      <c r="B8" s="181">
        <v>105</v>
      </c>
      <c r="C8" s="197">
        <v>2</v>
      </c>
      <c r="D8" s="197">
        <v>1</v>
      </c>
      <c r="E8" s="189">
        <v>713202</v>
      </c>
    </row>
    <row r="9" spans="1:5" ht="17.25" customHeight="1" x14ac:dyDescent="0.25">
      <c r="A9" s="39" t="s">
        <v>189</v>
      </c>
      <c r="B9" s="181">
        <v>80</v>
      </c>
      <c r="C9" s="197">
        <v>0</v>
      </c>
      <c r="D9" s="197">
        <v>0</v>
      </c>
      <c r="E9" s="189">
        <v>48352</v>
      </c>
    </row>
    <row r="10" spans="1:5" ht="17.25" customHeight="1" x14ac:dyDescent="0.25">
      <c r="A10" s="39" t="s">
        <v>190</v>
      </c>
      <c r="B10" s="181">
        <v>134</v>
      </c>
      <c r="C10" s="197">
        <v>5</v>
      </c>
      <c r="D10" s="197">
        <v>21</v>
      </c>
      <c r="E10" s="189">
        <v>1118061</v>
      </c>
    </row>
    <row r="11" spans="1:5" ht="17.25" customHeight="1" x14ac:dyDescent="0.25">
      <c r="A11" s="39" t="s">
        <v>191</v>
      </c>
      <c r="B11" s="181">
        <v>219</v>
      </c>
      <c r="C11" s="197">
        <v>58</v>
      </c>
      <c r="D11" s="197">
        <v>77</v>
      </c>
      <c r="E11" s="189">
        <v>1510163</v>
      </c>
    </row>
    <row r="12" spans="1:5" ht="17.25" customHeight="1" x14ac:dyDescent="0.25">
      <c r="A12" s="39" t="s">
        <v>192</v>
      </c>
      <c r="B12" s="181">
        <v>109</v>
      </c>
      <c r="C12" s="197">
        <v>3</v>
      </c>
      <c r="D12" s="197">
        <v>6</v>
      </c>
      <c r="E12" s="189">
        <v>218896</v>
      </c>
    </row>
    <row r="13" spans="1:5" ht="17.25" customHeight="1" x14ac:dyDescent="0.25">
      <c r="A13" s="39" t="s">
        <v>193</v>
      </c>
      <c r="B13" s="181">
        <v>131</v>
      </c>
      <c r="C13" s="197">
        <v>12</v>
      </c>
      <c r="D13" s="197">
        <v>39</v>
      </c>
      <c r="E13" s="189">
        <v>1492365</v>
      </c>
    </row>
    <row r="14" spans="1:5" ht="17.25" customHeight="1" x14ac:dyDescent="0.25">
      <c r="A14" s="39" t="s">
        <v>195</v>
      </c>
      <c r="B14" s="181">
        <v>175</v>
      </c>
      <c r="C14" s="197">
        <v>30</v>
      </c>
      <c r="D14" s="197">
        <v>10</v>
      </c>
      <c r="E14" s="189">
        <v>1913561</v>
      </c>
    </row>
    <row r="15" spans="1:5" ht="17.25" customHeight="1" x14ac:dyDescent="0.25">
      <c r="A15" s="39" t="s">
        <v>196</v>
      </c>
      <c r="B15" s="181">
        <v>170</v>
      </c>
      <c r="C15" s="197">
        <v>33</v>
      </c>
      <c r="D15" s="197">
        <v>32</v>
      </c>
      <c r="E15" s="189">
        <v>1069112</v>
      </c>
    </row>
    <row r="16" spans="1:5" ht="17.25" customHeight="1" thickBot="1" x14ac:dyDescent="0.3">
      <c r="A16" s="39" t="s">
        <v>197</v>
      </c>
      <c r="B16" s="181">
        <v>30</v>
      </c>
      <c r="C16" s="197">
        <v>7</v>
      </c>
      <c r="D16" s="197">
        <v>0</v>
      </c>
      <c r="E16" s="189">
        <v>67200</v>
      </c>
    </row>
    <row r="17" spans="1:5" ht="17.25" thickTop="1" thickBot="1" x14ac:dyDescent="0.3">
      <c r="A17" s="40" t="s">
        <v>15</v>
      </c>
      <c r="B17" s="183">
        <f>SUM(B3:B16)</f>
        <v>1603</v>
      </c>
      <c r="C17" s="198">
        <f>SUM(C3:C16)</f>
        <v>241</v>
      </c>
      <c r="D17" s="198">
        <f>SUM(D3:D16)</f>
        <v>237</v>
      </c>
      <c r="E17" s="190">
        <f>SUM(E3:E16)</f>
        <v>12712434</v>
      </c>
    </row>
    <row r="18" spans="1:5" x14ac:dyDescent="0.25"/>
  </sheetData>
  <mergeCells count="1">
    <mergeCell ref="A1:E1"/>
  </mergeCells>
  <pageMargins left="0.7" right="0.7" top="0.78740157499999996" bottom="0.78740157499999996" header="0.3" footer="0.3"/>
  <pageSetup paperSize="9" scale="57" orientation="portrait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8C4E-6EB6-4306-AE4A-DA462AFE0A66}">
  <sheetPr codeName="List26"/>
  <dimension ref="A1:Y133"/>
  <sheetViews>
    <sheetView showGridLines="0" zoomScaleNormal="100" zoomScaleSheetLayoutView="100" workbookViewId="0">
      <selection sqref="A1:M1"/>
    </sheetView>
  </sheetViews>
  <sheetFormatPr defaultColWidth="0" defaultRowHeight="15.75" zeroHeight="1" x14ac:dyDescent="0.25"/>
  <cols>
    <col min="1" max="1" width="23.42578125" style="10" bestFit="1" customWidth="1"/>
    <col min="2" max="2" width="13" style="10" customWidth="1"/>
    <col min="3" max="7" width="10" style="10" customWidth="1"/>
    <col min="8" max="8" width="10.28515625" style="10" customWidth="1"/>
    <col min="9" max="12" width="10" style="10" customWidth="1"/>
    <col min="13" max="13" width="11" style="10" customWidth="1"/>
    <col min="14" max="14" width="10" style="10" customWidth="1"/>
    <col min="15" max="25" width="10" style="10" hidden="1" customWidth="1"/>
    <col min="26" max="16384" width="9.140625" style="10" hidden="1"/>
  </cols>
  <sheetData>
    <row r="1" spans="1:14" ht="23.25" customHeight="1" thickBot="1" x14ac:dyDescent="0.3">
      <c r="A1" s="515" t="s">
        <v>386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220"/>
    </row>
    <row r="2" spans="1:14" ht="18" customHeight="1" thickBot="1" x14ac:dyDescent="0.3">
      <c r="A2" s="59" t="s">
        <v>326</v>
      </c>
      <c r="B2" s="90" t="s">
        <v>236</v>
      </c>
      <c r="C2" s="65" t="s">
        <v>231</v>
      </c>
      <c r="D2" s="65" t="s">
        <v>228</v>
      </c>
      <c r="E2" s="65" t="s">
        <v>232</v>
      </c>
      <c r="F2" s="65" t="s">
        <v>224</v>
      </c>
      <c r="G2" s="65" t="s">
        <v>229</v>
      </c>
      <c r="H2" s="65" t="s">
        <v>225</v>
      </c>
      <c r="I2" s="65" t="s">
        <v>226</v>
      </c>
      <c r="J2" s="65" t="s">
        <v>227</v>
      </c>
      <c r="K2" s="65" t="s">
        <v>246</v>
      </c>
      <c r="L2" s="65" t="s">
        <v>230</v>
      </c>
      <c r="M2" s="60" t="s">
        <v>247</v>
      </c>
    </row>
    <row r="3" spans="1:14" ht="17.25" customHeight="1" thickTop="1" x14ac:dyDescent="0.25">
      <c r="A3" s="56" t="s">
        <v>69</v>
      </c>
      <c r="B3" s="222">
        <v>73124</v>
      </c>
      <c r="C3" s="223">
        <v>34487</v>
      </c>
      <c r="D3" s="223">
        <v>73579</v>
      </c>
      <c r="E3" s="223">
        <v>73740</v>
      </c>
      <c r="F3" s="223">
        <v>74002</v>
      </c>
      <c r="G3" s="223">
        <v>74328</v>
      </c>
      <c r="H3" s="223">
        <v>74511</v>
      </c>
      <c r="I3" s="223">
        <v>74772</v>
      </c>
      <c r="J3" s="223">
        <v>75092</v>
      </c>
      <c r="K3" s="223">
        <v>75208</v>
      </c>
      <c r="L3" s="223">
        <v>75524</v>
      </c>
      <c r="M3" s="224">
        <v>75699</v>
      </c>
      <c r="N3" s="11"/>
    </row>
    <row r="4" spans="1:14" ht="17.25" customHeight="1" x14ac:dyDescent="0.25">
      <c r="A4" s="57" t="s">
        <v>3</v>
      </c>
      <c r="B4" s="222">
        <v>36382</v>
      </c>
      <c r="C4" s="223">
        <v>36712</v>
      </c>
      <c r="D4" s="223">
        <v>36963</v>
      </c>
      <c r="E4" s="223">
        <v>32518</v>
      </c>
      <c r="F4" s="223">
        <v>37388</v>
      </c>
      <c r="G4" s="223">
        <v>38693</v>
      </c>
      <c r="H4" s="223">
        <v>38110</v>
      </c>
      <c r="I4" s="223">
        <v>38241</v>
      </c>
      <c r="J4" s="223">
        <v>38812</v>
      </c>
      <c r="K4" s="223">
        <v>39123</v>
      </c>
      <c r="L4" s="223">
        <v>39383</v>
      </c>
      <c r="M4" s="224">
        <v>39605</v>
      </c>
      <c r="N4" s="11"/>
    </row>
    <row r="5" spans="1:14" ht="17.25" customHeight="1" x14ac:dyDescent="0.25">
      <c r="A5" s="57" t="s">
        <v>11</v>
      </c>
      <c r="B5" s="222">
        <v>67356</v>
      </c>
      <c r="C5" s="223">
        <v>71287</v>
      </c>
      <c r="D5" s="223">
        <v>74605</v>
      </c>
      <c r="E5" s="223">
        <v>74134</v>
      </c>
      <c r="F5" s="223">
        <v>75366</v>
      </c>
      <c r="G5" s="223">
        <v>72118</v>
      </c>
      <c r="H5" s="223">
        <v>72478</v>
      </c>
      <c r="I5" s="223">
        <v>73066</v>
      </c>
      <c r="J5" s="223">
        <v>73220</v>
      </c>
      <c r="K5" s="223">
        <v>73578</v>
      </c>
      <c r="L5" s="223">
        <v>73578</v>
      </c>
      <c r="M5" s="224">
        <v>74515</v>
      </c>
      <c r="N5" s="11"/>
    </row>
    <row r="6" spans="1:14" ht="17.25" customHeight="1" x14ac:dyDescent="0.25">
      <c r="A6" s="57" t="s">
        <v>5</v>
      </c>
      <c r="B6" s="222">
        <v>46204</v>
      </c>
      <c r="C6" s="223">
        <v>46476</v>
      </c>
      <c r="D6" s="223">
        <v>46743</v>
      </c>
      <c r="E6" s="223">
        <v>47140</v>
      </c>
      <c r="F6" s="223">
        <v>47348</v>
      </c>
      <c r="G6" s="223">
        <v>47542</v>
      </c>
      <c r="H6" s="223">
        <v>47642</v>
      </c>
      <c r="I6" s="223">
        <v>47826</v>
      </c>
      <c r="J6" s="223">
        <v>47947</v>
      </c>
      <c r="K6" s="223">
        <v>48082</v>
      </c>
      <c r="L6" s="223">
        <v>48295</v>
      </c>
      <c r="M6" s="224">
        <v>48331</v>
      </c>
      <c r="N6" s="11"/>
    </row>
    <row r="7" spans="1:14" ht="17.25" customHeight="1" x14ac:dyDescent="0.25">
      <c r="A7" s="57" t="s">
        <v>8</v>
      </c>
      <c r="B7" s="222">
        <v>41673</v>
      </c>
      <c r="C7" s="223">
        <v>42746</v>
      </c>
      <c r="D7" s="223">
        <v>43081</v>
      </c>
      <c r="E7" s="223">
        <v>43367</v>
      </c>
      <c r="F7" s="223">
        <v>43478</v>
      </c>
      <c r="G7" s="223">
        <v>43656</v>
      </c>
      <c r="H7" s="223">
        <v>43870</v>
      </c>
      <c r="I7" s="223">
        <v>44096</v>
      </c>
      <c r="J7" s="223">
        <v>44294</v>
      </c>
      <c r="K7" s="223">
        <v>44597</v>
      </c>
      <c r="L7" s="223">
        <v>44768</v>
      </c>
      <c r="M7" s="224">
        <v>44986</v>
      </c>
      <c r="N7" s="11"/>
    </row>
    <row r="8" spans="1:14" ht="17.25" customHeight="1" x14ac:dyDescent="0.25">
      <c r="A8" s="57" t="s">
        <v>7</v>
      </c>
      <c r="B8" s="222">
        <v>36174</v>
      </c>
      <c r="C8" s="223">
        <v>34095</v>
      </c>
      <c r="D8" s="223">
        <v>34373</v>
      </c>
      <c r="E8" s="223">
        <v>34673</v>
      </c>
      <c r="F8" s="223">
        <v>34978</v>
      </c>
      <c r="G8" s="223">
        <v>35193</v>
      </c>
      <c r="H8" s="223">
        <v>35442</v>
      </c>
      <c r="I8" s="223">
        <v>35657</v>
      </c>
      <c r="J8" s="223">
        <v>35795</v>
      </c>
      <c r="K8" s="223">
        <v>36169</v>
      </c>
      <c r="L8" s="223">
        <v>36321</v>
      </c>
      <c r="M8" s="224">
        <v>36553</v>
      </c>
      <c r="N8" s="11"/>
    </row>
    <row r="9" spans="1:14" ht="17.25" customHeight="1" x14ac:dyDescent="0.25">
      <c r="A9" s="57" t="s">
        <v>14</v>
      </c>
      <c r="B9" s="222">
        <v>73446</v>
      </c>
      <c r="C9" s="223">
        <v>73528</v>
      </c>
      <c r="D9" s="223">
        <v>77146</v>
      </c>
      <c r="E9" s="223">
        <v>77363</v>
      </c>
      <c r="F9" s="223">
        <v>79699</v>
      </c>
      <c r="G9" s="223">
        <v>81981</v>
      </c>
      <c r="H9" s="223">
        <v>93017</v>
      </c>
      <c r="I9" s="223">
        <v>123376</v>
      </c>
      <c r="J9" s="223">
        <v>130334</v>
      </c>
      <c r="K9" s="223">
        <v>132501</v>
      </c>
      <c r="L9" s="223">
        <v>133957</v>
      </c>
      <c r="M9" s="224">
        <v>134744</v>
      </c>
      <c r="N9" s="11"/>
    </row>
    <row r="10" spans="1:14" ht="17.25" customHeight="1" x14ac:dyDescent="0.25">
      <c r="A10" s="57" t="s">
        <v>12</v>
      </c>
      <c r="B10" s="222">
        <v>38231</v>
      </c>
      <c r="C10" s="223">
        <v>38179</v>
      </c>
      <c r="D10" s="223">
        <v>38520</v>
      </c>
      <c r="E10" s="223">
        <v>38859</v>
      </c>
      <c r="F10" s="223">
        <v>39160</v>
      </c>
      <c r="G10" s="223">
        <v>39447</v>
      </c>
      <c r="H10" s="223">
        <v>39834</v>
      </c>
      <c r="I10" s="223">
        <v>40231</v>
      </c>
      <c r="J10" s="223">
        <v>40584</v>
      </c>
      <c r="K10" s="223">
        <v>41076</v>
      </c>
      <c r="L10" s="223">
        <v>41464</v>
      </c>
      <c r="M10" s="224">
        <v>41722</v>
      </c>
      <c r="N10" s="11"/>
    </row>
    <row r="11" spans="1:14" ht="17.25" customHeight="1" x14ac:dyDescent="0.25">
      <c r="A11" s="57" t="s">
        <v>9</v>
      </c>
      <c r="B11" s="222">
        <v>49819</v>
      </c>
      <c r="C11" s="223">
        <v>49959</v>
      </c>
      <c r="D11" s="223">
        <v>50197</v>
      </c>
      <c r="E11" s="223">
        <v>49959</v>
      </c>
      <c r="F11" s="223">
        <v>50663</v>
      </c>
      <c r="G11" s="223">
        <v>50991</v>
      </c>
      <c r="H11" s="223">
        <v>51064</v>
      </c>
      <c r="I11" s="223">
        <v>51168</v>
      </c>
      <c r="J11" s="223">
        <v>51372</v>
      </c>
      <c r="K11" s="223">
        <v>51007</v>
      </c>
      <c r="L11" s="223">
        <v>51224</v>
      </c>
      <c r="M11" s="224">
        <v>51245</v>
      </c>
      <c r="N11" s="11"/>
    </row>
    <row r="12" spans="1:14" ht="17.25" customHeight="1" x14ac:dyDescent="0.25">
      <c r="A12" s="57" t="s">
        <v>4</v>
      </c>
      <c r="B12" s="222">
        <v>33728</v>
      </c>
      <c r="C12" s="223">
        <v>34158</v>
      </c>
      <c r="D12" s="223">
        <v>34771</v>
      </c>
      <c r="E12" s="223">
        <v>35053</v>
      </c>
      <c r="F12" s="223">
        <v>35511</v>
      </c>
      <c r="G12" s="223">
        <v>35955</v>
      </c>
      <c r="H12" s="223">
        <v>36410</v>
      </c>
      <c r="I12" s="223">
        <v>36777</v>
      </c>
      <c r="J12" s="223">
        <v>37752</v>
      </c>
      <c r="K12" s="223">
        <v>38413</v>
      </c>
      <c r="L12" s="223">
        <v>38719</v>
      </c>
      <c r="M12" s="224">
        <v>38789</v>
      </c>
      <c r="N12" s="11"/>
    </row>
    <row r="13" spans="1:14" ht="17.25" customHeight="1" x14ac:dyDescent="0.25">
      <c r="A13" s="57" t="s">
        <v>2</v>
      </c>
      <c r="B13" s="222">
        <v>54622</v>
      </c>
      <c r="C13" s="223">
        <v>55335</v>
      </c>
      <c r="D13" s="223">
        <v>55718</v>
      </c>
      <c r="E13" s="223">
        <v>56005</v>
      </c>
      <c r="F13" s="223">
        <v>56345</v>
      </c>
      <c r="G13" s="223">
        <v>56598</v>
      </c>
      <c r="H13" s="223">
        <v>56817</v>
      </c>
      <c r="I13" s="223">
        <v>57156</v>
      </c>
      <c r="J13" s="223">
        <v>57847</v>
      </c>
      <c r="K13" s="223">
        <v>59847</v>
      </c>
      <c r="L13" s="223">
        <v>59909</v>
      </c>
      <c r="M13" s="224">
        <v>60562</v>
      </c>
      <c r="N13" s="11"/>
    </row>
    <row r="14" spans="1:14" ht="17.25" customHeight="1" x14ac:dyDescent="0.25">
      <c r="A14" s="57" t="s">
        <v>6</v>
      </c>
      <c r="B14" s="222">
        <v>60441</v>
      </c>
      <c r="C14" s="223">
        <v>61142</v>
      </c>
      <c r="D14" s="223">
        <v>61858</v>
      </c>
      <c r="E14" s="223">
        <v>62819</v>
      </c>
      <c r="F14" s="223">
        <v>63829</v>
      </c>
      <c r="G14" s="223">
        <v>65171</v>
      </c>
      <c r="H14" s="223">
        <v>65758</v>
      </c>
      <c r="I14" s="223">
        <v>66571</v>
      </c>
      <c r="J14" s="223">
        <v>67681</v>
      </c>
      <c r="K14" s="223">
        <v>68545</v>
      </c>
      <c r="L14" s="223">
        <v>69459</v>
      </c>
      <c r="M14" s="224">
        <v>70061</v>
      </c>
      <c r="N14" s="11"/>
    </row>
    <row r="15" spans="1:14" ht="17.25" customHeight="1" x14ac:dyDescent="0.25">
      <c r="A15" s="57" t="s">
        <v>100</v>
      </c>
      <c r="B15" s="222">
        <v>29532</v>
      </c>
      <c r="C15" s="223">
        <v>29626</v>
      </c>
      <c r="D15" s="223">
        <v>29970</v>
      </c>
      <c r="E15" s="223">
        <v>30037</v>
      </c>
      <c r="F15" s="223">
        <v>30114</v>
      </c>
      <c r="G15" s="223">
        <v>30102</v>
      </c>
      <c r="H15" s="223">
        <v>30225</v>
      </c>
      <c r="I15" s="223">
        <v>29842</v>
      </c>
      <c r="J15" s="223">
        <v>29869</v>
      </c>
      <c r="K15" s="223">
        <v>30058</v>
      </c>
      <c r="L15" s="223">
        <v>30239</v>
      </c>
      <c r="M15" s="224">
        <v>30345</v>
      </c>
      <c r="N15" s="11"/>
    </row>
    <row r="16" spans="1:14" ht="17.25" customHeight="1" thickBot="1" x14ac:dyDescent="0.3">
      <c r="A16" s="57" t="s">
        <v>13</v>
      </c>
      <c r="B16" s="222">
        <v>33597</v>
      </c>
      <c r="C16" s="223">
        <v>33256</v>
      </c>
      <c r="D16" s="223">
        <v>33394</v>
      </c>
      <c r="E16" s="223">
        <v>33580</v>
      </c>
      <c r="F16" s="223">
        <v>33711</v>
      </c>
      <c r="G16" s="223">
        <v>33840</v>
      </c>
      <c r="H16" s="223">
        <v>33939</v>
      </c>
      <c r="I16" s="223">
        <v>33850</v>
      </c>
      <c r="J16" s="223">
        <v>34091</v>
      </c>
      <c r="K16" s="223">
        <v>34150</v>
      </c>
      <c r="L16" s="223">
        <v>34302</v>
      </c>
      <c r="M16" s="224">
        <v>34343</v>
      </c>
      <c r="N16" s="11"/>
    </row>
    <row r="17" spans="1:14" ht="17.25" thickTop="1" thickBot="1" x14ac:dyDescent="0.3">
      <c r="A17" s="61" t="s">
        <v>15</v>
      </c>
      <c r="B17" s="225">
        <v>674329</v>
      </c>
      <c r="C17" s="226">
        <v>640986</v>
      </c>
      <c r="D17" s="226">
        <v>690918</v>
      </c>
      <c r="E17" s="226">
        <v>689247</v>
      </c>
      <c r="F17" s="226">
        <v>701592</v>
      </c>
      <c r="G17" s="226">
        <v>705615</v>
      </c>
      <c r="H17" s="226">
        <v>719117</v>
      </c>
      <c r="I17" s="226">
        <v>752629</v>
      </c>
      <c r="J17" s="226">
        <v>764690</v>
      </c>
      <c r="K17" s="226">
        <v>772354</v>
      </c>
      <c r="L17" s="226">
        <v>777142</v>
      </c>
      <c r="M17" s="227">
        <v>781500</v>
      </c>
      <c r="N17" s="11"/>
    </row>
    <row r="18" spans="1:14" x14ac:dyDescent="0.25"/>
    <row r="19" spans="1:14" x14ac:dyDescent="0.25"/>
    <row r="20" spans="1:14" ht="23.25" customHeight="1" thickBot="1" x14ac:dyDescent="0.3">
      <c r="A20" s="515" t="s">
        <v>387</v>
      </c>
      <c r="B20" s="515"/>
      <c r="C20" s="515"/>
      <c r="D20" s="515"/>
      <c r="E20" s="515"/>
      <c r="F20" s="515"/>
      <c r="G20" s="515"/>
      <c r="H20" s="515"/>
      <c r="I20" s="515"/>
      <c r="J20" s="515"/>
      <c r="K20" s="515"/>
      <c r="L20" s="515"/>
      <c r="M20" s="515"/>
      <c r="N20" s="221"/>
    </row>
    <row r="21" spans="1:14" ht="16.5" thickBot="1" x14ac:dyDescent="0.3">
      <c r="A21" s="59" t="s">
        <v>326</v>
      </c>
      <c r="B21" s="90" t="s">
        <v>236</v>
      </c>
      <c r="C21" s="65" t="s">
        <v>231</v>
      </c>
      <c r="D21" s="65" t="s">
        <v>228</v>
      </c>
      <c r="E21" s="65" t="s">
        <v>232</v>
      </c>
      <c r="F21" s="65" t="s">
        <v>224</v>
      </c>
      <c r="G21" s="65" t="s">
        <v>229</v>
      </c>
      <c r="H21" s="65" t="s">
        <v>225</v>
      </c>
      <c r="I21" s="65" t="s">
        <v>226</v>
      </c>
      <c r="J21" s="65" t="s">
        <v>227</v>
      </c>
      <c r="K21" s="65" t="s">
        <v>246</v>
      </c>
      <c r="L21" s="65" t="s">
        <v>230</v>
      </c>
      <c r="M21" s="60" t="s">
        <v>247</v>
      </c>
      <c r="N21" s="60" t="s">
        <v>70</v>
      </c>
    </row>
    <row r="22" spans="1:14" ht="17.25" customHeight="1" thickTop="1" x14ac:dyDescent="0.25">
      <c r="A22" s="56" t="s">
        <v>69</v>
      </c>
      <c r="B22" s="222">
        <v>809</v>
      </c>
      <c r="C22" s="223">
        <v>629</v>
      </c>
      <c r="D22" s="223">
        <v>685</v>
      </c>
      <c r="E22" s="223">
        <v>649</v>
      </c>
      <c r="F22" s="223">
        <v>606</v>
      </c>
      <c r="G22" s="223">
        <v>633</v>
      </c>
      <c r="H22" s="223">
        <v>361</v>
      </c>
      <c r="I22" s="223">
        <v>647</v>
      </c>
      <c r="J22" s="223">
        <v>564</v>
      </c>
      <c r="K22" s="223">
        <v>520</v>
      </c>
      <c r="L22" s="223">
        <v>547</v>
      </c>
      <c r="M22" s="224">
        <v>394</v>
      </c>
      <c r="N22" s="228">
        <v>7044</v>
      </c>
    </row>
    <row r="23" spans="1:14" ht="17.25" customHeight="1" x14ac:dyDescent="0.25">
      <c r="A23" s="57" t="s">
        <v>3</v>
      </c>
      <c r="B23" s="222">
        <v>468</v>
      </c>
      <c r="C23" s="223">
        <v>462</v>
      </c>
      <c r="D23" s="223">
        <v>534</v>
      </c>
      <c r="E23" s="223">
        <v>372</v>
      </c>
      <c r="F23" s="223">
        <v>485</v>
      </c>
      <c r="G23" s="223">
        <v>607</v>
      </c>
      <c r="H23" s="223">
        <v>353</v>
      </c>
      <c r="I23" s="223">
        <v>458</v>
      </c>
      <c r="J23" s="223">
        <v>434</v>
      </c>
      <c r="K23" s="223">
        <v>451</v>
      </c>
      <c r="L23" s="223">
        <v>442</v>
      </c>
      <c r="M23" s="224">
        <v>396</v>
      </c>
      <c r="N23" s="228">
        <v>5462</v>
      </c>
    </row>
    <row r="24" spans="1:14" ht="17.25" customHeight="1" x14ac:dyDescent="0.25">
      <c r="A24" s="57" t="s">
        <v>11</v>
      </c>
      <c r="B24" s="222">
        <v>1021</v>
      </c>
      <c r="C24" s="223">
        <v>1036</v>
      </c>
      <c r="D24" s="223">
        <v>1024</v>
      </c>
      <c r="E24" s="223">
        <v>1034</v>
      </c>
      <c r="F24" s="223">
        <v>1028</v>
      </c>
      <c r="G24" s="223">
        <v>770</v>
      </c>
      <c r="H24" s="223">
        <v>538</v>
      </c>
      <c r="I24" s="223">
        <v>582</v>
      </c>
      <c r="J24" s="223">
        <v>608</v>
      </c>
      <c r="K24" s="223">
        <v>630</v>
      </c>
      <c r="L24" s="223">
        <v>630</v>
      </c>
      <c r="M24" s="224">
        <v>701</v>
      </c>
      <c r="N24" s="228">
        <v>9602</v>
      </c>
    </row>
    <row r="25" spans="1:14" ht="17.25" customHeight="1" x14ac:dyDescent="0.25">
      <c r="A25" s="57" t="s">
        <v>5</v>
      </c>
      <c r="B25" s="222">
        <v>522</v>
      </c>
      <c r="C25" s="223">
        <v>332</v>
      </c>
      <c r="D25" s="223">
        <v>342</v>
      </c>
      <c r="E25" s="223">
        <v>287</v>
      </c>
      <c r="F25" s="223">
        <v>341</v>
      </c>
      <c r="G25" s="223">
        <v>261</v>
      </c>
      <c r="H25" s="223">
        <v>185</v>
      </c>
      <c r="I25" s="223">
        <v>280</v>
      </c>
      <c r="J25" s="223">
        <v>206</v>
      </c>
      <c r="K25" s="223">
        <v>222</v>
      </c>
      <c r="L25" s="223">
        <v>236</v>
      </c>
      <c r="M25" s="224">
        <v>127</v>
      </c>
      <c r="N25" s="228">
        <v>3341</v>
      </c>
    </row>
    <row r="26" spans="1:14" ht="17.25" customHeight="1" x14ac:dyDescent="0.25">
      <c r="A26" s="57" t="s">
        <v>8</v>
      </c>
      <c r="B26" s="222">
        <v>1265</v>
      </c>
      <c r="C26" s="223">
        <v>358</v>
      </c>
      <c r="D26" s="223">
        <v>385</v>
      </c>
      <c r="E26" s="223">
        <v>375</v>
      </c>
      <c r="F26" s="223">
        <v>378</v>
      </c>
      <c r="G26" s="223">
        <v>359</v>
      </c>
      <c r="H26" s="223">
        <v>321</v>
      </c>
      <c r="I26" s="223">
        <v>304</v>
      </c>
      <c r="J26" s="223">
        <v>307</v>
      </c>
      <c r="K26" s="223">
        <v>393</v>
      </c>
      <c r="L26" s="223">
        <v>366</v>
      </c>
      <c r="M26" s="224">
        <v>296</v>
      </c>
      <c r="N26" s="228">
        <v>5107</v>
      </c>
    </row>
    <row r="27" spans="1:14" ht="17.25" customHeight="1" x14ac:dyDescent="0.25">
      <c r="A27" s="57" t="s">
        <v>7</v>
      </c>
      <c r="B27" s="222">
        <v>761</v>
      </c>
      <c r="C27" s="223">
        <v>323</v>
      </c>
      <c r="D27" s="223">
        <v>395</v>
      </c>
      <c r="E27" s="223">
        <v>322</v>
      </c>
      <c r="F27" s="223">
        <v>353</v>
      </c>
      <c r="G27" s="223">
        <v>281</v>
      </c>
      <c r="H27" s="223">
        <v>262</v>
      </c>
      <c r="I27" s="223">
        <v>308</v>
      </c>
      <c r="J27" s="223">
        <v>194</v>
      </c>
      <c r="K27" s="223">
        <v>321</v>
      </c>
      <c r="L27" s="223">
        <v>267</v>
      </c>
      <c r="M27" s="224">
        <v>185</v>
      </c>
      <c r="N27" s="228">
        <v>3972</v>
      </c>
    </row>
    <row r="28" spans="1:14" ht="17.25" customHeight="1" x14ac:dyDescent="0.25">
      <c r="A28" s="57" t="s">
        <v>14</v>
      </c>
      <c r="B28" s="222">
        <v>1217</v>
      </c>
      <c r="C28" s="223">
        <v>1518</v>
      </c>
      <c r="D28" s="223">
        <v>1310</v>
      </c>
      <c r="E28" s="223">
        <v>1065</v>
      </c>
      <c r="F28" s="223">
        <v>1343</v>
      </c>
      <c r="G28" s="223">
        <v>1245</v>
      </c>
      <c r="H28" s="223">
        <v>1133</v>
      </c>
      <c r="I28" s="223">
        <v>1214</v>
      </c>
      <c r="J28" s="223">
        <v>1140</v>
      </c>
      <c r="K28" s="223">
        <v>1075</v>
      </c>
      <c r="L28" s="223">
        <v>2735</v>
      </c>
      <c r="M28" s="224">
        <v>1001</v>
      </c>
      <c r="N28" s="228">
        <v>15996</v>
      </c>
    </row>
    <row r="29" spans="1:14" ht="17.25" customHeight="1" x14ac:dyDescent="0.25">
      <c r="A29" s="57" t="s">
        <v>12</v>
      </c>
      <c r="B29" s="222">
        <v>468</v>
      </c>
      <c r="C29" s="223">
        <v>366</v>
      </c>
      <c r="D29" s="223">
        <v>414</v>
      </c>
      <c r="E29" s="223">
        <v>362</v>
      </c>
      <c r="F29" s="223">
        <v>413</v>
      </c>
      <c r="G29" s="223">
        <v>300</v>
      </c>
      <c r="H29" s="223">
        <v>268</v>
      </c>
      <c r="I29" s="223">
        <v>342</v>
      </c>
      <c r="J29" s="223">
        <v>361</v>
      </c>
      <c r="K29" s="223">
        <v>357</v>
      </c>
      <c r="L29" s="223">
        <v>383</v>
      </c>
      <c r="M29" s="224">
        <v>305</v>
      </c>
      <c r="N29" s="228">
        <v>4339</v>
      </c>
    </row>
    <row r="30" spans="1:14" ht="17.25" customHeight="1" x14ac:dyDescent="0.25">
      <c r="A30" s="57" t="s">
        <v>9</v>
      </c>
      <c r="B30" s="222">
        <v>608</v>
      </c>
      <c r="C30" s="223">
        <v>513</v>
      </c>
      <c r="D30" s="223">
        <v>616</v>
      </c>
      <c r="E30" s="223">
        <v>409</v>
      </c>
      <c r="F30" s="223">
        <v>459</v>
      </c>
      <c r="G30" s="223">
        <v>505</v>
      </c>
      <c r="H30" s="223">
        <v>408</v>
      </c>
      <c r="I30" s="223">
        <v>500</v>
      </c>
      <c r="J30" s="223">
        <v>377</v>
      </c>
      <c r="K30" s="223">
        <v>343</v>
      </c>
      <c r="L30" s="223">
        <v>378</v>
      </c>
      <c r="M30" s="224">
        <v>256</v>
      </c>
      <c r="N30" s="228">
        <v>5372</v>
      </c>
    </row>
    <row r="31" spans="1:14" ht="17.25" customHeight="1" x14ac:dyDescent="0.25">
      <c r="A31" s="57" t="s">
        <v>4</v>
      </c>
      <c r="B31" s="222">
        <v>644</v>
      </c>
      <c r="C31" s="223">
        <v>623</v>
      </c>
      <c r="D31" s="223">
        <v>590</v>
      </c>
      <c r="E31" s="223">
        <v>435</v>
      </c>
      <c r="F31" s="223">
        <v>377</v>
      </c>
      <c r="G31" s="223">
        <v>571</v>
      </c>
      <c r="H31" s="223">
        <v>301</v>
      </c>
      <c r="I31" s="223">
        <v>365</v>
      </c>
      <c r="J31" s="223">
        <v>270</v>
      </c>
      <c r="K31" s="223">
        <v>354</v>
      </c>
      <c r="L31" s="223">
        <v>302</v>
      </c>
      <c r="M31" s="224">
        <v>251</v>
      </c>
      <c r="N31" s="228">
        <v>5083</v>
      </c>
    </row>
    <row r="32" spans="1:14" ht="17.25" customHeight="1" x14ac:dyDescent="0.25">
      <c r="A32" s="57" t="s">
        <v>2</v>
      </c>
      <c r="B32" s="222">
        <v>865</v>
      </c>
      <c r="C32" s="223">
        <v>765</v>
      </c>
      <c r="D32" s="223">
        <v>852</v>
      </c>
      <c r="E32" s="223">
        <v>651</v>
      </c>
      <c r="F32" s="223">
        <v>723</v>
      </c>
      <c r="G32" s="223">
        <v>673</v>
      </c>
      <c r="H32" s="223">
        <v>558</v>
      </c>
      <c r="I32" s="223">
        <v>854</v>
      </c>
      <c r="J32" s="223">
        <v>879</v>
      </c>
      <c r="K32" s="223">
        <v>879</v>
      </c>
      <c r="L32" s="223">
        <v>771</v>
      </c>
      <c r="M32" s="224">
        <v>637</v>
      </c>
      <c r="N32" s="228">
        <v>9107</v>
      </c>
    </row>
    <row r="33" spans="1:14" ht="17.25" customHeight="1" x14ac:dyDescent="0.25">
      <c r="A33" s="57" t="s">
        <v>6</v>
      </c>
      <c r="B33" s="222">
        <v>1042</v>
      </c>
      <c r="C33" s="223">
        <v>880</v>
      </c>
      <c r="D33" s="223">
        <v>1108</v>
      </c>
      <c r="E33" s="223">
        <v>1179</v>
      </c>
      <c r="F33" s="223">
        <v>1152</v>
      </c>
      <c r="G33" s="223">
        <v>1120</v>
      </c>
      <c r="H33" s="223">
        <v>761</v>
      </c>
      <c r="I33" s="223">
        <v>932</v>
      </c>
      <c r="J33" s="223">
        <v>899</v>
      </c>
      <c r="K33" s="223">
        <v>1035</v>
      </c>
      <c r="L33" s="223">
        <v>951</v>
      </c>
      <c r="M33" s="224">
        <v>601</v>
      </c>
      <c r="N33" s="228">
        <v>11660</v>
      </c>
    </row>
    <row r="34" spans="1:14" ht="17.25" customHeight="1" x14ac:dyDescent="0.25">
      <c r="A34" s="57" t="s">
        <v>100</v>
      </c>
      <c r="B34" s="222">
        <v>383</v>
      </c>
      <c r="C34" s="223">
        <v>322</v>
      </c>
      <c r="D34" s="223">
        <v>307</v>
      </c>
      <c r="E34" s="223">
        <v>234</v>
      </c>
      <c r="F34" s="223">
        <v>305</v>
      </c>
      <c r="G34" s="223">
        <v>245</v>
      </c>
      <c r="H34" s="223">
        <v>252</v>
      </c>
      <c r="I34" s="223">
        <v>184</v>
      </c>
      <c r="J34" s="223">
        <v>252</v>
      </c>
      <c r="K34" s="223">
        <v>248</v>
      </c>
      <c r="L34" s="223">
        <v>205</v>
      </c>
      <c r="M34" s="224">
        <v>207</v>
      </c>
      <c r="N34" s="228">
        <v>3144</v>
      </c>
    </row>
    <row r="35" spans="1:14" ht="17.25" customHeight="1" thickBot="1" x14ac:dyDescent="0.3">
      <c r="A35" s="57" t="s">
        <v>13</v>
      </c>
      <c r="B35" s="222">
        <v>392</v>
      </c>
      <c r="C35" s="223">
        <v>376</v>
      </c>
      <c r="D35" s="223">
        <v>370</v>
      </c>
      <c r="E35" s="223">
        <v>386</v>
      </c>
      <c r="F35" s="223">
        <v>426</v>
      </c>
      <c r="G35" s="223">
        <v>237</v>
      </c>
      <c r="H35" s="223">
        <v>243</v>
      </c>
      <c r="I35" s="223">
        <v>242</v>
      </c>
      <c r="J35" s="223">
        <v>196</v>
      </c>
      <c r="K35" s="223">
        <v>206</v>
      </c>
      <c r="L35" s="223">
        <v>176</v>
      </c>
      <c r="M35" s="224">
        <v>285</v>
      </c>
      <c r="N35" s="228">
        <v>3535</v>
      </c>
    </row>
    <row r="36" spans="1:14" ht="17.25" thickTop="1" thickBot="1" x14ac:dyDescent="0.3">
      <c r="A36" s="61" t="s">
        <v>15</v>
      </c>
      <c r="B36" s="225">
        <v>10465</v>
      </c>
      <c r="C36" s="226">
        <v>8503</v>
      </c>
      <c r="D36" s="226">
        <v>8932</v>
      </c>
      <c r="E36" s="226">
        <v>7760</v>
      </c>
      <c r="F36" s="226">
        <v>8389</v>
      </c>
      <c r="G36" s="226">
        <v>7807</v>
      </c>
      <c r="H36" s="226">
        <v>5944</v>
      </c>
      <c r="I36" s="226">
        <v>7212</v>
      </c>
      <c r="J36" s="226">
        <v>6687</v>
      </c>
      <c r="K36" s="226">
        <v>7034</v>
      </c>
      <c r="L36" s="226">
        <v>8389</v>
      </c>
      <c r="M36" s="227">
        <v>5642</v>
      </c>
      <c r="N36" s="227">
        <v>92764</v>
      </c>
    </row>
    <row r="37" spans="1:14" x14ac:dyDescent="0.25"/>
    <row r="38" spans="1:14" ht="16.5" thickBot="1" x14ac:dyDescent="0.3"/>
    <row r="39" spans="1:14" ht="72" customHeight="1" thickBot="1" x14ac:dyDescent="0.3">
      <c r="A39" s="235" t="s">
        <v>117</v>
      </c>
      <c r="B39" s="229" t="s">
        <v>388</v>
      </c>
      <c r="C39" s="230" t="s">
        <v>323</v>
      </c>
    </row>
    <row r="40" spans="1:14" ht="17.25" customHeight="1" thickTop="1" x14ac:dyDescent="0.25">
      <c r="A40" s="56" t="s">
        <v>69</v>
      </c>
      <c r="B40" s="222">
        <v>2575</v>
      </c>
      <c r="C40" s="224">
        <v>7044</v>
      </c>
    </row>
    <row r="41" spans="1:14" ht="17.25" customHeight="1" x14ac:dyDescent="0.25">
      <c r="A41" s="57" t="s">
        <v>3</v>
      </c>
      <c r="B41" s="222">
        <v>3223</v>
      </c>
      <c r="C41" s="224">
        <v>5462</v>
      </c>
    </row>
    <row r="42" spans="1:14" ht="17.25" customHeight="1" x14ac:dyDescent="0.25">
      <c r="A42" s="57" t="s">
        <v>11</v>
      </c>
      <c r="B42" s="222">
        <v>7159</v>
      </c>
      <c r="C42" s="224">
        <v>9602</v>
      </c>
    </row>
    <row r="43" spans="1:14" ht="17.25" customHeight="1" x14ac:dyDescent="0.25">
      <c r="A43" s="57" t="s">
        <v>5</v>
      </c>
      <c r="B43" s="222">
        <v>2127</v>
      </c>
      <c r="C43" s="224">
        <v>3341</v>
      </c>
    </row>
    <row r="44" spans="1:14" ht="17.25" customHeight="1" x14ac:dyDescent="0.25">
      <c r="A44" s="57" t="s">
        <v>8</v>
      </c>
      <c r="B44" s="222">
        <v>3313</v>
      </c>
      <c r="C44" s="224">
        <v>5107</v>
      </c>
    </row>
    <row r="45" spans="1:14" ht="17.25" customHeight="1" x14ac:dyDescent="0.25">
      <c r="A45" s="57" t="s">
        <v>7</v>
      </c>
      <c r="B45" s="222">
        <v>379</v>
      </c>
      <c r="C45" s="224">
        <v>3972</v>
      </c>
    </row>
    <row r="46" spans="1:14" ht="17.25" customHeight="1" x14ac:dyDescent="0.25">
      <c r="A46" s="57" t="s">
        <v>14</v>
      </c>
      <c r="B46" s="222">
        <v>61298</v>
      </c>
      <c r="C46" s="224">
        <v>15996</v>
      </c>
    </row>
    <row r="47" spans="1:14" ht="17.25" customHeight="1" x14ac:dyDescent="0.25">
      <c r="A47" s="57" t="s">
        <v>12</v>
      </c>
      <c r="B47" s="222">
        <v>3491</v>
      </c>
      <c r="C47" s="224">
        <v>4339</v>
      </c>
    </row>
    <row r="48" spans="1:14" ht="17.25" customHeight="1" x14ac:dyDescent="0.25">
      <c r="A48" s="57" t="s">
        <v>9</v>
      </c>
      <c r="B48" s="222">
        <v>1426</v>
      </c>
      <c r="C48" s="224">
        <v>5372</v>
      </c>
    </row>
    <row r="49" spans="1:3" ht="17.25" customHeight="1" x14ac:dyDescent="0.25">
      <c r="A49" s="57" t="s">
        <v>4</v>
      </c>
      <c r="B49" s="222">
        <v>5061</v>
      </c>
      <c r="C49" s="224">
        <v>5083</v>
      </c>
    </row>
    <row r="50" spans="1:3" ht="17.25" customHeight="1" x14ac:dyDescent="0.25">
      <c r="A50" s="57" t="s">
        <v>2</v>
      </c>
      <c r="B50" s="222">
        <v>5940</v>
      </c>
      <c r="C50" s="224">
        <v>9107</v>
      </c>
    </row>
    <row r="51" spans="1:3" ht="17.25" customHeight="1" x14ac:dyDescent="0.25">
      <c r="A51" s="57" t="s">
        <v>6</v>
      </c>
      <c r="B51" s="222">
        <v>9620</v>
      </c>
      <c r="C51" s="224">
        <v>11660</v>
      </c>
    </row>
    <row r="52" spans="1:3" ht="17.25" customHeight="1" x14ac:dyDescent="0.25">
      <c r="A52" s="57" t="s">
        <v>100</v>
      </c>
      <c r="B52" s="222">
        <v>813</v>
      </c>
      <c r="C52" s="224">
        <v>3144</v>
      </c>
    </row>
    <row r="53" spans="1:3" ht="17.25" customHeight="1" thickBot="1" x14ac:dyDescent="0.3">
      <c r="A53" s="57" t="s">
        <v>13</v>
      </c>
      <c r="B53" s="222">
        <v>746</v>
      </c>
      <c r="C53" s="224">
        <v>3535</v>
      </c>
    </row>
    <row r="54" spans="1:3" ht="17.25" thickTop="1" thickBot="1" x14ac:dyDescent="0.3">
      <c r="A54" s="61" t="s">
        <v>15</v>
      </c>
      <c r="B54" s="225">
        <v>107171</v>
      </c>
      <c r="C54" s="227">
        <v>103615</v>
      </c>
    </row>
    <row r="55" spans="1:3" x14ac:dyDescent="0.25"/>
    <row r="56" spans="1:3" ht="16.5" thickBot="1" x14ac:dyDescent="0.3"/>
    <row r="57" spans="1:3" ht="79.5" thickBot="1" x14ac:dyDescent="0.3">
      <c r="A57" s="235" t="s">
        <v>117</v>
      </c>
      <c r="B57" s="235" t="s">
        <v>389</v>
      </c>
    </row>
    <row r="58" spans="1:3" ht="17.25" customHeight="1" thickTop="1" x14ac:dyDescent="0.25">
      <c r="A58" s="56" t="s">
        <v>14</v>
      </c>
      <c r="B58" s="232">
        <v>134744</v>
      </c>
    </row>
    <row r="59" spans="1:3" ht="17.25" customHeight="1" x14ac:dyDescent="0.25">
      <c r="A59" s="57" t="s">
        <v>69</v>
      </c>
      <c r="B59" s="232">
        <v>75699</v>
      </c>
    </row>
    <row r="60" spans="1:3" ht="17.25" customHeight="1" x14ac:dyDescent="0.25">
      <c r="A60" s="57" t="s">
        <v>11</v>
      </c>
      <c r="B60" s="232">
        <v>74515</v>
      </c>
    </row>
    <row r="61" spans="1:3" ht="17.25" customHeight="1" x14ac:dyDescent="0.25">
      <c r="A61" s="57" t="s">
        <v>6</v>
      </c>
      <c r="B61" s="232">
        <v>70061</v>
      </c>
    </row>
    <row r="62" spans="1:3" ht="17.25" customHeight="1" x14ac:dyDescent="0.25">
      <c r="A62" s="57" t="s">
        <v>2</v>
      </c>
      <c r="B62" s="232">
        <v>60562</v>
      </c>
    </row>
    <row r="63" spans="1:3" ht="17.25" customHeight="1" x14ac:dyDescent="0.25">
      <c r="A63" s="231" t="s">
        <v>324</v>
      </c>
      <c r="B63" s="233">
        <v>55821</v>
      </c>
    </row>
    <row r="64" spans="1:3" ht="17.25" customHeight="1" x14ac:dyDescent="0.25">
      <c r="A64" s="57" t="s">
        <v>9</v>
      </c>
      <c r="B64" s="232">
        <v>51245</v>
      </c>
    </row>
    <row r="65" spans="1:2" ht="17.25" customHeight="1" x14ac:dyDescent="0.25">
      <c r="A65" s="57" t="s">
        <v>5</v>
      </c>
      <c r="B65" s="232">
        <v>48331</v>
      </c>
    </row>
    <row r="66" spans="1:2" ht="17.25" customHeight="1" x14ac:dyDescent="0.25">
      <c r="A66" s="57" t="s">
        <v>390</v>
      </c>
      <c r="B66" s="232">
        <v>44986</v>
      </c>
    </row>
    <row r="67" spans="1:2" ht="17.25" customHeight="1" x14ac:dyDescent="0.25">
      <c r="A67" s="57" t="s">
        <v>12</v>
      </c>
      <c r="B67" s="232">
        <v>41722</v>
      </c>
    </row>
    <row r="68" spans="1:2" ht="17.25" customHeight="1" x14ac:dyDescent="0.25">
      <c r="A68" s="57" t="s">
        <v>3</v>
      </c>
      <c r="B68" s="232">
        <v>39605</v>
      </c>
    </row>
    <row r="69" spans="1:2" ht="17.25" customHeight="1" x14ac:dyDescent="0.25">
      <c r="A69" s="57" t="s">
        <v>4</v>
      </c>
      <c r="B69" s="232">
        <v>38789</v>
      </c>
    </row>
    <row r="70" spans="1:2" ht="17.25" customHeight="1" x14ac:dyDescent="0.25">
      <c r="A70" s="57" t="s">
        <v>7</v>
      </c>
      <c r="B70" s="232">
        <v>36553</v>
      </c>
    </row>
    <row r="71" spans="1:2" ht="17.25" customHeight="1" x14ac:dyDescent="0.25">
      <c r="A71" s="57" t="s">
        <v>13</v>
      </c>
      <c r="B71" s="232">
        <v>34343</v>
      </c>
    </row>
    <row r="72" spans="1:2" ht="17.25" customHeight="1" thickBot="1" x14ac:dyDescent="0.3">
      <c r="A72" s="58" t="s">
        <v>100</v>
      </c>
      <c r="B72" s="234">
        <v>30345</v>
      </c>
    </row>
    <row r="73" spans="1:2" ht="16.5" thickBot="1" x14ac:dyDescent="0.3"/>
    <row r="74" spans="1:2" ht="63.75" thickBot="1" x14ac:dyDescent="0.3">
      <c r="A74" s="235" t="s">
        <v>117</v>
      </c>
      <c r="B74" s="235" t="s">
        <v>325</v>
      </c>
    </row>
    <row r="75" spans="1:2" ht="17.25" customHeight="1" thickTop="1" x14ac:dyDescent="0.25">
      <c r="A75" s="56" t="s">
        <v>14</v>
      </c>
      <c r="B75" s="232">
        <v>15996</v>
      </c>
    </row>
    <row r="76" spans="1:2" ht="17.25" customHeight="1" x14ac:dyDescent="0.25">
      <c r="A76" s="57" t="s">
        <v>6</v>
      </c>
      <c r="B76" s="232">
        <v>11660</v>
      </c>
    </row>
    <row r="77" spans="1:2" ht="17.25" customHeight="1" x14ac:dyDescent="0.25">
      <c r="A77" s="57" t="s">
        <v>11</v>
      </c>
      <c r="B77" s="232">
        <v>9602</v>
      </c>
    </row>
    <row r="78" spans="1:2" ht="17.25" customHeight="1" x14ac:dyDescent="0.25">
      <c r="A78" s="57" t="s">
        <v>2</v>
      </c>
      <c r="B78" s="232">
        <v>9107</v>
      </c>
    </row>
    <row r="79" spans="1:2" ht="17.25" customHeight="1" x14ac:dyDescent="0.25">
      <c r="A79" s="57" t="s">
        <v>69</v>
      </c>
      <c r="B79" s="232">
        <v>7044</v>
      </c>
    </row>
    <row r="80" spans="1:2" ht="17.25" customHeight="1" x14ac:dyDescent="0.25">
      <c r="A80" s="231" t="s">
        <v>324</v>
      </c>
      <c r="B80" s="233">
        <v>6610</v>
      </c>
    </row>
    <row r="81" spans="1:13" ht="17.25" customHeight="1" x14ac:dyDescent="0.25">
      <c r="A81" s="57" t="s">
        <v>3</v>
      </c>
      <c r="B81" s="232">
        <v>5462</v>
      </c>
    </row>
    <row r="82" spans="1:13" ht="17.25" customHeight="1" x14ac:dyDescent="0.25">
      <c r="A82" s="57" t="s">
        <v>9</v>
      </c>
      <c r="B82" s="232">
        <v>5372</v>
      </c>
    </row>
    <row r="83" spans="1:13" ht="17.25" customHeight="1" x14ac:dyDescent="0.25">
      <c r="A83" s="57" t="s">
        <v>8</v>
      </c>
      <c r="B83" s="232">
        <v>5107</v>
      </c>
    </row>
    <row r="84" spans="1:13" ht="17.25" customHeight="1" x14ac:dyDescent="0.25">
      <c r="A84" s="57" t="s">
        <v>4</v>
      </c>
      <c r="B84" s="232">
        <v>5083</v>
      </c>
    </row>
    <row r="85" spans="1:13" ht="17.25" customHeight="1" x14ac:dyDescent="0.25">
      <c r="A85" s="57" t="s">
        <v>12</v>
      </c>
      <c r="B85" s="232">
        <v>4339</v>
      </c>
    </row>
    <row r="86" spans="1:13" ht="17.25" customHeight="1" x14ac:dyDescent="0.25">
      <c r="A86" s="57" t="s">
        <v>7</v>
      </c>
      <c r="B86" s="232">
        <v>3972</v>
      </c>
    </row>
    <row r="87" spans="1:13" ht="17.25" customHeight="1" x14ac:dyDescent="0.25">
      <c r="A87" s="57" t="s">
        <v>13</v>
      </c>
      <c r="B87" s="232">
        <v>3535</v>
      </c>
    </row>
    <row r="88" spans="1:13" ht="17.25" customHeight="1" x14ac:dyDescent="0.25">
      <c r="A88" s="57" t="s">
        <v>5</v>
      </c>
      <c r="B88" s="232">
        <v>3341</v>
      </c>
    </row>
    <row r="89" spans="1:13" ht="17.25" customHeight="1" thickBot="1" x14ac:dyDescent="0.3">
      <c r="A89" s="58" t="s">
        <v>100</v>
      </c>
      <c r="B89" s="234">
        <v>3144</v>
      </c>
    </row>
    <row r="90" spans="1:13" x14ac:dyDescent="0.25"/>
    <row r="91" spans="1:13" x14ac:dyDescent="0.25"/>
    <row r="92" spans="1:13" ht="23.25" customHeight="1" thickBot="1" x14ac:dyDescent="0.3">
      <c r="A92" s="515" t="s">
        <v>391</v>
      </c>
      <c r="B92" s="515"/>
      <c r="C92" s="515"/>
      <c r="D92" s="515"/>
      <c r="E92" s="515"/>
      <c r="F92" s="515"/>
      <c r="G92" s="515"/>
      <c r="H92" s="515"/>
      <c r="I92" s="515"/>
      <c r="J92" s="515"/>
      <c r="K92" s="515"/>
      <c r="L92" s="515"/>
      <c r="M92" s="515"/>
    </row>
    <row r="93" spans="1:13" s="12" customFormat="1" ht="16.5" thickBot="1" x14ac:dyDescent="0.3">
      <c r="A93" s="516" t="s">
        <v>15</v>
      </c>
      <c r="B93" s="90" t="s">
        <v>236</v>
      </c>
      <c r="C93" s="65" t="s">
        <v>231</v>
      </c>
      <c r="D93" s="65" t="s">
        <v>228</v>
      </c>
      <c r="E93" s="65" t="s">
        <v>232</v>
      </c>
      <c r="F93" s="65" t="s">
        <v>224</v>
      </c>
      <c r="G93" s="65" t="s">
        <v>229</v>
      </c>
      <c r="H93" s="65" t="s">
        <v>225</v>
      </c>
      <c r="I93" s="65" t="s">
        <v>226</v>
      </c>
      <c r="J93" s="65" t="s">
        <v>227</v>
      </c>
      <c r="K93" s="65" t="s">
        <v>246</v>
      </c>
      <c r="L93" s="65" t="s">
        <v>230</v>
      </c>
      <c r="M93" s="60" t="s">
        <v>247</v>
      </c>
    </row>
    <row r="94" spans="1:13" ht="17.25" thickTop="1" thickBot="1" x14ac:dyDescent="0.3">
      <c r="A94" s="517"/>
      <c r="B94" s="236">
        <v>674329</v>
      </c>
      <c r="C94" s="237">
        <v>640986</v>
      </c>
      <c r="D94" s="237">
        <v>690918</v>
      </c>
      <c r="E94" s="237">
        <v>689247</v>
      </c>
      <c r="F94" s="237">
        <v>701592</v>
      </c>
      <c r="G94" s="237">
        <v>705615</v>
      </c>
      <c r="H94" s="237">
        <v>719117</v>
      </c>
      <c r="I94" s="237">
        <v>752629</v>
      </c>
      <c r="J94" s="237">
        <v>764690</v>
      </c>
      <c r="K94" s="237">
        <v>772354</v>
      </c>
      <c r="L94" s="237">
        <v>777142</v>
      </c>
      <c r="M94" s="238">
        <v>781500</v>
      </c>
    </row>
    <row r="95" spans="1:13" x14ac:dyDescent="0.25"/>
    <row r="96" spans="1:13" x14ac:dyDescent="0.25"/>
    <row r="97" spans="1:13" x14ac:dyDescent="0.25"/>
    <row r="98" spans="1:13" x14ac:dyDescent="0.25"/>
    <row r="99" spans="1:13" x14ac:dyDescent="0.25"/>
    <row r="100" spans="1:13" x14ac:dyDescent="0.25"/>
    <row r="101" spans="1:13" x14ac:dyDescent="0.25"/>
    <row r="102" spans="1:13" x14ac:dyDescent="0.25"/>
    <row r="103" spans="1:13" x14ac:dyDescent="0.25"/>
    <row r="104" spans="1:13" x14ac:dyDescent="0.25"/>
    <row r="105" spans="1:13" x14ac:dyDescent="0.25"/>
    <row r="106" spans="1:13" x14ac:dyDescent="0.25"/>
    <row r="107" spans="1:13" x14ac:dyDescent="0.25"/>
    <row r="108" spans="1:13" x14ac:dyDescent="0.25"/>
    <row r="109" spans="1:13" x14ac:dyDescent="0.25"/>
    <row r="110" spans="1:13" x14ac:dyDescent="0.25"/>
    <row r="111" spans="1:13" ht="13.5" customHeight="1" x14ac:dyDescent="0.25"/>
    <row r="112" spans="1:13" ht="23.25" customHeight="1" thickBot="1" x14ac:dyDescent="0.3">
      <c r="A112" s="515" t="s">
        <v>392</v>
      </c>
      <c r="B112" s="515"/>
      <c r="C112" s="515"/>
      <c r="D112" s="515"/>
      <c r="E112" s="515"/>
      <c r="F112" s="515"/>
      <c r="G112" s="515"/>
      <c r="H112" s="515"/>
      <c r="I112" s="515"/>
      <c r="J112" s="515"/>
      <c r="K112" s="515"/>
      <c r="L112" s="515"/>
      <c r="M112" s="515"/>
    </row>
    <row r="113" spans="1:13" s="12" customFormat="1" ht="16.5" thickBot="1" x14ac:dyDescent="0.3">
      <c r="A113" s="516" t="s">
        <v>15</v>
      </c>
      <c r="B113" s="90" t="s">
        <v>236</v>
      </c>
      <c r="C113" s="65" t="s">
        <v>231</v>
      </c>
      <c r="D113" s="65" t="s">
        <v>228</v>
      </c>
      <c r="E113" s="65" t="s">
        <v>232</v>
      </c>
      <c r="F113" s="65" t="s">
        <v>224</v>
      </c>
      <c r="G113" s="65" t="s">
        <v>229</v>
      </c>
      <c r="H113" s="65" t="s">
        <v>225</v>
      </c>
      <c r="I113" s="65" t="s">
        <v>226</v>
      </c>
      <c r="J113" s="65" t="s">
        <v>227</v>
      </c>
      <c r="K113" s="65" t="s">
        <v>246</v>
      </c>
      <c r="L113" s="65" t="s">
        <v>230</v>
      </c>
      <c r="M113" s="60" t="s">
        <v>247</v>
      </c>
    </row>
    <row r="114" spans="1:13" ht="17.25" thickTop="1" thickBot="1" x14ac:dyDescent="0.3">
      <c r="A114" s="517"/>
      <c r="B114" s="236">
        <v>10465</v>
      </c>
      <c r="C114" s="237">
        <v>8503</v>
      </c>
      <c r="D114" s="237">
        <v>8932</v>
      </c>
      <c r="E114" s="237">
        <v>7760</v>
      </c>
      <c r="F114" s="237">
        <v>8389</v>
      </c>
      <c r="G114" s="237">
        <v>7807</v>
      </c>
      <c r="H114" s="237">
        <v>5944</v>
      </c>
      <c r="I114" s="237">
        <v>7212</v>
      </c>
      <c r="J114" s="237">
        <v>6687</v>
      </c>
      <c r="K114" s="237">
        <v>7034</v>
      </c>
      <c r="L114" s="237">
        <v>8389</v>
      </c>
      <c r="M114" s="238">
        <v>5642</v>
      </c>
    </row>
    <row r="115" spans="1:13" x14ac:dyDescent="0.25"/>
    <row r="116" spans="1:13" x14ac:dyDescent="0.25"/>
    <row r="117" spans="1:13" x14ac:dyDescent="0.25"/>
    <row r="118" spans="1:13" x14ac:dyDescent="0.25"/>
    <row r="119" spans="1:13" x14ac:dyDescent="0.25"/>
    <row r="120" spans="1:13" x14ac:dyDescent="0.25"/>
    <row r="121" spans="1:13" x14ac:dyDescent="0.25"/>
    <row r="122" spans="1:13" x14ac:dyDescent="0.25"/>
    <row r="123" spans="1:13" x14ac:dyDescent="0.25"/>
    <row r="124" spans="1:13" x14ac:dyDescent="0.25"/>
    <row r="125" spans="1:13" x14ac:dyDescent="0.25"/>
    <row r="126" spans="1:13" x14ac:dyDescent="0.25"/>
    <row r="127" spans="1:13" x14ac:dyDescent="0.25"/>
    <row r="128" spans="1:13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</sheetData>
  <mergeCells count="6">
    <mergeCell ref="A112:M112"/>
    <mergeCell ref="A93:A94"/>
    <mergeCell ref="A113:A114"/>
    <mergeCell ref="A1:M1"/>
    <mergeCell ref="A92:M92"/>
    <mergeCell ref="A20:M20"/>
  </mergeCells>
  <phoneticPr fontId="59" type="noConversion"/>
  <pageMargins left="0.70866141732283472" right="0.70866141732283472" top="0.78740157480314965" bottom="0.78740157480314965" header="0.31496062992125984" footer="0.31496062992125984"/>
  <pageSetup paperSize="9" scale="56" fitToWidth="2" fitToHeight="2" orientation="portrait" horizontalDpi="4294967294" r:id="rId1"/>
  <headerFooter>
    <oddHeader>&amp;RPříloha č. 13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94E4-B203-48FE-8219-E275AE2ADD59}">
  <dimension ref="A1:R45"/>
  <sheetViews>
    <sheetView showGridLines="0" zoomScaleNormal="100" zoomScaleSheetLayoutView="89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G1"/>
    </sheetView>
  </sheetViews>
  <sheetFormatPr defaultColWidth="0" defaultRowHeight="15.75" zeroHeight="1" x14ac:dyDescent="0.25"/>
  <cols>
    <col min="1" max="1" width="22.28515625" style="243" customWidth="1"/>
    <col min="2" max="6" width="18.85546875" style="240" customWidth="1"/>
    <col min="7" max="7" width="18.85546875" style="243" customWidth="1"/>
    <col min="8" max="8" width="17.140625" style="243" hidden="1" customWidth="1"/>
    <col min="9" max="9" width="18.85546875" style="243" hidden="1" customWidth="1"/>
    <col min="10" max="10" width="19.85546875" style="243" hidden="1" customWidth="1"/>
    <col min="11" max="11" width="5.85546875" style="243" hidden="1" customWidth="1"/>
    <col min="12" max="12" width="10.7109375" style="243" hidden="1" customWidth="1"/>
    <col min="13" max="15" width="26.140625" style="243" hidden="1" customWidth="1"/>
    <col min="16" max="16" width="18" style="243" hidden="1" customWidth="1"/>
    <col min="17" max="17" width="10.7109375" style="243" hidden="1" customWidth="1"/>
    <col min="18" max="18" width="15.7109375" style="243" hidden="1" customWidth="1"/>
    <col min="19" max="16384" width="10.7109375" style="243" hidden="1"/>
  </cols>
  <sheetData>
    <row r="1" spans="1:18" ht="22.5" customHeight="1" thickBot="1" x14ac:dyDescent="0.3">
      <c r="A1" s="518" t="s">
        <v>401</v>
      </c>
      <c r="B1" s="518"/>
      <c r="C1" s="518"/>
      <c r="D1" s="518"/>
      <c r="E1" s="518"/>
      <c r="F1" s="518"/>
      <c r="G1" s="518"/>
    </row>
    <row r="2" spans="1:18" ht="42.75" customHeight="1" thickBot="1" x14ac:dyDescent="0.3">
      <c r="A2" s="36" t="s">
        <v>0</v>
      </c>
      <c r="B2" s="37" t="s">
        <v>64</v>
      </c>
      <c r="C2" s="196" t="s">
        <v>65</v>
      </c>
      <c r="D2" s="196" t="s">
        <v>66</v>
      </c>
      <c r="E2" s="196" t="s">
        <v>67</v>
      </c>
      <c r="F2" s="196" t="s">
        <v>68</v>
      </c>
      <c r="G2" s="38" t="s">
        <v>341</v>
      </c>
      <c r="K2" s="240"/>
      <c r="M2" s="244"/>
      <c r="N2" s="244"/>
      <c r="O2" s="244"/>
      <c r="P2" s="244"/>
      <c r="R2" s="240"/>
    </row>
    <row r="3" spans="1:18" ht="17.25" customHeight="1" thickTop="1" x14ac:dyDescent="0.25">
      <c r="A3" s="39" t="s">
        <v>108</v>
      </c>
      <c r="B3" s="186"/>
      <c r="C3" s="248"/>
      <c r="D3" s="248"/>
      <c r="E3" s="248"/>
      <c r="F3" s="248"/>
      <c r="G3" s="189"/>
      <c r="K3" s="240"/>
      <c r="M3" s="244"/>
      <c r="N3" s="244"/>
      <c r="O3" s="244"/>
      <c r="P3" s="244"/>
      <c r="R3" s="240"/>
    </row>
    <row r="4" spans="1:18" ht="17.25" customHeight="1" x14ac:dyDescent="0.25">
      <c r="A4" s="39" t="s">
        <v>69</v>
      </c>
      <c r="B4" s="186">
        <v>737638.86499999999</v>
      </c>
      <c r="C4" s="248">
        <v>355187.59177</v>
      </c>
      <c r="D4" s="248">
        <v>301807.57575999998</v>
      </c>
      <c r="E4" s="248">
        <v>3125585.7864000001</v>
      </c>
      <c r="F4" s="248">
        <v>6842506.1642199997</v>
      </c>
      <c r="G4" s="189">
        <v>16038.5605</v>
      </c>
      <c r="I4" s="245"/>
      <c r="J4" s="246"/>
      <c r="K4" s="240"/>
      <c r="M4" s="244"/>
      <c r="N4" s="244"/>
      <c r="O4" s="244"/>
      <c r="P4" s="244"/>
      <c r="R4" s="240"/>
    </row>
    <row r="5" spans="1:18" ht="17.25" customHeight="1" x14ac:dyDescent="0.25">
      <c r="A5" s="39" t="s">
        <v>3</v>
      </c>
      <c r="B5" s="186">
        <v>276203.027</v>
      </c>
      <c r="C5" s="248">
        <v>268476.34681000002</v>
      </c>
      <c r="D5" s="248">
        <v>245915.60440000001</v>
      </c>
      <c r="E5" s="248">
        <v>2363945.8064000001</v>
      </c>
      <c r="F5" s="248">
        <v>3033089.1251999997</v>
      </c>
      <c r="G5" s="189">
        <v>11673.2075</v>
      </c>
      <c r="I5" s="245"/>
      <c r="J5" s="246"/>
      <c r="K5" s="240"/>
      <c r="M5" s="244"/>
      <c r="N5" s="244"/>
      <c r="O5" s="244"/>
      <c r="P5" s="244"/>
      <c r="R5" s="240"/>
    </row>
    <row r="6" spans="1:18" ht="17.25" customHeight="1" x14ac:dyDescent="0.25">
      <c r="A6" s="39" t="s">
        <v>11</v>
      </c>
      <c r="B6" s="186">
        <v>619464.34820000001</v>
      </c>
      <c r="C6" s="248">
        <v>438405.57870000001</v>
      </c>
      <c r="D6" s="248">
        <v>452181.65600000002</v>
      </c>
      <c r="E6" s="248">
        <v>4395918.7280999999</v>
      </c>
      <c r="F6" s="248">
        <v>6395880.2555</v>
      </c>
      <c r="G6" s="189">
        <v>18390.974899999997</v>
      </c>
      <c r="I6" s="245"/>
      <c r="J6" s="246"/>
      <c r="K6" s="240"/>
      <c r="M6" s="244"/>
      <c r="N6" s="244"/>
      <c r="O6" s="244"/>
      <c r="P6" s="244"/>
      <c r="R6" s="240"/>
    </row>
    <row r="7" spans="1:18" ht="17.25" customHeight="1" x14ac:dyDescent="0.25">
      <c r="A7" s="39" t="s">
        <v>5</v>
      </c>
      <c r="B7" s="186">
        <v>285381.51810000004</v>
      </c>
      <c r="C7" s="248">
        <v>206754.30300000001</v>
      </c>
      <c r="D7" s="248">
        <v>99273.56584000001</v>
      </c>
      <c r="E7" s="248">
        <v>1043229.022</v>
      </c>
      <c r="F7" s="248">
        <v>1405635.2816700002</v>
      </c>
      <c r="G7" s="189">
        <v>9512.1726999999992</v>
      </c>
      <c r="I7" s="245"/>
      <c r="J7" s="246"/>
      <c r="K7" s="240"/>
      <c r="M7" s="244"/>
      <c r="N7" s="244"/>
      <c r="O7" s="244"/>
      <c r="P7" s="244"/>
      <c r="R7" s="240"/>
    </row>
    <row r="8" spans="1:18" ht="17.25" customHeight="1" x14ac:dyDescent="0.25">
      <c r="A8" s="39" t="s">
        <v>8</v>
      </c>
      <c r="B8" s="186">
        <v>299105.81486000004</v>
      </c>
      <c r="C8" s="248">
        <v>244096.23853</v>
      </c>
      <c r="D8" s="248">
        <v>216789.84833000001</v>
      </c>
      <c r="E8" s="248">
        <v>2160094.4032199997</v>
      </c>
      <c r="F8" s="248">
        <v>2721917.3581099994</v>
      </c>
      <c r="G8" s="189">
        <v>10519.727699999999</v>
      </c>
      <c r="I8" s="245"/>
      <c r="J8" s="246"/>
      <c r="K8" s="240"/>
      <c r="M8" s="244"/>
      <c r="N8" s="244"/>
      <c r="O8" s="244"/>
      <c r="P8" s="244"/>
      <c r="R8" s="240"/>
    </row>
    <row r="9" spans="1:18" ht="17.25" customHeight="1" x14ac:dyDescent="0.25">
      <c r="A9" s="39" t="s">
        <v>7</v>
      </c>
      <c r="B9" s="186">
        <v>318584.41860000003</v>
      </c>
      <c r="C9" s="248">
        <v>245988.14600000001</v>
      </c>
      <c r="D9" s="248">
        <v>202732.23990000002</v>
      </c>
      <c r="E9" s="248">
        <v>1651206.4809999999</v>
      </c>
      <c r="F9" s="248">
        <v>2653915.5475500003</v>
      </c>
      <c r="G9" s="189">
        <v>11056.8248</v>
      </c>
      <c r="I9" s="245"/>
      <c r="J9" s="246"/>
      <c r="K9" s="240"/>
      <c r="M9" s="244"/>
      <c r="N9" s="244"/>
      <c r="O9" s="244"/>
      <c r="P9" s="244"/>
      <c r="R9" s="240"/>
    </row>
    <row r="10" spans="1:18" ht="17.25" customHeight="1" x14ac:dyDescent="0.25">
      <c r="A10" s="39" t="s">
        <v>14</v>
      </c>
      <c r="B10" s="186">
        <v>1332113.4899000002</v>
      </c>
      <c r="C10" s="248">
        <v>931169.68099999998</v>
      </c>
      <c r="D10" s="248">
        <v>432629.07650000002</v>
      </c>
      <c r="E10" s="248">
        <v>4488471.7132000001</v>
      </c>
      <c r="F10" s="248">
        <v>7512161.4270100007</v>
      </c>
      <c r="G10" s="189">
        <v>32858.298900000002</v>
      </c>
      <c r="I10" s="245"/>
      <c r="J10" s="246"/>
      <c r="K10" s="240"/>
      <c r="M10" s="244"/>
      <c r="N10" s="244"/>
      <c r="O10" s="244"/>
      <c r="P10" s="244"/>
      <c r="R10" s="240"/>
    </row>
    <row r="11" spans="1:18" ht="17.25" customHeight="1" x14ac:dyDescent="0.25">
      <c r="A11" s="39" t="s">
        <v>12</v>
      </c>
      <c r="B11" s="186">
        <v>430403.50889</v>
      </c>
      <c r="C11" s="248">
        <v>269284.99402999994</v>
      </c>
      <c r="D11" s="248">
        <v>236239.69118999998</v>
      </c>
      <c r="E11" s="248">
        <v>2373674.8441099999</v>
      </c>
      <c r="F11" s="248">
        <v>3138368.0849200003</v>
      </c>
      <c r="G11" s="189">
        <v>14912.313099999999</v>
      </c>
      <c r="I11" s="245"/>
      <c r="J11" s="246"/>
      <c r="K11" s="240"/>
      <c r="M11" s="244"/>
      <c r="N11" s="244"/>
      <c r="O11" s="244"/>
      <c r="P11" s="244"/>
      <c r="R11" s="240"/>
    </row>
    <row r="12" spans="1:18" ht="17.25" customHeight="1" x14ac:dyDescent="0.25">
      <c r="A12" s="39" t="s">
        <v>9</v>
      </c>
      <c r="B12" s="186">
        <v>242421.23240000001</v>
      </c>
      <c r="C12" s="248">
        <v>238098.59500999999</v>
      </c>
      <c r="D12" s="248">
        <v>195730.99909999999</v>
      </c>
      <c r="E12" s="248">
        <v>1864947.8987999998</v>
      </c>
      <c r="F12" s="248">
        <v>2495370.781</v>
      </c>
      <c r="G12" s="189">
        <v>11176.69</v>
      </c>
      <c r="H12" s="240"/>
      <c r="I12" s="245"/>
      <c r="J12" s="246"/>
      <c r="K12" s="240"/>
      <c r="M12" s="244"/>
      <c r="N12" s="244"/>
      <c r="O12" s="244"/>
      <c r="P12" s="244"/>
      <c r="R12" s="240"/>
    </row>
    <row r="13" spans="1:18" ht="17.25" customHeight="1" x14ac:dyDescent="0.25">
      <c r="A13" s="39" t="s">
        <v>4</v>
      </c>
      <c r="B13" s="186">
        <v>266267.41859999998</v>
      </c>
      <c r="C13" s="248">
        <v>290331.08946000005</v>
      </c>
      <c r="D13" s="248">
        <v>245924.92440000002</v>
      </c>
      <c r="E13" s="248">
        <v>2207569.2693000003</v>
      </c>
      <c r="F13" s="248">
        <v>2552229.9303000001</v>
      </c>
      <c r="G13" s="189">
        <v>12376.071699999999</v>
      </c>
      <c r="H13" s="240"/>
      <c r="I13" s="245"/>
      <c r="J13" s="246"/>
      <c r="K13" s="240"/>
      <c r="M13" s="244"/>
      <c r="N13" s="244"/>
      <c r="O13" s="244"/>
      <c r="P13" s="244"/>
      <c r="R13" s="240"/>
    </row>
    <row r="14" spans="1:18" ht="17.25" customHeight="1" x14ac:dyDescent="0.25">
      <c r="A14" s="39" t="s">
        <v>2</v>
      </c>
      <c r="B14" s="186">
        <v>668625.91879999998</v>
      </c>
      <c r="C14" s="248">
        <v>530019.94499999995</v>
      </c>
      <c r="D14" s="248">
        <v>426916.63160000002</v>
      </c>
      <c r="E14" s="248">
        <v>4219763.7355500003</v>
      </c>
      <c r="F14" s="248">
        <v>6629766.2340000002</v>
      </c>
      <c r="G14" s="189">
        <v>34179.690399999999</v>
      </c>
      <c r="H14" s="240"/>
      <c r="I14" s="245"/>
      <c r="J14" s="246"/>
      <c r="K14" s="240"/>
      <c r="M14" s="244"/>
      <c r="N14" s="244"/>
      <c r="O14" s="244"/>
      <c r="P14" s="244"/>
      <c r="R14" s="240"/>
    </row>
    <row r="15" spans="1:18" ht="17.25" customHeight="1" x14ac:dyDescent="0.25">
      <c r="A15" s="39" t="s">
        <v>6</v>
      </c>
      <c r="B15" s="186">
        <v>1017150.9844900001</v>
      </c>
      <c r="C15" s="248">
        <v>524929.86861</v>
      </c>
      <c r="D15" s="248">
        <v>318661.0638</v>
      </c>
      <c r="E15" s="248">
        <v>2909039.50104</v>
      </c>
      <c r="F15" s="248">
        <v>4835744.8250900004</v>
      </c>
      <c r="G15" s="189">
        <v>23016.458059999997</v>
      </c>
      <c r="H15" s="240"/>
      <c r="I15" s="245"/>
      <c r="J15" s="246"/>
      <c r="K15" s="240"/>
      <c r="M15" s="244"/>
      <c r="N15" s="244"/>
      <c r="O15" s="244"/>
      <c r="P15" s="244"/>
      <c r="R15" s="240"/>
    </row>
    <row r="16" spans="1:18" ht="17.25" customHeight="1" x14ac:dyDescent="0.25">
      <c r="A16" s="39" t="s">
        <v>10</v>
      </c>
      <c r="B16" s="186">
        <v>6196310.8516800003</v>
      </c>
      <c r="C16" s="248">
        <v>180130.44200000001</v>
      </c>
      <c r="D16" s="248">
        <v>199154.23800000001</v>
      </c>
      <c r="E16" s="248">
        <v>1999364.3521</v>
      </c>
      <c r="F16" s="248">
        <v>2269970.9700700003</v>
      </c>
      <c r="G16" s="189">
        <v>9288.5367999999999</v>
      </c>
      <c r="H16" s="240"/>
      <c r="I16" s="245"/>
      <c r="J16" s="246"/>
      <c r="K16" s="240"/>
      <c r="M16" s="244"/>
      <c r="N16" s="244"/>
      <c r="O16" s="244"/>
      <c r="P16" s="244"/>
      <c r="R16" s="240"/>
    </row>
    <row r="17" spans="1:18" ht="17.25" customHeight="1" thickBot="1" x14ac:dyDescent="0.3">
      <c r="A17" s="39" t="s">
        <v>13</v>
      </c>
      <c r="B17" s="186">
        <v>199144.65542999998</v>
      </c>
      <c r="C17" s="248">
        <v>205443.45874</v>
      </c>
      <c r="D17" s="248">
        <v>249490.85459999999</v>
      </c>
      <c r="E17" s="248">
        <v>2448482.8923000004</v>
      </c>
      <c r="F17" s="248">
        <v>2633356.1238699998</v>
      </c>
      <c r="G17" s="189">
        <v>9752.0614999999998</v>
      </c>
      <c r="H17" s="240"/>
      <c r="I17" s="244"/>
      <c r="J17" s="246"/>
      <c r="K17" s="240"/>
      <c r="M17" s="244"/>
      <c r="N17" s="244"/>
      <c r="O17" s="244"/>
      <c r="P17" s="244"/>
      <c r="R17" s="240"/>
    </row>
    <row r="18" spans="1:18" ht="17.25" customHeight="1" thickTop="1" thickBot="1" x14ac:dyDescent="0.3">
      <c r="A18" s="40" t="s">
        <v>15</v>
      </c>
      <c r="B18" s="187">
        <f t="shared" ref="B18:G18" si="0">SUM(B4:B17)</f>
        <v>12888816.05195</v>
      </c>
      <c r="C18" s="249">
        <f t="shared" si="0"/>
        <v>4928316.2786599984</v>
      </c>
      <c r="D18" s="249">
        <f t="shared" si="0"/>
        <v>3823447.96942</v>
      </c>
      <c r="E18" s="249">
        <f t="shared" si="0"/>
        <v>37251294.433520004</v>
      </c>
      <c r="F18" s="249">
        <f t="shared" si="0"/>
        <v>55119912.108509988</v>
      </c>
      <c r="G18" s="190">
        <f t="shared" si="0"/>
        <v>224751.58856</v>
      </c>
      <c r="H18" s="244"/>
      <c r="I18" s="244"/>
      <c r="K18" s="240"/>
      <c r="M18" s="244"/>
      <c r="N18" s="244"/>
      <c r="O18" s="244"/>
      <c r="P18" s="244"/>
      <c r="R18" s="240"/>
    </row>
    <row r="19" spans="1:18" x14ac:dyDescent="0.25">
      <c r="A19" s="239" t="s">
        <v>318</v>
      </c>
      <c r="I19" s="244"/>
    </row>
    <row r="20" spans="1:18" s="239" customFormat="1" ht="26.25" customHeight="1" x14ac:dyDescent="0.25">
      <c r="A20" s="239" t="s">
        <v>198</v>
      </c>
      <c r="B20" s="519" t="s">
        <v>467</v>
      </c>
      <c r="C20" s="519"/>
      <c r="D20" s="519"/>
      <c r="E20" s="519"/>
      <c r="F20" s="519"/>
      <c r="G20" s="519"/>
    </row>
    <row r="21" spans="1:18" s="239" customFormat="1" x14ac:dyDescent="0.25">
      <c r="B21" s="519"/>
      <c r="C21" s="519"/>
      <c r="D21" s="519"/>
      <c r="E21" s="519"/>
      <c r="F21" s="519"/>
      <c r="G21" s="519"/>
    </row>
    <row r="22" spans="1:18" s="239" customFormat="1" x14ac:dyDescent="0.25">
      <c r="B22" s="519"/>
      <c r="C22" s="519"/>
      <c r="D22" s="519"/>
      <c r="E22" s="519"/>
      <c r="F22" s="519"/>
      <c r="G22" s="519"/>
    </row>
    <row r="23" spans="1:18" s="239" customFormat="1" x14ac:dyDescent="0.25">
      <c r="B23" s="519"/>
      <c r="C23" s="519"/>
      <c r="D23" s="519"/>
      <c r="E23" s="519"/>
      <c r="F23" s="519"/>
      <c r="G23" s="519"/>
    </row>
    <row r="24" spans="1:18" s="239" customFormat="1" ht="21.75" customHeight="1" x14ac:dyDescent="0.25">
      <c r="B24" s="519"/>
      <c r="C24" s="519"/>
      <c r="D24" s="519"/>
      <c r="E24" s="519"/>
      <c r="F24" s="519"/>
      <c r="G24" s="519"/>
    </row>
    <row r="25" spans="1:18" s="239" customFormat="1" x14ac:dyDescent="0.25">
      <c r="B25" s="247"/>
      <c r="C25" s="247"/>
      <c r="D25" s="247"/>
      <c r="E25" s="247"/>
      <c r="F25" s="247"/>
    </row>
    <row r="26" spans="1:18" s="239" customFormat="1" x14ac:dyDescent="0.25">
      <c r="B26" s="247"/>
      <c r="C26" s="247"/>
      <c r="D26" s="247"/>
      <c r="E26" s="247"/>
      <c r="F26" s="247"/>
    </row>
    <row r="27" spans="1:18" ht="21.75" customHeight="1" thickBot="1" x14ac:dyDescent="0.3">
      <c r="A27" s="520" t="s">
        <v>402</v>
      </c>
      <c r="B27" s="520"/>
      <c r="C27" s="520"/>
      <c r="D27" s="520"/>
      <c r="E27" s="520"/>
      <c r="F27" s="520"/>
      <c r="G27" s="520"/>
    </row>
    <row r="28" spans="1:18" ht="42" customHeight="1" thickBot="1" x14ac:dyDescent="0.3">
      <c r="A28" s="36" t="s">
        <v>0</v>
      </c>
      <c r="B28" s="37" t="s">
        <v>64</v>
      </c>
      <c r="C28" s="196" t="s">
        <v>65</v>
      </c>
      <c r="D28" s="196" t="s">
        <v>66</v>
      </c>
      <c r="E28" s="196" t="s">
        <v>67</v>
      </c>
      <c r="F28" s="196" t="s">
        <v>68</v>
      </c>
      <c r="G28" s="38" t="s">
        <v>322</v>
      </c>
    </row>
    <row r="29" spans="1:18" ht="17.25" customHeight="1" thickTop="1" x14ac:dyDescent="0.25">
      <c r="A29" s="39" t="s">
        <v>69</v>
      </c>
      <c r="B29" s="254">
        <v>121386</v>
      </c>
      <c r="C29" s="255">
        <v>31332</v>
      </c>
      <c r="D29" s="255">
        <v>257380</v>
      </c>
      <c r="E29" s="255">
        <v>381301</v>
      </c>
      <c r="F29" s="255">
        <v>911808</v>
      </c>
      <c r="G29" s="256">
        <v>6108</v>
      </c>
    </row>
    <row r="30" spans="1:18" ht="17.25" customHeight="1" x14ac:dyDescent="0.25">
      <c r="A30" s="39" t="s">
        <v>3</v>
      </c>
      <c r="B30" s="254">
        <v>50292</v>
      </c>
      <c r="C30" s="255">
        <v>24126</v>
      </c>
      <c r="D30" s="255">
        <v>200901</v>
      </c>
      <c r="E30" s="255">
        <v>269793</v>
      </c>
      <c r="F30" s="255">
        <v>604451</v>
      </c>
      <c r="G30" s="256">
        <v>6133</v>
      </c>
    </row>
    <row r="31" spans="1:18" ht="17.25" customHeight="1" x14ac:dyDescent="0.25">
      <c r="A31" s="39" t="s">
        <v>11</v>
      </c>
      <c r="B31" s="254">
        <v>108616</v>
      </c>
      <c r="C31" s="255">
        <v>37883</v>
      </c>
      <c r="D31" s="255">
        <v>384952</v>
      </c>
      <c r="E31" s="255">
        <v>528355</v>
      </c>
      <c r="F31" s="255">
        <v>1158675</v>
      </c>
      <c r="G31" s="256">
        <v>9785</v>
      </c>
    </row>
    <row r="32" spans="1:18" ht="17.25" customHeight="1" x14ac:dyDescent="0.25">
      <c r="A32" s="39" t="s">
        <v>5</v>
      </c>
      <c r="B32" s="254">
        <v>51760</v>
      </c>
      <c r="C32" s="255">
        <v>19009</v>
      </c>
      <c r="D32" s="255">
        <v>77577</v>
      </c>
      <c r="E32" s="255">
        <v>121547</v>
      </c>
      <c r="F32" s="255">
        <v>292157</v>
      </c>
      <c r="G32" s="256">
        <v>5151</v>
      </c>
    </row>
    <row r="33" spans="1:7" ht="17.25" customHeight="1" x14ac:dyDescent="0.25">
      <c r="A33" s="39" t="s">
        <v>8</v>
      </c>
      <c r="B33" s="254">
        <v>50017</v>
      </c>
      <c r="C33" s="255">
        <v>20641</v>
      </c>
      <c r="D33" s="255">
        <v>182663</v>
      </c>
      <c r="E33" s="255">
        <v>259864</v>
      </c>
      <c r="F33" s="255">
        <v>537567</v>
      </c>
      <c r="G33" s="256">
        <v>4998</v>
      </c>
    </row>
    <row r="34" spans="1:7" ht="17.25" customHeight="1" x14ac:dyDescent="0.25">
      <c r="A34" s="39" t="s">
        <v>7</v>
      </c>
      <c r="B34" s="254">
        <v>55016</v>
      </c>
      <c r="C34" s="255">
        <v>21819</v>
      </c>
      <c r="D34" s="255">
        <v>172100</v>
      </c>
      <c r="E34" s="255">
        <v>194009</v>
      </c>
      <c r="F34" s="255">
        <v>498278</v>
      </c>
      <c r="G34" s="256">
        <v>5755</v>
      </c>
    </row>
    <row r="35" spans="1:7" ht="17.25" customHeight="1" x14ac:dyDescent="0.25">
      <c r="A35" s="39" t="s">
        <v>14</v>
      </c>
      <c r="B35" s="254">
        <v>260186</v>
      </c>
      <c r="C35" s="255">
        <v>81536</v>
      </c>
      <c r="D35" s="255">
        <v>316234</v>
      </c>
      <c r="E35" s="255">
        <v>530580</v>
      </c>
      <c r="F35" s="255">
        <v>1615086</v>
      </c>
      <c r="G35" s="256">
        <v>18877</v>
      </c>
    </row>
    <row r="36" spans="1:7" ht="17.25" customHeight="1" x14ac:dyDescent="0.25">
      <c r="A36" s="39" t="s">
        <v>12</v>
      </c>
      <c r="B36" s="254">
        <v>78783</v>
      </c>
      <c r="C36" s="255">
        <v>24635</v>
      </c>
      <c r="D36" s="255">
        <v>191163</v>
      </c>
      <c r="E36" s="255">
        <v>282434</v>
      </c>
      <c r="F36" s="255">
        <v>641577</v>
      </c>
      <c r="G36" s="256">
        <v>7271</v>
      </c>
    </row>
    <row r="37" spans="1:7" ht="17.25" customHeight="1" x14ac:dyDescent="0.25">
      <c r="A37" s="39" t="s">
        <v>9</v>
      </c>
      <c r="B37" s="254">
        <v>44151</v>
      </c>
      <c r="C37" s="255">
        <v>19991</v>
      </c>
      <c r="D37" s="255">
        <v>162569</v>
      </c>
      <c r="E37" s="255">
        <v>231737</v>
      </c>
      <c r="F37" s="255">
        <v>496445</v>
      </c>
      <c r="G37" s="256">
        <v>5607</v>
      </c>
    </row>
    <row r="38" spans="1:7" ht="17.25" customHeight="1" x14ac:dyDescent="0.25">
      <c r="A38" s="39" t="s">
        <v>4</v>
      </c>
      <c r="B38" s="254">
        <v>47221</v>
      </c>
      <c r="C38" s="255">
        <v>25884</v>
      </c>
      <c r="D38" s="255">
        <v>206114</v>
      </c>
      <c r="E38" s="255">
        <v>259274</v>
      </c>
      <c r="F38" s="255">
        <v>462828</v>
      </c>
      <c r="G38" s="256">
        <v>5632</v>
      </c>
    </row>
    <row r="39" spans="1:7" ht="17.25" customHeight="1" x14ac:dyDescent="0.25">
      <c r="A39" s="39" t="s">
        <v>2</v>
      </c>
      <c r="B39" s="254">
        <v>108966</v>
      </c>
      <c r="C39" s="255">
        <v>47670</v>
      </c>
      <c r="D39" s="255">
        <v>353476</v>
      </c>
      <c r="E39" s="255">
        <v>494964</v>
      </c>
      <c r="F39" s="255">
        <v>1168282</v>
      </c>
      <c r="G39" s="256">
        <v>14596</v>
      </c>
    </row>
    <row r="40" spans="1:7" ht="17.25" customHeight="1" x14ac:dyDescent="0.25">
      <c r="A40" s="39" t="s">
        <v>6</v>
      </c>
      <c r="B40" s="254">
        <v>178878</v>
      </c>
      <c r="C40" s="255">
        <v>51216</v>
      </c>
      <c r="D40" s="255">
        <v>273390</v>
      </c>
      <c r="E40" s="255">
        <v>376796</v>
      </c>
      <c r="F40" s="255">
        <v>1017217</v>
      </c>
      <c r="G40" s="256">
        <v>12976</v>
      </c>
    </row>
    <row r="41" spans="1:7" ht="17.25" customHeight="1" x14ac:dyDescent="0.25">
      <c r="A41" s="39" t="s">
        <v>10</v>
      </c>
      <c r="B41" s="254">
        <v>831283</v>
      </c>
      <c r="C41" s="255">
        <v>15077</v>
      </c>
      <c r="D41" s="255">
        <v>170479</v>
      </c>
      <c r="E41" s="255">
        <v>228115</v>
      </c>
      <c r="F41" s="255">
        <v>469972</v>
      </c>
      <c r="G41" s="256">
        <v>4897</v>
      </c>
    </row>
    <row r="42" spans="1:7" ht="17.25" customHeight="1" thickBot="1" x14ac:dyDescent="0.3">
      <c r="A42" s="39" t="s">
        <v>13</v>
      </c>
      <c r="B42" s="254">
        <v>39965</v>
      </c>
      <c r="C42" s="255">
        <v>17571</v>
      </c>
      <c r="D42" s="255">
        <v>220400</v>
      </c>
      <c r="E42" s="255">
        <v>277921</v>
      </c>
      <c r="F42" s="255">
        <v>540831</v>
      </c>
      <c r="G42" s="256">
        <v>4691</v>
      </c>
    </row>
    <row r="43" spans="1:7" ht="17.25" customHeight="1" thickTop="1" thickBot="1" x14ac:dyDescent="0.3">
      <c r="A43" s="40" t="s">
        <v>15</v>
      </c>
      <c r="B43" s="257">
        <f t="shared" ref="B43:D43" si="1">SUM(B29:B42)</f>
        <v>2026520</v>
      </c>
      <c r="C43" s="258">
        <f t="shared" si="1"/>
        <v>438390</v>
      </c>
      <c r="D43" s="258">
        <f t="shared" si="1"/>
        <v>3169398</v>
      </c>
      <c r="E43" s="258">
        <f>SUM(E29:E42)</f>
        <v>4436690</v>
      </c>
      <c r="F43" s="258">
        <v>10415174</v>
      </c>
      <c r="G43" s="259">
        <f t="shared" ref="G43" si="2">SUM(G29:G42)</f>
        <v>112477</v>
      </c>
    </row>
    <row r="44" spans="1:7" ht="17.25" customHeight="1" x14ac:dyDescent="0.25">
      <c r="A44" s="241" t="s">
        <v>301</v>
      </c>
      <c r="B44" s="242"/>
      <c r="C44" s="242"/>
      <c r="D44" s="242"/>
      <c r="E44" s="242"/>
      <c r="F44" s="242"/>
    </row>
    <row r="45" spans="1:7" x14ac:dyDescent="0.25"/>
  </sheetData>
  <mergeCells count="3">
    <mergeCell ref="A1:G1"/>
    <mergeCell ref="B20:G24"/>
    <mergeCell ref="A27:G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horizontalDpi="4294967294" verticalDpi="4294967294" r:id="rId1"/>
  <headerFooter>
    <oddHeader>&amp;R&amp;10Příloha č. 14a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A4D7-4718-426A-8617-FCE0461696B2}">
  <dimension ref="A1:F39"/>
  <sheetViews>
    <sheetView showGridLines="0" zoomScaleNormal="100" zoomScaleSheetLayoutView="89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F1"/>
    </sheetView>
  </sheetViews>
  <sheetFormatPr defaultColWidth="0" defaultRowHeight="15.75" zeroHeight="1" x14ac:dyDescent="0.25"/>
  <cols>
    <col min="1" max="1" width="22.85546875" style="16" customWidth="1"/>
    <col min="2" max="6" width="17.28515625" style="16" customWidth="1"/>
    <col min="7" max="16384" width="17.28515625" style="16" hidden="1"/>
  </cols>
  <sheetData>
    <row r="1" spans="1:6" ht="22.5" customHeight="1" thickBot="1" x14ac:dyDescent="0.3">
      <c r="A1" s="521" t="s">
        <v>403</v>
      </c>
      <c r="B1" s="521"/>
      <c r="C1" s="521"/>
      <c r="D1" s="521"/>
      <c r="E1" s="521"/>
      <c r="F1" s="521"/>
    </row>
    <row r="2" spans="1:6" ht="36" customHeight="1" thickBot="1" x14ac:dyDescent="0.3">
      <c r="A2" s="36" t="s">
        <v>199</v>
      </c>
      <c r="B2" s="37" t="s">
        <v>109</v>
      </c>
      <c r="C2" s="196" t="s">
        <v>71</v>
      </c>
      <c r="D2" s="196" t="s">
        <v>72</v>
      </c>
      <c r="E2" s="196" t="s">
        <v>73</v>
      </c>
      <c r="F2" s="201" t="s">
        <v>74</v>
      </c>
    </row>
    <row r="3" spans="1:6" ht="16.5" customHeight="1" thickTop="1" x14ac:dyDescent="0.25">
      <c r="A3" s="39" t="s">
        <v>468</v>
      </c>
      <c r="B3" s="250">
        <v>190.3459</v>
      </c>
      <c r="C3" s="251">
        <v>0</v>
      </c>
      <c r="D3" s="251">
        <v>0</v>
      </c>
      <c r="E3" s="251">
        <v>0</v>
      </c>
      <c r="F3" s="261">
        <v>805.92543999999998</v>
      </c>
    </row>
    <row r="4" spans="1:6" ht="16.5" customHeight="1" x14ac:dyDescent="0.25">
      <c r="A4" s="39" t="s">
        <v>69</v>
      </c>
      <c r="B4" s="250">
        <v>322687.33600000001</v>
      </c>
      <c r="C4" s="251">
        <v>855</v>
      </c>
      <c r="D4" s="251">
        <v>6769</v>
      </c>
      <c r="E4" s="251">
        <v>2770314.2009999999</v>
      </c>
      <c r="F4" s="261">
        <v>3735455.6308199996</v>
      </c>
    </row>
    <row r="5" spans="1:6" ht="16.5" customHeight="1" x14ac:dyDescent="0.25">
      <c r="A5" s="39" t="s">
        <v>3</v>
      </c>
      <c r="B5" s="250">
        <v>372178.41399999999</v>
      </c>
      <c r="C5" s="251">
        <v>795</v>
      </c>
      <c r="D5" s="251">
        <v>5575</v>
      </c>
      <c r="E5" s="251">
        <v>776490.47499999998</v>
      </c>
      <c r="F5" s="261">
        <v>1870563.463</v>
      </c>
    </row>
    <row r="6" spans="1:6" ht="16.5" customHeight="1" x14ac:dyDescent="0.25">
      <c r="A6" s="39" t="s">
        <v>11</v>
      </c>
      <c r="B6" s="250">
        <v>623644.473</v>
      </c>
      <c r="C6" s="251">
        <v>1200</v>
      </c>
      <c r="D6" s="251">
        <v>9314</v>
      </c>
      <c r="E6" s="251">
        <v>2040016.2420000001</v>
      </c>
      <c r="F6" s="261">
        <v>3710636.3969999999</v>
      </c>
    </row>
    <row r="7" spans="1:6" ht="16.5" customHeight="1" x14ac:dyDescent="0.25">
      <c r="A7" s="39" t="s">
        <v>5</v>
      </c>
      <c r="B7" s="250">
        <v>169697.976</v>
      </c>
      <c r="C7" s="251">
        <v>350</v>
      </c>
      <c r="D7" s="251">
        <v>3104</v>
      </c>
      <c r="E7" s="251">
        <v>524803.397</v>
      </c>
      <c r="F7" s="261">
        <v>703890.272</v>
      </c>
    </row>
    <row r="8" spans="1:6" ht="16.5" customHeight="1" x14ac:dyDescent="0.25">
      <c r="A8" s="39" t="s">
        <v>8</v>
      </c>
      <c r="B8" s="250">
        <v>329103.09700000001</v>
      </c>
      <c r="C8" s="251">
        <v>675</v>
      </c>
      <c r="D8" s="251">
        <v>4375</v>
      </c>
      <c r="E8" s="251">
        <v>793217.68500000006</v>
      </c>
      <c r="F8" s="261">
        <v>1590352.432</v>
      </c>
    </row>
    <row r="9" spans="1:6" ht="16.5" customHeight="1" x14ac:dyDescent="0.25">
      <c r="A9" s="39" t="s">
        <v>7</v>
      </c>
      <c r="B9" s="250">
        <v>270028.33748000005</v>
      </c>
      <c r="C9" s="251">
        <v>460</v>
      </c>
      <c r="D9" s="251">
        <v>3776</v>
      </c>
      <c r="E9" s="251">
        <v>879899.34606999997</v>
      </c>
      <c r="F9" s="261">
        <v>1495071.1839999999</v>
      </c>
    </row>
    <row r="10" spans="1:6" ht="16.5" customHeight="1" x14ac:dyDescent="0.25">
      <c r="A10" s="39" t="s">
        <v>14</v>
      </c>
      <c r="B10" s="250">
        <v>923822.22146999999</v>
      </c>
      <c r="C10" s="251">
        <v>1725</v>
      </c>
      <c r="D10" s="251">
        <v>12569</v>
      </c>
      <c r="E10" s="251">
        <v>3224071.9909999999</v>
      </c>
      <c r="F10" s="261">
        <v>3330602.3202200001</v>
      </c>
    </row>
    <row r="11" spans="1:6" ht="16.5" customHeight="1" x14ac:dyDescent="0.25">
      <c r="A11" s="39" t="s">
        <v>12</v>
      </c>
      <c r="B11" s="250">
        <v>398149.43038999999</v>
      </c>
      <c r="C11" s="251">
        <v>735</v>
      </c>
      <c r="D11" s="251">
        <v>5516</v>
      </c>
      <c r="E11" s="251">
        <v>911637.72643000004</v>
      </c>
      <c r="F11" s="261">
        <v>1816509.6189999999</v>
      </c>
    </row>
    <row r="12" spans="1:6" ht="16.5" customHeight="1" x14ac:dyDescent="0.25">
      <c r="A12" s="39" t="s">
        <v>9</v>
      </c>
      <c r="B12" s="250">
        <v>306588.413</v>
      </c>
      <c r="C12" s="251">
        <v>630</v>
      </c>
      <c r="D12" s="251">
        <v>3769</v>
      </c>
      <c r="E12" s="251">
        <v>634821.05299999996</v>
      </c>
      <c r="F12" s="261">
        <v>1546328.2579999999</v>
      </c>
    </row>
    <row r="13" spans="1:6" ht="16.5" customHeight="1" x14ac:dyDescent="0.25">
      <c r="A13" s="39" t="s">
        <v>4</v>
      </c>
      <c r="B13" s="250">
        <v>257776.38800000001</v>
      </c>
      <c r="C13" s="251">
        <v>515</v>
      </c>
      <c r="D13" s="251">
        <v>4203</v>
      </c>
      <c r="E13" s="251">
        <v>596472.53700000001</v>
      </c>
      <c r="F13" s="261">
        <v>1688886.425</v>
      </c>
    </row>
    <row r="14" spans="1:6" ht="16.5" customHeight="1" x14ac:dyDescent="0.25">
      <c r="A14" s="39" t="s">
        <v>2</v>
      </c>
      <c r="B14" s="250">
        <v>631270.38199999998</v>
      </c>
      <c r="C14" s="251">
        <v>1505</v>
      </c>
      <c r="D14" s="251">
        <v>10170</v>
      </c>
      <c r="E14" s="251">
        <v>1598014.773</v>
      </c>
      <c r="F14" s="261">
        <v>4379433.41</v>
      </c>
    </row>
    <row r="15" spans="1:6" ht="16.5" customHeight="1" x14ac:dyDescent="0.25">
      <c r="A15" s="39" t="s">
        <v>6</v>
      </c>
      <c r="B15" s="250">
        <v>596539.32343000011</v>
      </c>
      <c r="C15" s="251">
        <v>920</v>
      </c>
      <c r="D15" s="251">
        <v>11337</v>
      </c>
      <c r="E15" s="251">
        <v>2053327.6680000001</v>
      </c>
      <c r="F15" s="261">
        <v>2158163.5133600002</v>
      </c>
    </row>
    <row r="16" spans="1:6" ht="16.5" customHeight="1" x14ac:dyDescent="0.25">
      <c r="A16" s="39" t="s">
        <v>10</v>
      </c>
      <c r="B16" s="250">
        <v>308710.19300000003</v>
      </c>
      <c r="C16" s="251">
        <v>610</v>
      </c>
      <c r="D16" s="251">
        <v>3477</v>
      </c>
      <c r="E16" s="251">
        <v>455878.75</v>
      </c>
      <c r="F16" s="261">
        <v>1498320.0079699999</v>
      </c>
    </row>
    <row r="17" spans="1:6" ht="16.5" customHeight="1" thickBot="1" x14ac:dyDescent="0.3">
      <c r="A17" s="39" t="s">
        <v>13</v>
      </c>
      <c r="B17" s="250">
        <v>335322.88799999998</v>
      </c>
      <c r="C17" s="251">
        <v>740</v>
      </c>
      <c r="D17" s="251">
        <v>3248</v>
      </c>
      <c r="E17" s="251">
        <v>631141.24326999998</v>
      </c>
      <c r="F17" s="261">
        <v>1658910.682</v>
      </c>
    </row>
    <row r="18" spans="1:6" ht="16.5" customHeight="1" thickTop="1" thickBot="1" x14ac:dyDescent="0.3">
      <c r="A18" s="40" t="s">
        <v>15</v>
      </c>
      <c r="B18" s="252">
        <f>SUM(B3:B17)</f>
        <v>5845709.2186700003</v>
      </c>
      <c r="C18" s="253">
        <f>SUM(C3:C17)</f>
        <v>11715</v>
      </c>
      <c r="D18" s="253">
        <f>SUM(D3:D17)</f>
        <v>87202</v>
      </c>
      <c r="E18" s="253">
        <f>SUM(E3:E17)</f>
        <v>17890107.08777</v>
      </c>
      <c r="F18" s="262">
        <f>SUM(F3:F17)</f>
        <v>31183929.539810006</v>
      </c>
    </row>
    <row r="19" spans="1:6" x14ac:dyDescent="0.25">
      <c r="A19" s="264" t="s">
        <v>252</v>
      </c>
    </row>
    <row r="20" spans="1:6" x14ac:dyDescent="0.25">
      <c r="A20" s="260" t="s">
        <v>318</v>
      </c>
    </row>
    <row r="21" spans="1:6" x14ac:dyDescent="0.25"/>
    <row r="22" spans="1:6" ht="22.5" customHeight="1" thickBot="1" x14ac:dyDescent="0.3">
      <c r="A22" s="521" t="s">
        <v>404</v>
      </c>
      <c r="B22" s="521"/>
      <c r="C22" s="521"/>
      <c r="D22" s="521"/>
      <c r="E22" s="521"/>
      <c r="F22" s="521"/>
    </row>
    <row r="23" spans="1:6" ht="38.25" customHeight="1" thickBot="1" x14ac:dyDescent="0.3">
      <c r="A23" s="36" t="s">
        <v>199</v>
      </c>
      <c r="B23" s="37" t="s">
        <v>109</v>
      </c>
      <c r="C23" s="196" t="s">
        <v>71</v>
      </c>
      <c r="D23" s="196" t="s">
        <v>72</v>
      </c>
      <c r="E23" s="196" t="s">
        <v>73</v>
      </c>
      <c r="F23" s="201" t="s">
        <v>74</v>
      </c>
    </row>
    <row r="24" spans="1:6" ht="16.5" customHeight="1" thickTop="1" x14ac:dyDescent="0.25">
      <c r="A24" s="39" t="s">
        <v>69</v>
      </c>
      <c r="B24" s="181">
        <v>209168</v>
      </c>
      <c r="C24" s="197">
        <v>171</v>
      </c>
      <c r="D24" s="197">
        <v>593</v>
      </c>
      <c r="E24" s="197">
        <v>345140</v>
      </c>
      <c r="F24" s="202">
        <v>356736</v>
      </c>
    </row>
    <row r="25" spans="1:6" ht="16.5" customHeight="1" x14ac:dyDescent="0.25">
      <c r="A25" s="39" t="s">
        <v>3</v>
      </c>
      <c r="B25" s="181">
        <v>262556</v>
      </c>
      <c r="C25" s="197">
        <v>159</v>
      </c>
      <c r="D25" s="197">
        <v>491</v>
      </c>
      <c r="E25" s="197">
        <v>143177</v>
      </c>
      <c r="F25" s="202">
        <v>198068</v>
      </c>
    </row>
    <row r="26" spans="1:6" ht="16.5" customHeight="1" x14ac:dyDescent="0.25">
      <c r="A26" s="39" t="s">
        <v>11</v>
      </c>
      <c r="B26" s="181">
        <v>439718</v>
      </c>
      <c r="C26" s="197">
        <v>240</v>
      </c>
      <c r="D26" s="197">
        <v>822</v>
      </c>
      <c r="E26" s="197">
        <v>330848</v>
      </c>
      <c r="F26" s="202">
        <v>387047</v>
      </c>
    </row>
    <row r="27" spans="1:6" ht="16.5" customHeight="1" x14ac:dyDescent="0.25">
      <c r="A27" s="39" t="s">
        <v>5</v>
      </c>
      <c r="B27" s="181">
        <v>126830</v>
      </c>
      <c r="C27" s="197">
        <v>70</v>
      </c>
      <c r="D27" s="197">
        <v>270</v>
      </c>
      <c r="E27" s="197">
        <v>91771</v>
      </c>
      <c r="F27" s="202">
        <v>73216</v>
      </c>
    </row>
    <row r="28" spans="1:6" ht="16.5" customHeight="1" x14ac:dyDescent="0.25">
      <c r="A28" s="39" t="s">
        <v>8</v>
      </c>
      <c r="B28" s="181">
        <v>229300</v>
      </c>
      <c r="C28" s="197">
        <v>136</v>
      </c>
      <c r="D28" s="197">
        <v>385</v>
      </c>
      <c r="E28" s="197">
        <v>139958</v>
      </c>
      <c r="F28" s="202">
        <v>167788</v>
      </c>
    </row>
    <row r="29" spans="1:6" ht="16.5" customHeight="1" x14ac:dyDescent="0.25">
      <c r="A29" s="39" t="s">
        <v>7</v>
      </c>
      <c r="B29" s="181">
        <v>195519</v>
      </c>
      <c r="C29" s="197">
        <v>92</v>
      </c>
      <c r="D29" s="197">
        <v>334</v>
      </c>
      <c r="E29" s="197">
        <v>149614</v>
      </c>
      <c r="F29" s="202">
        <v>152719</v>
      </c>
    </row>
    <row r="30" spans="1:6" ht="16.5" customHeight="1" x14ac:dyDescent="0.25">
      <c r="A30" s="39" t="s">
        <v>14</v>
      </c>
      <c r="B30" s="181">
        <v>682037</v>
      </c>
      <c r="C30" s="197">
        <v>346</v>
      </c>
      <c r="D30" s="197">
        <v>1104</v>
      </c>
      <c r="E30" s="197">
        <v>582949</v>
      </c>
      <c r="F30" s="202">
        <v>348650</v>
      </c>
    </row>
    <row r="31" spans="1:6" ht="16.5" customHeight="1" x14ac:dyDescent="0.25">
      <c r="A31" s="39" t="s">
        <v>12</v>
      </c>
      <c r="B31" s="181">
        <v>286218</v>
      </c>
      <c r="C31" s="197">
        <v>147</v>
      </c>
      <c r="D31" s="197">
        <v>482</v>
      </c>
      <c r="E31" s="197">
        <v>164558</v>
      </c>
      <c r="F31" s="202">
        <v>190172</v>
      </c>
    </row>
    <row r="32" spans="1:6" ht="16.5" customHeight="1" x14ac:dyDescent="0.25">
      <c r="A32" s="39" t="s">
        <v>9</v>
      </c>
      <c r="B32" s="181">
        <v>215700</v>
      </c>
      <c r="C32" s="197">
        <v>126</v>
      </c>
      <c r="D32" s="197">
        <v>338</v>
      </c>
      <c r="E32" s="197">
        <v>115864</v>
      </c>
      <c r="F32" s="202">
        <v>164417</v>
      </c>
    </row>
    <row r="33" spans="1:6" ht="16.5" customHeight="1" x14ac:dyDescent="0.25">
      <c r="A33" s="39" t="s">
        <v>4</v>
      </c>
      <c r="B33" s="181">
        <v>180917</v>
      </c>
      <c r="C33" s="197">
        <v>103</v>
      </c>
      <c r="D33" s="197">
        <v>368</v>
      </c>
      <c r="E33" s="197">
        <v>104987</v>
      </c>
      <c r="F33" s="202">
        <v>176453</v>
      </c>
    </row>
    <row r="34" spans="1:6" ht="16.5" customHeight="1" x14ac:dyDescent="0.25">
      <c r="A34" s="39" t="s">
        <v>2</v>
      </c>
      <c r="B34" s="181">
        <v>446279</v>
      </c>
      <c r="C34" s="197">
        <v>301</v>
      </c>
      <c r="D34" s="197">
        <v>888</v>
      </c>
      <c r="E34" s="197">
        <v>266641</v>
      </c>
      <c r="F34" s="202">
        <v>454173</v>
      </c>
    </row>
    <row r="35" spans="1:6" ht="16.5" customHeight="1" x14ac:dyDescent="0.25">
      <c r="A35" s="39" t="s">
        <v>6</v>
      </c>
      <c r="B35" s="181">
        <v>463593</v>
      </c>
      <c r="C35" s="197">
        <v>184</v>
      </c>
      <c r="D35" s="197">
        <v>990</v>
      </c>
      <c r="E35" s="197">
        <v>329505</v>
      </c>
      <c r="F35" s="202">
        <v>222945</v>
      </c>
    </row>
    <row r="36" spans="1:6" ht="16.5" customHeight="1" x14ac:dyDescent="0.25">
      <c r="A36" s="39" t="s">
        <v>10</v>
      </c>
      <c r="B36" s="181">
        <v>215005</v>
      </c>
      <c r="C36" s="197">
        <v>122</v>
      </c>
      <c r="D36" s="197">
        <v>310</v>
      </c>
      <c r="E36" s="197">
        <v>93115</v>
      </c>
      <c r="F36" s="202">
        <v>161420</v>
      </c>
    </row>
    <row r="37" spans="1:6" ht="16.5" customHeight="1" thickBot="1" x14ac:dyDescent="0.3">
      <c r="A37" s="39" t="s">
        <v>13</v>
      </c>
      <c r="B37" s="181">
        <v>233457</v>
      </c>
      <c r="C37" s="197">
        <v>149</v>
      </c>
      <c r="D37" s="197">
        <v>293</v>
      </c>
      <c r="E37" s="197">
        <v>130840</v>
      </c>
      <c r="F37" s="202">
        <v>176092</v>
      </c>
    </row>
    <row r="38" spans="1:6" ht="16.5" customHeight="1" thickTop="1" thickBot="1" x14ac:dyDescent="0.3">
      <c r="A38" s="40" t="s">
        <v>15</v>
      </c>
      <c r="B38" s="183">
        <f>SUM(B24:B37)</f>
        <v>4186297</v>
      </c>
      <c r="C38" s="198">
        <f>SUM(C24:C37)</f>
        <v>2346</v>
      </c>
      <c r="D38" s="198">
        <f t="shared" ref="D38:F38" si="0">SUM(D24:D37)</f>
        <v>7668</v>
      </c>
      <c r="E38" s="198">
        <f t="shared" si="0"/>
        <v>2988967</v>
      </c>
      <c r="F38" s="263">
        <f t="shared" si="0"/>
        <v>3229896</v>
      </c>
    </row>
    <row r="39" spans="1:6" x14ac:dyDescent="0.25">
      <c r="A39" s="260" t="s">
        <v>301</v>
      </c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78" orientation="portrait" horizontalDpi="4294967294" r:id="rId1"/>
  <headerFooter>
    <oddHeader>&amp;RPříloha č. 14b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F022-3388-4559-8A1A-5FEC456421C1}">
  <dimension ref="A1:H39"/>
  <sheetViews>
    <sheetView showGridLines="0" zoomScaleNormal="100" zoomScaleSheetLayoutView="86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H1"/>
    </sheetView>
  </sheetViews>
  <sheetFormatPr defaultColWidth="0" defaultRowHeight="15.75" zeroHeight="1" x14ac:dyDescent="0.25"/>
  <cols>
    <col min="1" max="1" width="22.7109375" style="16" customWidth="1"/>
    <col min="2" max="8" width="16.7109375" style="16" customWidth="1"/>
    <col min="9" max="16384" width="10.7109375" style="16" hidden="1"/>
  </cols>
  <sheetData>
    <row r="1" spans="1:8" ht="22.5" customHeight="1" thickBot="1" x14ac:dyDescent="0.3">
      <c r="A1" s="391" t="s">
        <v>469</v>
      </c>
      <c r="B1" s="391"/>
      <c r="C1" s="391"/>
      <c r="D1" s="391"/>
      <c r="E1" s="391"/>
      <c r="F1" s="391"/>
      <c r="G1" s="391"/>
      <c r="H1" s="391"/>
    </row>
    <row r="2" spans="1:8" ht="48" thickBot="1" x14ac:dyDescent="0.3">
      <c r="A2" s="36"/>
      <c r="B2" s="37" t="s">
        <v>110</v>
      </c>
      <c r="C2" s="196" t="s">
        <v>79</v>
      </c>
      <c r="D2" s="196" t="s">
        <v>111</v>
      </c>
      <c r="E2" s="196" t="s">
        <v>112</v>
      </c>
      <c r="F2" s="201" t="s">
        <v>335</v>
      </c>
      <c r="G2" s="196" t="s">
        <v>336</v>
      </c>
      <c r="H2" s="201" t="s">
        <v>342</v>
      </c>
    </row>
    <row r="3" spans="1:8" ht="17.25" customHeight="1" thickTop="1" x14ac:dyDescent="0.25">
      <c r="A3" s="39" t="s">
        <v>468</v>
      </c>
      <c r="B3" s="250"/>
      <c r="C3" s="251"/>
      <c r="D3" s="251"/>
      <c r="E3" s="251"/>
      <c r="F3" s="261"/>
      <c r="G3" s="251"/>
      <c r="H3" s="261"/>
    </row>
    <row r="4" spans="1:8" ht="17.25" customHeight="1" x14ac:dyDescent="0.25">
      <c r="A4" s="39" t="s">
        <v>69</v>
      </c>
      <c r="B4" s="250">
        <v>1835.35</v>
      </c>
      <c r="C4" s="251">
        <v>51828.428999999996</v>
      </c>
      <c r="D4" s="251">
        <v>134859.22399999999</v>
      </c>
      <c r="E4" s="251">
        <v>264.5</v>
      </c>
      <c r="F4" s="261">
        <v>6665.5389999999998</v>
      </c>
      <c r="G4" s="251">
        <v>1887.75</v>
      </c>
      <c r="H4" s="261">
        <v>144956.962</v>
      </c>
    </row>
    <row r="5" spans="1:8" ht="17.25" customHeight="1" x14ac:dyDescent="0.25">
      <c r="A5" s="39" t="s">
        <v>3</v>
      </c>
      <c r="B5" s="250">
        <v>1434.55</v>
      </c>
      <c r="C5" s="251">
        <v>52078.608999999997</v>
      </c>
      <c r="D5" s="251">
        <v>105987.45</v>
      </c>
      <c r="E5" s="251">
        <v>1084.6099999999999</v>
      </c>
      <c r="F5" s="261">
        <v>5665.6379999999999</v>
      </c>
      <c r="G5" s="251">
        <v>1386.25</v>
      </c>
      <c r="H5" s="261">
        <v>90419.786999999997</v>
      </c>
    </row>
    <row r="6" spans="1:8" ht="17.25" customHeight="1" x14ac:dyDescent="0.25">
      <c r="A6" s="39" t="s">
        <v>11</v>
      </c>
      <c r="B6" s="250">
        <v>2567.15</v>
      </c>
      <c r="C6" s="251">
        <v>90399.486999999994</v>
      </c>
      <c r="D6" s="251">
        <v>170087.557</v>
      </c>
      <c r="E6" s="251">
        <v>1435.424</v>
      </c>
      <c r="F6" s="261">
        <v>9292.9320000000007</v>
      </c>
      <c r="G6" s="251">
        <v>3251.25</v>
      </c>
      <c r="H6" s="261">
        <v>141863.47500000001</v>
      </c>
    </row>
    <row r="7" spans="1:8" ht="17.25" customHeight="1" x14ac:dyDescent="0.25">
      <c r="A7" s="39" t="s">
        <v>5</v>
      </c>
      <c r="B7" s="250">
        <v>1271.7</v>
      </c>
      <c r="C7" s="251">
        <v>24688.592000000001</v>
      </c>
      <c r="D7" s="251">
        <v>83942.623999999996</v>
      </c>
      <c r="E7" s="251">
        <v>747.1</v>
      </c>
      <c r="F7" s="261">
        <v>2827.3490000000002</v>
      </c>
      <c r="G7" s="251">
        <v>970</v>
      </c>
      <c r="H7" s="261">
        <v>86836.87</v>
      </c>
    </row>
    <row r="8" spans="1:8" ht="17.25" customHeight="1" x14ac:dyDescent="0.25">
      <c r="A8" s="39" t="s">
        <v>8</v>
      </c>
      <c r="B8" s="250">
        <v>1517</v>
      </c>
      <c r="C8" s="251">
        <v>61577.351999999999</v>
      </c>
      <c r="D8" s="251">
        <v>90588.94</v>
      </c>
      <c r="E8" s="251">
        <v>486.49900000000002</v>
      </c>
      <c r="F8" s="261">
        <v>4177.1980000000003</v>
      </c>
      <c r="G8" s="251">
        <v>1253.75</v>
      </c>
      <c r="H8" s="261">
        <v>71738.868000000002</v>
      </c>
    </row>
    <row r="9" spans="1:8" ht="17.25" customHeight="1" x14ac:dyDescent="0.25">
      <c r="A9" s="39" t="s">
        <v>7</v>
      </c>
      <c r="B9" s="250">
        <v>2148.5</v>
      </c>
      <c r="C9" s="251">
        <v>38274.794999999998</v>
      </c>
      <c r="D9" s="251">
        <v>95723.827999999994</v>
      </c>
      <c r="E9" s="251">
        <v>1082.242</v>
      </c>
      <c r="F9" s="261">
        <v>3117.9270000000001</v>
      </c>
      <c r="G9" s="251">
        <v>1092.5</v>
      </c>
      <c r="H9" s="261">
        <v>96692.887000000002</v>
      </c>
    </row>
    <row r="10" spans="1:8" ht="17.25" customHeight="1" x14ac:dyDescent="0.25">
      <c r="A10" s="39" t="s">
        <v>14</v>
      </c>
      <c r="B10" s="250">
        <v>7308.53</v>
      </c>
      <c r="C10" s="251">
        <v>181451.58799999999</v>
      </c>
      <c r="D10" s="251">
        <v>355229.40899999999</v>
      </c>
      <c r="E10" s="251">
        <v>2100.4659999999999</v>
      </c>
      <c r="F10" s="261">
        <v>21509.507000000001</v>
      </c>
      <c r="G10" s="251">
        <v>4807.5</v>
      </c>
      <c r="H10" s="261">
        <v>321395.35200000001</v>
      </c>
    </row>
    <row r="11" spans="1:8" ht="17.25" customHeight="1" x14ac:dyDescent="0.25">
      <c r="A11" s="39" t="s">
        <v>12</v>
      </c>
      <c r="B11" s="250">
        <v>1764.7</v>
      </c>
      <c r="C11" s="251">
        <v>36569.107000000004</v>
      </c>
      <c r="D11" s="251">
        <v>106700.731</v>
      </c>
      <c r="E11" s="251">
        <v>275.88</v>
      </c>
      <c r="F11" s="261">
        <v>6669.0870000000004</v>
      </c>
      <c r="G11" s="251">
        <v>2148.75</v>
      </c>
      <c r="H11" s="261">
        <v>107651.743</v>
      </c>
    </row>
    <row r="12" spans="1:8" ht="17.25" customHeight="1" x14ac:dyDescent="0.25">
      <c r="A12" s="39" t="s">
        <v>9</v>
      </c>
      <c r="B12" s="250">
        <v>1080.45</v>
      </c>
      <c r="C12" s="251">
        <v>57652.944000000003</v>
      </c>
      <c r="D12" s="251">
        <v>87933.474000000002</v>
      </c>
      <c r="E12" s="251">
        <v>470.81</v>
      </c>
      <c r="F12" s="261">
        <v>3811.931</v>
      </c>
      <c r="G12" s="251">
        <v>1347.5</v>
      </c>
      <c r="H12" s="261">
        <v>73228.331999999995</v>
      </c>
    </row>
    <row r="13" spans="1:8" ht="17.25" customHeight="1" x14ac:dyDescent="0.25">
      <c r="A13" s="39" t="s">
        <v>4</v>
      </c>
      <c r="B13" s="250">
        <v>1783.95</v>
      </c>
      <c r="C13" s="251">
        <v>48616.648000000001</v>
      </c>
      <c r="D13" s="251">
        <v>116029.33500000001</v>
      </c>
      <c r="E13" s="251">
        <v>819.32500000000005</v>
      </c>
      <c r="F13" s="261">
        <v>2037.212</v>
      </c>
      <c r="G13" s="251">
        <v>1681.25</v>
      </c>
      <c r="H13" s="261">
        <v>107819.36</v>
      </c>
    </row>
    <row r="14" spans="1:8" ht="17.25" customHeight="1" x14ac:dyDescent="0.25">
      <c r="A14" s="39" t="s">
        <v>2</v>
      </c>
      <c r="B14" s="250">
        <v>3760.25</v>
      </c>
      <c r="C14" s="251">
        <v>84695.225999999995</v>
      </c>
      <c r="D14" s="251">
        <v>207600.63</v>
      </c>
      <c r="E14" s="251">
        <v>1126.3140000000001</v>
      </c>
      <c r="F14" s="261">
        <v>8173.0280000000002</v>
      </c>
      <c r="G14" s="251">
        <v>3276.25</v>
      </c>
      <c r="H14" s="261">
        <v>202907.64300000001</v>
      </c>
    </row>
    <row r="15" spans="1:8" ht="17.25" customHeight="1" x14ac:dyDescent="0.25">
      <c r="A15" s="39" t="s">
        <v>6</v>
      </c>
      <c r="B15" s="250">
        <v>3149.4</v>
      </c>
      <c r="C15" s="251">
        <v>51581.384610000001</v>
      </c>
      <c r="D15" s="251">
        <v>243239.283</v>
      </c>
      <c r="E15" s="251">
        <v>1391.79</v>
      </c>
      <c r="F15" s="261">
        <v>8299.6409999999996</v>
      </c>
      <c r="G15" s="251">
        <v>3262.5</v>
      </c>
      <c r="H15" s="261">
        <v>203453.929</v>
      </c>
    </row>
    <row r="16" spans="1:8" ht="17.25" customHeight="1" x14ac:dyDescent="0.25">
      <c r="A16" s="39" t="s">
        <v>10</v>
      </c>
      <c r="B16" s="250">
        <v>845.65</v>
      </c>
      <c r="C16" s="251">
        <v>39356.853999999999</v>
      </c>
      <c r="D16" s="251">
        <v>65275.023999999998</v>
      </c>
      <c r="E16" s="251">
        <v>370</v>
      </c>
      <c r="F16" s="261">
        <v>3840.4659999999999</v>
      </c>
      <c r="G16" s="251">
        <v>1480</v>
      </c>
      <c r="H16" s="261">
        <v>60280.962</v>
      </c>
    </row>
    <row r="17" spans="1:8" ht="17.25" customHeight="1" thickBot="1" x14ac:dyDescent="0.3">
      <c r="A17" s="39" t="s">
        <v>13</v>
      </c>
      <c r="B17" s="250">
        <v>1306.8</v>
      </c>
      <c r="C17" s="251">
        <v>45423.906999999999</v>
      </c>
      <c r="D17" s="251">
        <v>74875.384999999995</v>
      </c>
      <c r="E17" s="251">
        <v>327.08800000000002</v>
      </c>
      <c r="F17" s="261">
        <v>4862.6360000000004</v>
      </c>
      <c r="G17" s="251">
        <v>1635</v>
      </c>
      <c r="H17" s="261">
        <v>67315.046000000002</v>
      </c>
    </row>
    <row r="18" spans="1:8" ht="17.25" customHeight="1" thickTop="1" thickBot="1" x14ac:dyDescent="0.3">
      <c r="A18" s="40" t="s">
        <v>15</v>
      </c>
      <c r="B18" s="252">
        <f t="shared" ref="B18:H18" si="0">SUM(B4:B17)</f>
        <v>31773.980000000003</v>
      </c>
      <c r="C18" s="253">
        <f t="shared" si="0"/>
        <v>864194.92261000001</v>
      </c>
      <c r="D18" s="253">
        <f t="shared" si="0"/>
        <v>1938072.8940000001</v>
      </c>
      <c r="E18" s="253">
        <f t="shared" si="0"/>
        <v>11982.048000000003</v>
      </c>
      <c r="F18" s="262">
        <f t="shared" si="0"/>
        <v>90950.091</v>
      </c>
      <c r="G18" s="253">
        <f t="shared" si="0"/>
        <v>29480.25</v>
      </c>
      <c r="H18" s="262">
        <f t="shared" si="0"/>
        <v>1776561.2160000002</v>
      </c>
    </row>
    <row r="19" spans="1:8" x14ac:dyDescent="0.25">
      <c r="A19" s="260" t="s">
        <v>319</v>
      </c>
    </row>
    <row r="20" spans="1:8" x14ac:dyDescent="0.25">
      <c r="A20" s="260" t="s">
        <v>343</v>
      </c>
    </row>
    <row r="21" spans="1:8" x14ac:dyDescent="0.25"/>
    <row r="22" spans="1:8" ht="22.5" customHeight="1" thickBot="1" x14ac:dyDescent="0.3">
      <c r="A22" s="391" t="s">
        <v>470</v>
      </c>
      <c r="B22" s="391"/>
      <c r="C22" s="391"/>
      <c r="D22" s="391"/>
      <c r="E22" s="391"/>
      <c r="F22" s="391"/>
      <c r="G22" s="391"/>
      <c r="H22" s="391"/>
    </row>
    <row r="23" spans="1:8" ht="48" thickBot="1" x14ac:dyDescent="0.3">
      <c r="A23" s="36"/>
      <c r="B23" s="37" t="s">
        <v>110</v>
      </c>
      <c r="C23" s="196" t="s">
        <v>79</v>
      </c>
      <c r="D23" s="196" t="s">
        <v>111</v>
      </c>
      <c r="E23" s="196" t="s">
        <v>112</v>
      </c>
      <c r="F23" s="201" t="s">
        <v>335</v>
      </c>
      <c r="G23" s="196" t="s">
        <v>336</v>
      </c>
      <c r="H23" s="201" t="s">
        <v>342</v>
      </c>
    </row>
    <row r="24" spans="1:8" ht="16.5" thickTop="1" x14ac:dyDescent="0.25">
      <c r="A24" s="39" t="s">
        <v>69</v>
      </c>
      <c r="B24" s="181">
        <v>164</v>
      </c>
      <c r="C24" s="197">
        <v>2579</v>
      </c>
      <c r="D24" s="197">
        <v>16968</v>
      </c>
      <c r="E24" s="197">
        <v>3</v>
      </c>
      <c r="F24" s="202">
        <v>413</v>
      </c>
      <c r="G24" s="197">
        <v>69</v>
      </c>
      <c r="H24" s="202">
        <v>11136</v>
      </c>
    </row>
    <row r="25" spans="1:8" x14ac:dyDescent="0.25">
      <c r="A25" s="39" t="s">
        <v>3</v>
      </c>
      <c r="B25" s="181">
        <v>123</v>
      </c>
      <c r="C25" s="197">
        <v>2418</v>
      </c>
      <c r="D25" s="197">
        <v>14465</v>
      </c>
      <c r="E25" s="197">
        <v>15</v>
      </c>
      <c r="F25" s="202">
        <v>357</v>
      </c>
      <c r="G25" s="197">
        <v>50</v>
      </c>
      <c r="H25" s="202">
        <v>6698</v>
      </c>
    </row>
    <row r="26" spans="1:8" x14ac:dyDescent="0.25">
      <c r="A26" s="39" t="s">
        <v>11</v>
      </c>
      <c r="B26" s="181">
        <v>224</v>
      </c>
      <c r="C26" s="197">
        <v>4140</v>
      </c>
      <c r="D26" s="197">
        <v>22441</v>
      </c>
      <c r="E26" s="197">
        <v>19</v>
      </c>
      <c r="F26" s="202">
        <v>600</v>
      </c>
      <c r="G26" s="197">
        <v>114</v>
      </c>
      <c r="H26" s="202">
        <v>10345</v>
      </c>
    </row>
    <row r="27" spans="1:8" x14ac:dyDescent="0.25">
      <c r="A27" s="39" t="s">
        <v>5</v>
      </c>
      <c r="B27" s="181">
        <v>112</v>
      </c>
      <c r="C27" s="197">
        <v>1128</v>
      </c>
      <c r="D27" s="197">
        <v>11110</v>
      </c>
      <c r="E27" s="197">
        <v>8</v>
      </c>
      <c r="F27" s="202">
        <v>178</v>
      </c>
      <c r="G27" s="197">
        <v>35</v>
      </c>
      <c r="H27" s="202">
        <v>6438</v>
      </c>
    </row>
    <row r="28" spans="1:8" x14ac:dyDescent="0.25">
      <c r="A28" s="39" t="s">
        <v>8</v>
      </c>
      <c r="B28" s="181">
        <v>131</v>
      </c>
      <c r="C28" s="197">
        <v>2849</v>
      </c>
      <c r="D28" s="197">
        <v>12099</v>
      </c>
      <c r="E28" s="197">
        <v>7</v>
      </c>
      <c r="F28" s="202">
        <v>261</v>
      </c>
      <c r="G28" s="197">
        <v>45</v>
      </c>
      <c r="H28" s="202">
        <v>5249</v>
      </c>
    </row>
    <row r="29" spans="1:8" x14ac:dyDescent="0.25">
      <c r="A29" s="39" t="s">
        <v>7</v>
      </c>
      <c r="B29" s="181">
        <v>184</v>
      </c>
      <c r="C29" s="197">
        <v>1619</v>
      </c>
      <c r="D29" s="197">
        <v>12572</v>
      </c>
      <c r="E29" s="197">
        <v>15</v>
      </c>
      <c r="F29" s="202">
        <v>226</v>
      </c>
      <c r="G29" s="197">
        <v>38</v>
      </c>
      <c r="H29" s="202">
        <v>7165</v>
      </c>
    </row>
    <row r="30" spans="1:8" x14ac:dyDescent="0.25">
      <c r="A30" s="39" t="s">
        <v>14</v>
      </c>
      <c r="B30" s="181">
        <v>634</v>
      </c>
      <c r="C30" s="197">
        <v>8556</v>
      </c>
      <c r="D30" s="197">
        <v>46896</v>
      </c>
      <c r="E30" s="197">
        <v>33</v>
      </c>
      <c r="F30" s="202">
        <v>1350</v>
      </c>
      <c r="G30" s="197">
        <v>170</v>
      </c>
      <c r="H30" s="202">
        <v>23897</v>
      </c>
    </row>
    <row r="31" spans="1:8" x14ac:dyDescent="0.25">
      <c r="A31" s="39" t="s">
        <v>12</v>
      </c>
      <c r="B31" s="181">
        <v>151</v>
      </c>
      <c r="C31" s="197">
        <v>1753</v>
      </c>
      <c r="D31" s="197">
        <v>14156</v>
      </c>
      <c r="E31" s="197">
        <v>4</v>
      </c>
      <c r="F31" s="202">
        <v>420</v>
      </c>
      <c r="G31" s="197">
        <v>76</v>
      </c>
      <c r="H31" s="202">
        <v>8075</v>
      </c>
    </row>
    <row r="32" spans="1:8" x14ac:dyDescent="0.25">
      <c r="A32" s="39" t="s">
        <v>9</v>
      </c>
      <c r="B32" s="181">
        <v>94</v>
      </c>
      <c r="C32" s="197">
        <v>2713</v>
      </c>
      <c r="D32" s="197">
        <v>11368</v>
      </c>
      <c r="E32" s="197">
        <v>6</v>
      </c>
      <c r="F32" s="202">
        <v>233</v>
      </c>
      <c r="G32" s="197">
        <v>47</v>
      </c>
      <c r="H32" s="202">
        <v>5530</v>
      </c>
    </row>
    <row r="33" spans="1:8" x14ac:dyDescent="0.25">
      <c r="A33" s="39" t="s">
        <v>4</v>
      </c>
      <c r="B33" s="181">
        <v>158</v>
      </c>
      <c r="C33" s="197">
        <v>2318</v>
      </c>
      <c r="D33" s="197">
        <v>15389</v>
      </c>
      <c r="E33" s="197">
        <v>12</v>
      </c>
      <c r="F33" s="202">
        <v>133</v>
      </c>
      <c r="G33" s="197">
        <v>60</v>
      </c>
      <c r="H33" s="202">
        <v>7814</v>
      </c>
    </row>
    <row r="34" spans="1:8" x14ac:dyDescent="0.25">
      <c r="A34" s="39" t="s">
        <v>2</v>
      </c>
      <c r="B34" s="181">
        <v>330</v>
      </c>
      <c r="C34" s="197">
        <v>3931</v>
      </c>
      <c r="D34" s="197">
        <v>27463</v>
      </c>
      <c r="E34" s="197">
        <v>12</v>
      </c>
      <c r="F34" s="202">
        <v>561</v>
      </c>
      <c r="G34" s="197">
        <v>115</v>
      </c>
      <c r="H34" s="202">
        <v>15258</v>
      </c>
    </row>
    <row r="35" spans="1:8" x14ac:dyDescent="0.25">
      <c r="A35" s="39" t="s">
        <v>6</v>
      </c>
      <c r="B35" s="181">
        <v>269</v>
      </c>
      <c r="C35" s="197">
        <v>2387</v>
      </c>
      <c r="D35" s="197">
        <v>33548</v>
      </c>
      <c r="E35" s="197">
        <v>16</v>
      </c>
      <c r="F35" s="202">
        <v>517</v>
      </c>
      <c r="G35" s="197">
        <v>115</v>
      </c>
      <c r="H35" s="202">
        <v>14364</v>
      </c>
    </row>
    <row r="36" spans="1:8" x14ac:dyDescent="0.25">
      <c r="A36" s="39" t="s">
        <v>10</v>
      </c>
      <c r="B36" s="181">
        <v>74</v>
      </c>
      <c r="C36" s="197">
        <v>1954</v>
      </c>
      <c r="D36" s="197">
        <v>8470</v>
      </c>
      <c r="E36" s="197">
        <v>4</v>
      </c>
      <c r="F36" s="202">
        <v>265</v>
      </c>
      <c r="G36" s="197">
        <v>52</v>
      </c>
      <c r="H36" s="202">
        <v>4258</v>
      </c>
    </row>
    <row r="37" spans="1:8" ht="16.5" thickBot="1" x14ac:dyDescent="0.3">
      <c r="A37" s="39" t="s">
        <v>13</v>
      </c>
      <c r="B37" s="181">
        <v>113</v>
      </c>
      <c r="C37" s="197">
        <v>2133</v>
      </c>
      <c r="D37" s="197">
        <v>9706</v>
      </c>
      <c r="E37" s="197">
        <v>7</v>
      </c>
      <c r="F37" s="202">
        <v>348</v>
      </c>
      <c r="G37" s="197">
        <v>57</v>
      </c>
      <c r="H37" s="202">
        <v>5207</v>
      </c>
    </row>
    <row r="38" spans="1:8" ht="17.25" thickTop="1" thickBot="1" x14ac:dyDescent="0.3">
      <c r="A38" s="40" t="s">
        <v>15</v>
      </c>
      <c r="B38" s="183">
        <f>SUM(B24:B37)</f>
        <v>2761</v>
      </c>
      <c r="C38" s="198">
        <f t="shared" ref="C38:H38" si="1">SUM(C24:C37)</f>
        <v>40478</v>
      </c>
      <c r="D38" s="198">
        <f t="shared" si="1"/>
        <v>256651</v>
      </c>
      <c r="E38" s="198">
        <f t="shared" si="1"/>
        <v>161</v>
      </c>
      <c r="F38" s="263">
        <f t="shared" si="1"/>
        <v>5862</v>
      </c>
      <c r="G38" s="198">
        <f t="shared" si="1"/>
        <v>1043</v>
      </c>
      <c r="H38" s="263">
        <f t="shared" si="1"/>
        <v>131434</v>
      </c>
    </row>
    <row r="39" spans="1:8" x14ac:dyDescent="0.25"/>
  </sheetData>
  <mergeCells count="2">
    <mergeCell ref="A1:H1"/>
    <mergeCell ref="A22:H22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Header>&amp;RPříloha č. 14c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9E9B-4A1C-43DB-9E38-A56B922EF7DF}">
  <sheetPr codeName="List4"/>
  <dimension ref="A1:G34"/>
  <sheetViews>
    <sheetView showGridLines="0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0" defaultRowHeight="15.75" zeroHeight="1" x14ac:dyDescent="0.25"/>
  <cols>
    <col min="1" max="1" width="80.85546875" style="16" customWidth="1"/>
    <col min="2" max="7" width="22.28515625" style="16" customWidth="1"/>
    <col min="8" max="16384" width="9.140625" style="16" hidden="1"/>
  </cols>
  <sheetData>
    <row r="1" spans="1:7" ht="22.5" customHeight="1" thickBot="1" x14ac:dyDescent="0.3">
      <c r="A1" s="391" t="s">
        <v>393</v>
      </c>
      <c r="B1" s="391"/>
      <c r="C1" s="391"/>
      <c r="D1" s="391"/>
      <c r="E1" s="391"/>
      <c r="F1" s="391"/>
      <c r="G1" s="391"/>
    </row>
    <row r="2" spans="1:7" ht="15" customHeight="1" x14ac:dyDescent="0.25">
      <c r="A2" s="392" t="s">
        <v>26</v>
      </c>
      <c r="B2" s="395" t="s">
        <v>90</v>
      </c>
      <c r="C2" s="398" t="s">
        <v>91</v>
      </c>
      <c r="D2" s="398" t="s">
        <v>134</v>
      </c>
      <c r="E2" s="19"/>
      <c r="F2" s="19"/>
      <c r="G2" s="401" t="s">
        <v>394</v>
      </c>
    </row>
    <row r="3" spans="1:7" x14ac:dyDescent="0.25">
      <c r="A3" s="393"/>
      <c r="B3" s="396"/>
      <c r="C3" s="399"/>
      <c r="D3" s="399"/>
      <c r="E3" s="21" t="s">
        <v>248</v>
      </c>
      <c r="F3" s="21" t="s">
        <v>106</v>
      </c>
      <c r="G3" s="402"/>
    </row>
    <row r="4" spans="1:7" ht="16.5" thickBot="1" x14ac:dyDescent="0.3">
      <c r="A4" s="394"/>
      <c r="B4" s="397"/>
      <c r="C4" s="400"/>
      <c r="D4" s="400"/>
      <c r="E4" s="22"/>
      <c r="F4" s="22"/>
      <c r="G4" s="403"/>
    </row>
    <row r="5" spans="1:7" ht="16.5" thickTop="1" x14ac:dyDescent="0.25">
      <c r="A5" s="41" t="s">
        <v>27</v>
      </c>
      <c r="B5" s="25"/>
      <c r="C5" s="28"/>
      <c r="D5" s="28"/>
      <c r="E5" s="28"/>
      <c r="F5" s="28"/>
      <c r="G5" s="29"/>
    </row>
    <row r="6" spans="1:7" x14ac:dyDescent="0.25">
      <c r="A6" s="42" t="s">
        <v>395</v>
      </c>
      <c r="B6" s="26">
        <v>6011438883</v>
      </c>
      <c r="C6" s="30">
        <v>0</v>
      </c>
      <c r="D6" s="30">
        <v>541809.43999999994</v>
      </c>
      <c r="E6" s="30">
        <v>0</v>
      </c>
      <c r="F6" s="30">
        <v>6011980692.4399996</v>
      </c>
      <c r="G6" s="31">
        <v>3559908837.23</v>
      </c>
    </row>
    <row r="7" spans="1:7" ht="16.5" thickBot="1" x14ac:dyDescent="0.3">
      <c r="A7" s="43" t="s">
        <v>396</v>
      </c>
      <c r="B7" s="27">
        <v>150707449742</v>
      </c>
      <c r="C7" s="23">
        <v>2516059907.5900002</v>
      </c>
      <c r="D7" s="23">
        <v>815709.44</v>
      </c>
      <c r="E7" s="23">
        <v>91724695</v>
      </c>
      <c r="F7" s="23">
        <v>153132600664.03</v>
      </c>
      <c r="G7" s="32">
        <v>148538721099.94</v>
      </c>
    </row>
    <row r="8" spans="1:7" ht="16.5" thickTop="1" x14ac:dyDescent="0.25">
      <c r="A8" s="44" t="s">
        <v>28</v>
      </c>
      <c r="B8" s="20"/>
      <c r="C8" s="30"/>
      <c r="D8" s="30"/>
      <c r="E8" s="30"/>
      <c r="F8" s="30"/>
      <c r="G8" s="31"/>
    </row>
    <row r="9" spans="1:7" x14ac:dyDescent="0.25">
      <c r="A9" s="45" t="s">
        <v>29</v>
      </c>
      <c r="B9" s="20">
        <v>755000000</v>
      </c>
      <c r="C9" s="30"/>
      <c r="D9" s="30"/>
      <c r="E9" s="30"/>
      <c r="F9" s="30">
        <v>755000000</v>
      </c>
      <c r="G9" s="31">
        <v>1142967846.49</v>
      </c>
    </row>
    <row r="10" spans="1:7" x14ac:dyDescent="0.25">
      <c r="A10" s="45" t="s">
        <v>30</v>
      </c>
      <c r="B10" s="20">
        <v>5256438883</v>
      </c>
      <c r="C10" s="30"/>
      <c r="D10" s="30">
        <v>541809.43999999994</v>
      </c>
      <c r="E10" s="30"/>
      <c r="F10" s="30">
        <v>5256980692.4399996</v>
      </c>
      <c r="G10" s="31">
        <v>2416940990.7399998</v>
      </c>
    </row>
    <row r="11" spans="1:7" x14ac:dyDescent="0.25">
      <c r="A11" s="46" t="s">
        <v>31</v>
      </c>
      <c r="B11" s="20">
        <v>4789038883</v>
      </c>
      <c r="C11" s="30"/>
      <c r="D11" s="30"/>
      <c r="E11" s="30"/>
      <c r="F11" s="30">
        <v>4789038883</v>
      </c>
      <c r="G11" s="31">
        <v>1477666691.29</v>
      </c>
    </row>
    <row r="12" spans="1:7" x14ac:dyDescent="0.25">
      <c r="A12" s="47" t="s">
        <v>32</v>
      </c>
      <c r="B12" s="24">
        <v>467400000</v>
      </c>
      <c r="C12" s="33"/>
      <c r="D12" s="33">
        <v>541809.43999999994</v>
      </c>
      <c r="E12" s="33"/>
      <c r="F12" s="33">
        <v>467941809.44</v>
      </c>
      <c r="G12" s="34">
        <v>939274299.45000005</v>
      </c>
    </row>
    <row r="13" spans="1:7" x14ac:dyDescent="0.25">
      <c r="A13" s="44" t="s">
        <v>33</v>
      </c>
      <c r="B13" s="26"/>
      <c r="C13" s="30"/>
      <c r="D13" s="30"/>
      <c r="E13" s="30"/>
      <c r="F13" s="30"/>
      <c r="G13" s="31"/>
    </row>
    <row r="14" spans="1:7" x14ac:dyDescent="0.25">
      <c r="A14" s="45" t="s">
        <v>181</v>
      </c>
      <c r="B14" s="26">
        <v>61293309870</v>
      </c>
      <c r="C14" s="30">
        <v>0</v>
      </c>
      <c r="D14" s="30"/>
      <c r="E14" s="30"/>
      <c r="F14" s="30">
        <v>61293309870</v>
      </c>
      <c r="G14" s="31">
        <v>60399188074.510002</v>
      </c>
    </row>
    <row r="15" spans="1:7" x14ac:dyDescent="0.25">
      <c r="A15" s="45" t="s">
        <v>34</v>
      </c>
      <c r="B15" s="26">
        <v>13070000000</v>
      </c>
      <c r="C15" s="30">
        <v>0</v>
      </c>
      <c r="D15" s="30"/>
      <c r="E15" s="30"/>
      <c r="F15" s="30">
        <v>13070000000</v>
      </c>
      <c r="G15" s="31">
        <v>12888816051.950001</v>
      </c>
    </row>
    <row r="16" spans="1:7" x14ac:dyDescent="0.25">
      <c r="A16" s="45" t="s">
        <v>35</v>
      </c>
      <c r="B16" s="26">
        <v>3900000000</v>
      </c>
      <c r="C16" s="30">
        <v>0</v>
      </c>
      <c r="D16" s="30"/>
      <c r="E16" s="30"/>
      <c r="F16" s="30">
        <v>3900000000</v>
      </c>
      <c r="G16" s="31">
        <v>3823447969.4200001</v>
      </c>
    </row>
    <row r="17" spans="1:7" x14ac:dyDescent="0.25">
      <c r="A17" s="45" t="s">
        <v>397</v>
      </c>
      <c r="B17" s="26">
        <v>240000000</v>
      </c>
      <c r="C17" s="30">
        <v>0</v>
      </c>
      <c r="D17" s="30"/>
      <c r="E17" s="30"/>
      <c r="F17" s="30">
        <v>240000000</v>
      </c>
      <c r="G17" s="31">
        <v>224751588.56</v>
      </c>
    </row>
    <row r="18" spans="1:7" x14ac:dyDescent="0.25">
      <c r="A18" s="46" t="s">
        <v>36</v>
      </c>
      <c r="B18" s="26">
        <v>10510094940</v>
      </c>
      <c r="C18" s="30">
        <v>11500000</v>
      </c>
      <c r="D18" s="30"/>
      <c r="E18" s="30"/>
      <c r="F18" s="30">
        <v>10521594940</v>
      </c>
      <c r="G18" s="31">
        <v>10493086635.209999</v>
      </c>
    </row>
    <row r="19" spans="1:7" x14ac:dyDescent="0.25">
      <c r="A19" s="46" t="s">
        <v>37</v>
      </c>
      <c r="B19" s="26">
        <v>37615482820</v>
      </c>
      <c r="C19" s="30">
        <v>0</v>
      </c>
      <c r="D19" s="30"/>
      <c r="E19" s="30"/>
      <c r="F19" s="30">
        <v>37615482820</v>
      </c>
      <c r="G19" s="31">
        <v>37251294433.519997</v>
      </c>
    </row>
    <row r="20" spans="1:7" x14ac:dyDescent="0.25">
      <c r="A20" s="45" t="s">
        <v>38</v>
      </c>
      <c r="B20" s="26">
        <v>3010606502</v>
      </c>
      <c r="C20" s="30">
        <v>1101693794.5899999</v>
      </c>
      <c r="D20" s="30"/>
      <c r="E20" s="30"/>
      <c r="F20" s="30">
        <v>4112300296.5900002</v>
      </c>
      <c r="G20" s="31">
        <v>2088676066.3399999</v>
      </c>
    </row>
    <row r="21" spans="1:7" x14ac:dyDescent="0.25">
      <c r="A21" s="45" t="s">
        <v>39</v>
      </c>
      <c r="B21" s="26">
        <v>213000000</v>
      </c>
      <c r="C21" s="30">
        <v>0</v>
      </c>
      <c r="D21" s="30"/>
      <c r="E21" s="30"/>
      <c r="F21" s="30">
        <v>213000000</v>
      </c>
      <c r="G21" s="31">
        <v>206148900.19999999</v>
      </c>
    </row>
    <row r="22" spans="1:7" x14ac:dyDescent="0.25">
      <c r="A22" s="45" t="s">
        <v>40</v>
      </c>
      <c r="B22" s="26">
        <v>11476593085</v>
      </c>
      <c r="C22" s="30">
        <v>0</v>
      </c>
      <c r="D22" s="30"/>
      <c r="E22" s="30"/>
      <c r="F22" s="30">
        <v>11476593085</v>
      </c>
      <c r="G22" s="31">
        <v>10848047589</v>
      </c>
    </row>
    <row r="23" spans="1:7" x14ac:dyDescent="0.25">
      <c r="A23" s="45" t="s">
        <v>41</v>
      </c>
      <c r="B23" s="26">
        <v>7948550180</v>
      </c>
      <c r="C23" s="30">
        <v>796553373</v>
      </c>
      <c r="D23" s="30">
        <v>815709.44</v>
      </c>
      <c r="E23" s="30">
        <v>91724695</v>
      </c>
      <c r="F23" s="30">
        <v>8654194567.4400005</v>
      </c>
      <c r="G23" s="31">
        <v>8371350315.75</v>
      </c>
    </row>
    <row r="24" spans="1:7" x14ac:dyDescent="0.25">
      <c r="A24" s="45" t="s">
        <v>42</v>
      </c>
      <c r="B24" s="26">
        <v>1429744445</v>
      </c>
      <c r="C24" s="30">
        <v>606312740</v>
      </c>
      <c r="D24" s="30"/>
      <c r="E24" s="30"/>
      <c r="F24" s="30">
        <v>2036057185</v>
      </c>
      <c r="G24" s="31">
        <v>1943845575.48</v>
      </c>
    </row>
    <row r="25" spans="1:7" ht="16.5" thickBot="1" x14ac:dyDescent="0.3">
      <c r="A25" s="48" t="s">
        <v>398</v>
      </c>
      <c r="B25" s="27">
        <v>67900</v>
      </c>
      <c r="C25" s="23">
        <v>0</v>
      </c>
      <c r="D25" s="23"/>
      <c r="E25" s="23"/>
      <c r="F25" s="23">
        <v>67900</v>
      </c>
      <c r="G25" s="32">
        <v>67900</v>
      </c>
    </row>
    <row r="26" spans="1:7" ht="16.5" thickTop="1" x14ac:dyDescent="0.25">
      <c r="A26" s="44" t="s">
        <v>43</v>
      </c>
      <c r="B26" s="20"/>
      <c r="C26" s="30"/>
      <c r="D26" s="30"/>
      <c r="E26" s="30"/>
      <c r="F26" s="30"/>
      <c r="G26" s="31"/>
    </row>
    <row r="27" spans="1:7" x14ac:dyDescent="0.25">
      <c r="A27" s="45" t="s">
        <v>44</v>
      </c>
      <c r="B27" s="20">
        <v>5197059032</v>
      </c>
      <c r="C27" s="30">
        <v>423812047.82999998</v>
      </c>
      <c r="D27" s="30"/>
      <c r="E27" s="30">
        <v>67543955</v>
      </c>
      <c r="F27" s="30">
        <v>5553327124.8299999</v>
      </c>
      <c r="G27" s="31">
        <v>5493658388.1000004</v>
      </c>
    </row>
    <row r="28" spans="1:7" x14ac:dyDescent="0.25">
      <c r="A28" s="45" t="s">
        <v>45</v>
      </c>
      <c r="B28" s="20">
        <v>2109605953</v>
      </c>
      <c r="C28" s="30">
        <v>142713339</v>
      </c>
      <c r="D28" s="30"/>
      <c r="E28" s="30">
        <v>22829859</v>
      </c>
      <c r="F28" s="30">
        <v>2229489433</v>
      </c>
      <c r="G28" s="31">
        <v>2202895770.8499999</v>
      </c>
    </row>
    <row r="29" spans="1:7" x14ac:dyDescent="0.25">
      <c r="A29" s="45" t="s">
        <v>46</v>
      </c>
      <c r="B29" s="20">
        <v>103469485</v>
      </c>
      <c r="C29" s="30">
        <v>7471385</v>
      </c>
      <c r="D29" s="30"/>
      <c r="E29" s="30">
        <v>1350881</v>
      </c>
      <c r="F29" s="30">
        <v>109589989</v>
      </c>
      <c r="G29" s="31">
        <v>108522469.23999999</v>
      </c>
    </row>
    <row r="30" spans="1:7" x14ac:dyDescent="0.25">
      <c r="A30" s="45" t="s">
        <v>277</v>
      </c>
      <c r="B30" s="20">
        <v>281953816</v>
      </c>
      <c r="C30" s="30">
        <v>0</v>
      </c>
      <c r="D30" s="30"/>
      <c r="E30" s="30">
        <v>1807170</v>
      </c>
      <c r="F30" s="30" t="s">
        <v>399</v>
      </c>
      <c r="G30" s="31">
        <v>275859431</v>
      </c>
    </row>
    <row r="31" spans="1:7" x14ac:dyDescent="0.25">
      <c r="A31" s="45" t="s">
        <v>278</v>
      </c>
      <c r="B31" s="20">
        <v>4891520375</v>
      </c>
      <c r="C31" s="30">
        <v>373569264.88</v>
      </c>
      <c r="D31" s="30"/>
      <c r="E31" s="30">
        <v>65736785</v>
      </c>
      <c r="F31" s="30">
        <v>5199352854.8800001</v>
      </c>
      <c r="G31" s="31">
        <v>5151858612.1000004</v>
      </c>
    </row>
    <row r="32" spans="1:7" x14ac:dyDescent="0.25">
      <c r="A32" s="45" t="s">
        <v>47</v>
      </c>
      <c r="B32" s="20">
        <v>5226984212</v>
      </c>
      <c r="C32" s="30">
        <v>693419710.69000006</v>
      </c>
      <c r="D32" s="30">
        <v>541809.43999999994</v>
      </c>
      <c r="E32" s="30"/>
      <c r="F32" s="30">
        <v>5920945732.1300001</v>
      </c>
      <c r="G32" s="31">
        <v>4037089045.9299998</v>
      </c>
    </row>
    <row r="33" spans="1:7" ht="16.5" thickBot="1" x14ac:dyDescent="0.3">
      <c r="A33" s="49" t="s">
        <v>48</v>
      </c>
      <c r="B33" s="18">
        <v>145384000</v>
      </c>
      <c r="C33" s="17">
        <v>51427720.169999987</v>
      </c>
      <c r="D33" s="17"/>
      <c r="E33" s="17"/>
      <c r="F33" s="17">
        <v>196811720.16999999</v>
      </c>
      <c r="G33" s="35">
        <v>20982454.329999998</v>
      </c>
    </row>
    <row r="34" spans="1:7" x14ac:dyDescent="0.25"/>
  </sheetData>
  <mergeCells count="6">
    <mergeCell ref="A1:G1"/>
    <mergeCell ref="A2:A4"/>
    <mergeCell ref="B2:B4"/>
    <mergeCell ref="C2:C4"/>
    <mergeCell ref="D2:D4"/>
    <mergeCell ref="G2:G4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Header>&amp;RPříloha č. 2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E5D95-65C2-43CE-A8F7-11744D41FC04}">
  <dimension ref="A1:K20"/>
  <sheetViews>
    <sheetView showGridLines="0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ColWidth="0" defaultRowHeight="15.75" zeroHeight="1" x14ac:dyDescent="0.25"/>
  <cols>
    <col min="1" max="1" width="23.28515625" style="16" customWidth="1"/>
    <col min="2" max="5" width="16.85546875" style="16" customWidth="1"/>
    <col min="6" max="10" width="10.7109375" style="16" hidden="1" customWidth="1"/>
    <col min="11" max="11" width="12.140625" style="16" hidden="1" customWidth="1"/>
    <col min="12" max="16384" width="10.7109375" style="16" hidden="1"/>
  </cols>
  <sheetData>
    <row r="1" spans="1:11" ht="22.5" customHeight="1" thickBot="1" x14ac:dyDescent="0.3">
      <c r="A1" s="431" t="s">
        <v>405</v>
      </c>
      <c r="B1" s="431"/>
      <c r="C1" s="431"/>
      <c r="D1" s="431"/>
      <c r="E1" s="431"/>
    </row>
    <row r="2" spans="1:11" ht="20.25" customHeight="1" thickBot="1" x14ac:dyDescent="0.3">
      <c r="A2" s="522" t="s">
        <v>471</v>
      </c>
      <c r="B2" s="524" t="s">
        <v>81</v>
      </c>
      <c r="C2" s="525"/>
      <c r="D2" s="524" t="s">
        <v>78</v>
      </c>
      <c r="E2" s="526"/>
    </row>
    <row r="3" spans="1:11" ht="48.75" customHeight="1" thickBot="1" x14ac:dyDescent="0.3">
      <c r="A3" s="523"/>
      <c r="B3" s="278" t="s">
        <v>80</v>
      </c>
      <c r="C3" s="281" t="s">
        <v>113</v>
      </c>
      <c r="D3" s="278" t="s">
        <v>80</v>
      </c>
      <c r="E3" s="284" t="s">
        <v>113</v>
      </c>
    </row>
    <row r="4" spans="1:11" ht="17.25" customHeight="1" thickTop="1" x14ac:dyDescent="0.25">
      <c r="A4" s="272" t="s">
        <v>69</v>
      </c>
      <c r="B4" s="279">
        <v>230487.65</v>
      </c>
      <c r="C4" s="282">
        <v>67359.903000000006</v>
      </c>
      <c r="D4" s="271">
        <v>256883</v>
      </c>
      <c r="E4" s="285">
        <v>497</v>
      </c>
      <c r="I4" s="246"/>
      <c r="J4" s="246"/>
      <c r="K4" s="246"/>
    </row>
    <row r="5" spans="1:11" ht="17.25" customHeight="1" x14ac:dyDescent="0.25">
      <c r="A5" s="272" t="s">
        <v>3</v>
      </c>
      <c r="B5" s="279">
        <v>182192</v>
      </c>
      <c r="C5" s="282">
        <v>59649.534</v>
      </c>
      <c r="D5" s="271">
        <v>200512</v>
      </c>
      <c r="E5" s="285">
        <v>389</v>
      </c>
      <c r="I5" s="246"/>
      <c r="K5" s="246"/>
    </row>
    <row r="6" spans="1:11" ht="17.25" customHeight="1" x14ac:dyDescent="0.25">
      <c r="A6" s="272" t="s">
        <v>11</v>
      </c>
      <c r="B6" s="279">
        <v>345221</v>
      </c>
      <c r="C6" s="282">
        <v>99057.930999999997</v>
      </c>
      <c r="D6" s="271">
        <v>384276</v>
      </c>
      <c r="E6" s="285">
        <v>676</v>
      </c>
      <c r="I6" s="246"/>
      <c r="K6" s="246"/>
    </row>
    <row r="7" spans="1:11" ht="17.25" customHeight="1" x14ac:dyDescent="0.25">
      <c r="A7" s="272" t="s">
        <v>5</v>
      </c>
      <c r="B7" s="279">
        <v>69932.3</v>
      </c>
      <c r="C7" s="282">
        <v>27645.501</v>
      </c>
      <c r="D7" s="271">
        <v>77382</v>
      </c>
      <c r="E7" s="285">
        <v>195</v>
      </c>
      <c r="I7" s="246"/>
      <c r="K7" s="246"/>
    </row>
    <row r="8" spans="1:11" ht="17.25" customHeight="1" x14ac:dyDescent="0.25">
      <c r="A8" s="272" t="s">
        <v>8</v>
      </c>
      <c r="B8" s="279">
        <v>164250.20000000001</v>
      </c>
      <c r="C8" s="282">
        <v>49115.495999999999</v>
      </c>
      <c r="D8" s="271">
        <v>182315</v>
      </c>
      <c r="E8" s="285">
        <v>348</v>
      </c>
      <c r="I8" s="246"/>
      <c r="K8" s="246"/>
    </row>
    <row r="9" spans="1:11" ht="17.25" customHeight="1" x14ac:dyDescent="0.25">
      <c r="A9" s="272" t="s">
        <v>7</v>
      </c>
      <c r="B9" s="279">
        <v>155216.6</v>
      </c>
      <c r="C9" s="282">
        <v>44464.69</v>
      </c>
      <c r="D9" s="271">
        <v>171833</v>
      </c>
      <c r="E9" s="285">
        <v>267</v>
      </c>
      <c r="I9" s="246"/>
      <c r="K9" s="246"/>
    </row>
    <row r="10" spans="1:11" ht="17.25" customHeight="1" x14ac:dyDescent="0.25">
      <c r="A10" s="272" t="s">
        <v>14</v>
      </c>
      <c r="B10" s="279">
        <v>284807.8</v>
      </c>
      <c r="C10" s="282">
        <v>140593.17199999999</v>
      </c>
      <c r="D10" s="271">
        <v>315337</v>
      </c>
      <c r="E10" s="285">
        <v>897</v>
      </c>
      <c r="I10" s="246"/>
      <c r="K10" s="246"/>
    </row>
    <row r="11" spans="1:11" ht="17.25" customHeight="1" x14ac:dyDescent="0.25">
      <c r="A11" s="272" t="s">
        <v>12</v>
      </c>
      <c r="B11" s="279">
        <v>171747.9</v>
      </c>
      <c r="C11" s="282">
        <v>60435.777999999998</v>
      </c>
      <c r="D11" s="271">
        <v>190752</v>
      </c>
      <c r="E11" s="285">
        <v>411</v>
      </c>
      <c r="I11" s="246"/>
      <c r="K11" s="246"/>
    </row>
    <row r="12" spans="1:11" ht="17.25" customHeight="1" x14ac:dyDescent="0.25">
      <c r="A12" s="272" t="s">
        <v>9</v>
      </c>
      <c r="B12" s="279">
        <v>145476.25</v>
      </c>
      <c r="C12" s="282">
        <v>47168.788999999997</v>
      </c>
      <c r="D12" s="271">
        <v>162253</v>
      </c>
      <c r="E12" s="285">
        <v>316</v>
      </c>
      <c r="I12" s="246"/>
      <c r="K12" s="246"/>
    </row>
    <row r="13" spans="1:11" ht="17.25" customHeight="1" x14ac:dyDescent="0.25">
      <c r="A13" s="272" t="s">
        <v>4</v>
      </c>
      <c r="B13" s="279">
        <v>185301.55</v>
      </c>
      <c r="C13" s="282">
        <v>56554.487000000001</v>
      </c>
      <c r="D13" s="271">
        <v>205718</v>
      </c>
      <c r="E13" s="285">
        <v>396</v>
      </c>
      <c r="I13" s="246"/>
      <c r="K13" s="246"/>
    </row>
    <row r="14" spans="1:11" ht="17.25" customHeight="1" x14ac:dyDescent="0.25">
      <c r="A14" s="272" t="s">
        <v>2</v>
      </c>
      <c r="B14" s="279">
        <v>317847</v>
      </c>
      <c r="C14" s="282">
        <v>101531.29399999999</v>
      </c>
      <c r="D14" s="271">
        <v>352806</v>
      </c>
      <c r="E14" s="285">
        <v>670</v>
      </c>
      <c r="I14" s="246"/>
      <c r="K14" s="246"/>
    </row>
    <row r="15" spans="1:11" ht="17.25" customHeight="1" x14ac:dyDescent="0.25">
      <c r="A15" s="272" t="s">
        <v>6</v>
      </c>
      <c r="B15" s="279">
        <v>245838.95</v>
      </c>
      <c r="C15" s="282">
        <v>66314.104999999996</v>
      </c>
      <c r="D15" s="271">
        <v>272982</v>
      </c>
      <c r="E15" s="285">
        <v>408</v>
      </c>
      <c r="I15" s="246"/>
      <c r="K15" s="246"/>
    </row>
    <row r="16" spans="1:11" ht="17.25" customHeight="1" x14ac:dyDescent="0.25">
      <c r="A16" s="272" t="s">
        <v>10</v>
      </c>
      <c r="B16" s="279">
        <v>154666.32</v>
      </c>
      <c r="C16" s="282">
        <v>41181.364000000001</v>
      </c>
      <c r="D16" s="271">
        <v>170218</v>
      </c>
      <c r="E16" s="285">
        <v>261</v>
      </c>
      <c r="I16" s="246"/>
      <c r="K16" s="246"/>
    </row>
    <row r="17" spans="1:11" ht="17.25" customHeight="1" thickBot="1" x14ac:dyDescent="0.3">
      <c r="A17" s="272" t="s">
        <v>13</v>
      </c>
      <c r="B17" s="279">
        <v>198034.65</v>
      </c>
      <c r="C17" s="282">
        <v>47066.868000000002</v>
      </c>
      <c r="D17" s="271">
        <v>220074</v>
      </c>
      <c r="E17" s="285">
        <v>326</v>
      </c>
      <c r="I17" s="246"/>
      <c r="K17" s="246"/>
    </row>
    <row r="18" spans="1:11" ht="17.25" customHeight="1" thickTop="1" thickBot="1" x14ac:dyDescent="0.3">
      <c r="A18" s="275" t="s">
        <v>15</v>
      </c>
      <c r="B18" s="280">
        <f>SUM(B4:B17)</f>
        <v>2851020.17</v>
      </c>
      <c r="C18" s="283">
        <f>SUM(C4:C17)</f>
        <v>908138.91200000001</v>
      </c>
      <c r="D18" s="277">
        <f>SUM(D4:D17)</f>
        <v>3163341</v>
      </c>
      <c r="E18" s="286">
        <f>SUM(E4:E17)</f>
        <v>6057</v>
      </c>
      <c r="I18" s="246"/>
      <c r="K18" s="246"/>
    </row>
    <row r="19" spans="1:11" x14ac:dyDescent="0.25">
      <c r="A19" s="260" t="s">
        <v>320</v>
      </c>
    </row>
    <row r="20" spans="1:11" x14ac:dyDescent="0.25">
      <c r="C20" s="246"/>
    </row>
  </sheetData>
  <mergeCells count="4">
    <mergeCell ref="A1:E1"/>
    <mergeCell ref="A2:A3"/>
    <mergeCell ref="B2:C2"/>
    <mergeCell ref="D2:E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14d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5B684-2283-4D9D-983B-130AE53B6B83}">
  <sheetPr>
    <pageSetUpPr fitToPage="1"/>
  </sheetPr>
  <dimension ref="A1:K23"/>
  <sheetViews>
    <sheetView showGridLines="0" zoomScaleNormal="100" zoomScaleSheetLayoutView="79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1"/>
    </sheetView>
  </sheetViews>
  <sheetFormatPr defaultColWidth="0" defaultRowHeight="15" zeroHeight="1" x14ac:dyDescent="0.25"/>
  <cols>
    <col min="1" max="1" width="23.5703125" customWidth="1"/>
    <col min="2" max="11" width="15.42578125" customWidth="1"/>
    <col min="12" max="16384" width="9.140625" hidden="1"/>
  </cols>
  <sheetData>
    <row r="1" spans="1:11" ht="22.5" customHeight="1" thickBot="1" x14ac:dyDescent="0.3">
      <c r="A1" s="434" t="s">
        <v>406</v>
      </c>
      <c r="B1" s="435"/>
      <c r="C1" s="435"/>
      <c r="D1" s="435"/>
      <c r="E1" s="435"/>
      <c r="F1" s="435"/>
      <c r="G1" s="435"/>
      <c r="H1" s="435"/>
      <c r="I1" s="435"/>
      <c r="J1" s="435"/>
      <c r="K1" s="436"/>
    </row>
    <row r="2" spans="1:11" s="2" customFormat="1" ht="19.7" customHeight="1" thickBot="1" x14ac:dyDescent="0.3">
      <c r="A2" s="522" t="s">
        <v>199</v>
      </c>
      <c r="B2" s="527" t="s">
        <v>81</v>
      </c>
      <c r="C2" s="528"/>
      <c r="D2" s="528"/>
      <c r="E2" s="528"/>
      <c r="F2" s="528"/>
      <c r="G2" s="296"/>
      <c r="H2" s="527" t="s">
        <v>78</v>
      </c>
      <c r="I2" s="528"/>
      <c r="J2" s="528"/>
      <c r="K2" s="529"/>
    </row>
    <row r="3" spans="1:11" ht="81" customHeight="1" thickBot="1" x14ac:dyDescent="0.3">
      <c r="A3" s="523"/>
      <c r="B3" s="297" t="s">
        <v>77</v>
      </c>
      <c r="C3" s="281" t="s">
        <v>200</v>
      </c>
      <c r="D3" s="298" t="s">
        <v>201</v>
      </c>
      <c r="E3" s="299" t="s">
        <v>76</v>
      </c>
      <c r="F3" s="300" t="s">
        <v>75</v>
      </c>
      <c r="G3" s="274" t="s">
        <v>344</v>
      </c>
      <c r="H3" s="273" t="s">
        <v>77</v>
      </c>
      <c r="I3" s="300" t="s">
        <v>76</v>
      </c>
      <c r="J3" s="300" t="s">
        <v>75</v>
      </c>
      <c r="K3" s="274" t="s">
        <v>344</v>
      </c>
    </row>
    <row r="4" spans="1:11" ht="18" customHeight="1" thickTop="1" x14ac:dyDescent="0.25">
      <c r="A4" s="272" t="s">
        <v>69</v>
      </c>
      <c r="B4" s="270">
        <v>12278.594999999999</v>
      </c>
      <c r="C4" s="282">
        <v>1237.1220000000001</v>
      </c>
      <c r="D4" s="289">
        <v>13515.717000000001</v>
      </c>
      <c r="E4" s="293">
        <v>246464.46799999999</v>
      </c>
      <c r="F4" s="295">
        <v>297301.8676</v>
      </c>
      <c r="G4" s="294">
        <v>175277.72700000001</v>
      </c>
      <c r="H4" s="290">
        <v>2181</v>
      </c>
      <c r="I4" s="292">
        <v>34303</v>
      </c>
      <c r="J4" s="292">
        <v>65934</v>
      </c>
      <c r="K4" s="291">
        <v>18968</v>
      </c>
    </row>
    <row r="5" spans="1:11" ht="18" customHeight="1" x14ac:dyDescent="0.25">
      <c r="A5" s="272" t="s">
        <v>3</v>
      </c>
      <c r="B5" s="270">
        <v>2766.74</v>
      </c>
      <c r="C5" s="282">
        <v>455.25900000000001</v>
      </c>
      <c r="D5" s="289">
        <v>3221.9989999999998</v>
      </c>
      <c r="E5" s="293">
        <v>70100.107999999993</v>
      </c>
      <c r="F5" s="295">
        <v>162989.071</v>
      </c>
      <c r="G5" s="294">
        <v>36700.042999999998</v>
      </c>
      <c r="H5" s="290">
        <v>883</v>
      </c>
      <c r="I5" s="292">
        <v>13068</v>
      </c>
      <c r="J5" s="292">
        <v>32511</v>
      </c>
      <c r="K5" s="291">
        <v>3830</v>
      </c>
    </row>
    <row r="6" spans="1:11" ht="18" customHeight="1" x14ac:dyDescent="0.25">
      <c r="A6" s="272" t="s">
        <v>11</v>
      </c>
      <c r="B6" s="270">
        <v>9590.02</v>
      </c>
      <c r="C6" s="282">
        <v>2443.136</v>
      </c>
      <c r="D6" s="289">
        <v>12033.156000000001</v>
      </c>
      <c r="E6" s="293">
        <v>171435.291</v>
      </c>
      <c r="F6" s="295">
        <v>333326.467</v>
      </c>
      <c r="G6" s="294">
        <v>96330.767000000007</v>
      </c>
      <c r="H6" s="290">
        <v>2862</v>
      </c>
      <c r="I6" s="292">
        <v>29852</v>
      </c>
      <c r="J6" s="292">
        <v>63538</v>
      </c>
      <c r="K6" s="291">
        <v>12364</v>
      </c>
    </row>
    <row r="7" spans="1:11" ht="18" customHeight="1" x14ac:dyDescent="0.25">
      <c r="A7" s="272" t="s">
        <v>5</v>
      </c>
      <c r="B7" s="270">
        <v>3355.3029999999999</v>
      </c>
      <c r="C7" s="282">
        <v>391.69</v>
      </c>
      <c r="D7" s="289">
        <v>3746.9929999999999</v>
      </c>
      <c r="E7" s="293">
        <v>58273.873</v>
      </c>
      <c r="F7" s="295">
        <v>171483.924</v>
      </c>
      <c r="G7" s="294">
        <v>45180.588000000003</v>
      </c>
      <c r="H7" s="290">
        <v>791</v>
      </c>
      <c r="I7" s="292">
        <v>12906</v>
      </c>
      <c r="J7" s="292">
        <v>32785</v>
      </c>
      <c r="K7" s="291">
        <v>5278</v>
      </c>
    </row>
    <row r="8" spans="1:11" ht="18" customHeight="1" x14ac:dyDescent="0.25">
      <c r="A8" s="272" t="s">
        <v>8</v>
      </c>
      <c r="B8" s="270">
        <v>11054.893</v>
      </c>
      <c r="C8" s="282">
        <v>824.12300000000005</v>
      </c>
      <c r="D8" s="289">
        <v>11879.016</v>
      </c>
      <c r="E8" s="293">
        <v>57309.605000000003</v>
      </c>
      <c r="F8" s="295">
        <v>175693.29199999999</v>
      </c>
      <c r="G8" s="294">
        <v>51865.63</v>
      </c>
      <c r="H8" s="290">
        <v>1523</v>
      </c>
      <c r="I8" s="292">
        <v>11144</v>
      </c>
      <c r="J8" s="292">
        <v>31065</v>
      </c>
      <c r="K8" s="291">
        <v>6285</v>
      </c>
    </row>
    <row r="9" spans="1:11" ht="18" customHeight="1" x14ac:dyDescent="0.25">
      <c r="A9" s="272" t="s">
        <v>7</v>
      </c>
      <c r="B9" s="270">
        <v>3801.7440000000001</v>
      </c>
      <c r="C9" s="282">
        <v>685.28399999999999</v>
      </c>
      <c r="D9" s="289">
        <v>4487.0280000000002</v>
      </c>
      <c r="E9" s="293">
        <v>82714.188999999998</v>
      </c>
      <c r="F9" s="295">
        <v>175504.27299999999</v>
      </c>
      <c r="G9" s="294">
        <v>48917.038</v>
      </c>
      <c r="H9" s="290">
        <v>1067</v>
      </c>
      <c r="I9" s="292">
        <v>14955</v>
      </c>
      <c r="J9" s="292">
        <v>33301</v>
      </c>
      <c r="K9" s="291">
        <v>5693</v>
      </c>
    </row>
    <row r="10" spans="1:11" ht="18" customHeight="1" x14ac:dyDescent="0.25">
      <c r="A10" s="272" t="s">
        <v>14</v>
      </c>
      <c r="B10" s="270">
        <v>21786.873</v>
      </c>
      <c r="C10" s="282">
        <v>1996.56</v>
      </c>
      <c r="D10" s="289">
        <v>23783.433000000001</v>
      </c>
      <c r="E10" s="293">
        <v>311278.25799999997</v>
      </c>
      <c r="F10" s="295">
        <v>890158.03200000001</v>
      </c>
      <c r="G10" s="294">
        <v>93083.145999999993</v>
      </c>
      <c r="H10" s="290">
        <v>5605</v>
      </c>
      <c r="I10" s="292">
        <v>73241</v>
      </c>
      <c r="J10" s="292">
        <v>171097</v>
      </c>
      <c r="K10" s="291">
        <v>10243</v>
      </c>
    </row>
    <row r="11" spans="1:11" ht="18" customHeight="1" x14ac:dyDescent="0.25">
      <c r="A11" s="272" t="s">
        <v>12</v>
      </c>
      <c r="B11" s="270">
        <v>10538.087</v>
      </c>
      <c r="C11" s="282">
        <v>1066.232</v>
      </c>
      <c r="D11" s="289">
        <v>11604.319</v>
      </c>
      <c r="E11" s="293">
        <v>112733.22</v>
      </c>
      <c r="F11" s="295">
        <v>263925.67800000001</v>
      </c>
      <c r="G11" s="294">
        <v>38316.362999999998</v>
      </c>
      <c r="H11" s="290">
        <v>2976</v>
      </c>
      <c r="I11" s="292">
        <v>21476</v>
      </c>
      <c r="J11" s="292">
        <v>49807</v>
      </c>
      <c r="K11" s="291">
        <v>4524</v>
      </c>
    </row>
    <row r="12" spans="1:11" ht="18" customHeight="1" x14ac:dyDescent="0.25">
      <c r="A12" s="272" t="s">
        <v>9</v>
      </c>
      <c r="B12" s="270">
        <v>3359.1750000000002</v>
      </c>
      <c r="C12" s="282">
        <v>933.55700000000002</v>
      </c>
      <c r="D12" s="289">
        <v>4292.732</v>
      </c>
      <c r="E12" s="293">
        <v>51927.741999999998</v>
      </c>
      <c r="F12" s="295">
        <v>151423.81599999999</v>
      </c>
      <c r="G12" s="294">
        <v>32385.834999999999</v>
      </c>
      <c r="H12" s="290">
        <v>887</v>
      </c>
      <c r="I12" s="292">
        <v>10763</v>
      </c>
      <c r="J12" s="292">
        <v>28963</v>
      </c>
      <c r="K12" s="291">
        <v>3538</v>
      </c>
    </row>
    <row r="13" spans="1:11" ht="18" customHeight="1" x14ac:dyDescent="0.25">
      <c r="A13" s="272" t="s">
        <v>4</v>
      </c>
      <c r="B13" s="270">
        <v>4743.799</v>
      </c>
      <c r="C13" s="282">
        <v>692.21400000000006</v>
      </c>
      <c r="D13" s="289">
        <v>5436.0129999999999</v>
      </c>
      <c r="E13" s="293">
        <v>71905.040999999997</v>
      </c>
      <c r="F13" s="295">
        <v>139213.503</v>
      </c>
      <c r="G13" s="294">
        <v>46954.125</v>
      </c>
      <c r="H13" s="290">
        <v>1333</v>
      </c>
      <c r="I13" s="292">
        <v>12055</v>
      </c>
      <c r="J13" s="292">
        <v>28087</v>
      </c>
      <c r="K13" s="291">
        <v>5746</v>
      </c>
    </row>
    <row r="14" spans="1:11" ht="18" customHeight="1" x14ac:dyDescent="0.25">
      <c r="A14" s="272" t="s">
        <v>2</v>
      </c>
      <c r="B14" s="270">
        <v>7480.0010000000002</v>
      </c>
      <c r="C14" s="282">
        <v>1237.248</v>
      </c>
      <c r="D14" s="289">
        <v>8717.2489999999998</v>
      </c>
      <c r="E14" s="293">
        <v>179985.611</v>
      </c>
      <c r="F14" s="295">
        <v>336933.41499999998</v>
      </c>
      <c r="G14" s="294">
        <v>136799.576</v>
      </c>
      <c r="H14" s="290">
        <v>1684</v>
      </c>
      <c r="I14" s="292">
        <v>28483</v>
      </c>
      <c r="J14" s="292">
        <v>63445</v>
      </c>
      <c r="K14" s="291">
        <v>15354</v>
      </c>
    </row>
    <row r="15" spans="1:11" ht="18" customHeight="1" x14ac:dyDescent="0.25">
      <c r="A15" s="272" t="s">
        <v>6</v>
      </c>
      <c r="B15" s="270">
        <v>8991.69</v>
      </c>
      <c r="C15" s="282">
        <v>1493.6610000000001</v>
      </c>
      <c r="D15" s="289">
        <v>10485.351000000001</v>
      </c>
      <c r="E15" s="293">
        <v>187202.01300000001</v>
      </c>
      <c r="F15" s="295">
        <v>740058.83837999997</v>
      </c>
      <c r="G15" s="294">
        <v>64232.067000000003</v>
      </c>
      <c r="H15" s="290">
        <v>2720</v>
      </c>
      <c r="I15" s="292">
        <v>42358</v>
      </c>
      <c r="J15" s="292">
        <v>126529</v>
      </c>
      <c r="K15" s="291">
        <v>7271</v>
      </c>
    </row>
    <row r="16" spans="1:11" ht="18" customHeight="1" x14ac:dyDescent="0.25">
      <c r="A16" s="272" t="s">
        <v>407</v>
      </c>
      <c r="B16" s="270">
        <v>3066.6750000000002</v>
      </c>
      <c r="C16" s="282">
        <v>316.08</v>
      </c>
      <c r="D16" s="289">
        <v>3382.7550000000001</v>
      </c>
      <c r="E16" s="293">
        <v>40583.334999999999</v>
      </c>
      <c r="F16" s="295">
        <v>86313.644</v>
      </c>
      <c r="G16" s="294">
        <v>6063966.5764799993</v>
      </c>
      <c r="H16" s="290">
        <v>621</v>
      </c>
      <c r="I16" s="292">
        <v>7885</v>
      </c>
      <c r="J16" s="292">
        <v>17415</v>
      </c>
      <c r="K16" s="291">
        <v>805362</v>
      </c>
    </row>
    <row r="17" spans="1:11" ht="18" customHeight="1" thickBot="1" x14ac:dyDescent="0.3">
      <c r="A17" s="272" t="s">
        <v>13</v>
      </c>
      <c r="B17" s="270">
        <v>3556.4250000000002</v>
      </c>
      <c r="C17" s="282">
        <v>676.5</v>
      </c>
      <c r="D17" s="289">
        <v>4232.9250000000002</v>
      </c>
      <c r="E17" s="293">
        <v>52568.135000000002</v>
      </c>
      <c r="F17" s="295">
        <v>118631.899</v>
      </c>
      <c r="G17" s="294">
        <v>21334.353999999999</v>
      </c>
      <c r="H17" s="290">
        <v>1502</v>
      </c>
      <c r="I17" s="292">
        <v>11340</v>
      </c>
      <c r="J17" s="292">
        <v>24836</v>
      </c>
      <c r="K17" s="291">
        <v>2287</v>
      </c>
    </row>
    <row r="18" spans="1:11" ht="18" customHeight="1" thickTop="1" thickBot="1" x14ac:dyDescent="0.3">
      <c r="A18" s="275" t="s">
        <v>15</v>
      </c>
      <c r="B18" s="276">
        <f t="shared" ref="B18:K18" si="0">SUM(B4:B17)</f>
        <v>106370.02000000002</v>
      </c>
      <c r="C18" s="283">
        <f t="shared" si="0"/>
        <v>14448.665999999999</v>
      </c>
      <c r="D18" s="301">
        <f t="shared" si="0"/>
        <v>120818.68600000002</v>
      </c>
      <c r="E18" s="302">
        <f t="shared" si="0"/>
        <v>1694480.889</v>
      </c>
      <c r="F18" s="303">
        <f t="shared" si="0"/>
        <v>4042957.7199800001</v>
      </c>
      <c r="G18" s="304">
        <f t="shared" si="0"/>
        <v>6951343.8354799999</v>
      </c>
      <c r="H18" s="305">
        <f t="shared" si="0"/>
        <v>26635</v>
      </c>
      <c r="I18" s="306">
        <f t="shared" si="0"/>
        <v>323829</v>
      </c>
      <c r="J18" s="306">
        <f t="shared" si="0"/>
        <v>769313</v>
      </c>
      <c r="K18" s="307">
        <f t="shared" si="0"/>
        <v>906743</v>
      </c>
    </row>
    <row r="19" spans="1:11" ht="20.25" customHeight="1" x14ac:dyDescent="0.25">
      <c r="A19" s="260" t="s">
        <v>408</v>
      </c>
      <c r="B19" s="287"/>
      <c r="C19" s="287"/>
      <c r="D19" s="287"/>
      <c r="E19" s="287"/>
      <c r="F19" s="287"/>
      <c r="G19" s="287"/>
      <c r="H19" s="288"/>
      <c r="I19" s="288"/>
      <c r="J19" s="288"/>
      <c r="K19" s="288"/>
    </row>
    <row r="20" spans="1:11" ht="15.75" x14ac:dyDescent="0.25">
      <c r="A20" s="260" t="s">
        <v>409</v>
      </c>
      <c r="B20" s="260"/>
      <c r="C20" s="260"/>
      <c r="D20" s="260"/>
      <c r="E20" s="260"/>
      <c r="F20" s="246"/>
      <c r="G20" s="246"/>
      <c r="H20" s="16"/>
      <c r="I20" s="16"/>
      <c r="J20" s="16"/>
      <c r="K20" s="16"/>
    </row>
    <row r="21" spans="1:11" hidden="1" x14ac:dyDescent="0.25">
      <c r="B21" s="1"/>
      <c r="C21" s="1"/>
      <c r="D21" s="1"/>
    </row>
    <row r="22" spans="1:11" hidden="1" x14ac:dyDescent="0.25">
      <c r="B22" s="1"/>
      <c r="C22" s="1"/>
      <c r="D22" s="1"/>
    </row>
    <row r="23" spans="1:11" hidden="1" x14ac:dyDescent="0.25">
      <c r="B23" s="1"/>
      <c r="C23" s="1"/>
      <c r="D23" s="1"/>
    </row>
  </sheetData>
  <mergeCells count="4">
    <mergeCell ref="A1:K1"/>
    <mergeCell ref="A2:A3"/>
    <mergeCell ref="B2:F2"/>
    <mergeCell ref="H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4294967295" verticalDpi="300" r:id="rId1"/>
  <headerFooter>
    <oddHeader>&amp;RPříloha č. 14e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156FA-21ED-4E8D-9D43-2CDDAEB2E225}">
  <dimension ref="A1:F18"/>
  <sheetViews>
    <sheetView showGridLines="0" zoomScaleNormal="100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F1"/>
    </sheetView>
  </sheetViews>
  <sheetFormatPr defaultColWidth="0" defaultRowHeight="15.75" zeroHeight="1" x14ac:dyDescent="0.25"/>
  <cols>
    <col min="1" max="1" width="27.85546875" style="16" bestFit="1" customWidth="1"/>
    <col min="2" max="2" width="8.42578125" style="16" customWidth="1"/>
    <col min="3" max="3" width="23.140625" style="16" bestFit="1" customWidth="1"/>
    <col min="4" max="4" width="3.42578125" style="16" customWidth="1"/>
    <col min="5" max="5" width="27.85546875" style="16" bestFit="1" customWidth="1"/>
    <col min="6" max="6" width="25" style="16" bestFit="1" customWidth="1"/>
    <col min="7" max="16384" width="9.140625" style="16" hidden="1"/>
  </cols>
  <sheetData>
    <row r="1" spans="1:6" ht="22.5" customHeight="1" thickBot="1" x14ac:dyDescent="0.3">
      <c r="A1" s="530" t="s">
        <v>410</v>
      </c>
      <c r="B1" s="530"/>
      <c r="C1" s="530"/>
      <c r="D1" s="530"/>
      <c r="E1" s="530"/>
      <c r="F1" s="530"/>
    </row>
    <row r="2" spans="1:6" ht="26.25" customHeight="1" thickBot="1" x14ac:dyDescent="0.3">
      <c r="A2" s="36" t="s">
        <v>275</v>
      </c>
      <c r="B2" s="37" t="s">
        <v>78</v>
      </c>
      <c r="C2" s="38" t="s">
        <v>462</v>
      </c>
      <c r="E2" s="36" t="s">
        <v>183</v>
      </c>
      <c r="F2" s="38" t="s">
        <v>182</v>
      </c>
    </row>
    <row r="3" spans="1:6" ht="17.25" customHeight="1" thickTop="1" x14ac:dyDescent="0.25">
      <c r="A3" s="39" t="s">
        <v>202</v>
      </c>
      <c r="B3" s="184">
        <v>81</v>
      </c>
      <c r="C3" s="189">
        <v>106555950</v>
      </c>
      <c r="E3" s="39" t="s">
        <v>202</v>
      </c>
      <c r="F3" s="189">
        <v>105037200</v>
      </c>
    </row>
    <row r="4" spans="1:6" ht="17.25" customHeight="1" x14ac:dyDescent="0.25">
      <c r="A4" s="39" t="s">
        <v>184</v>
      </c>
      <c r="B4" s="184">
        <v>77</v>
      </c>
      <c r="C4" s="189">
        <v>69811650</v>
      </c>
      <c r="E4" s="39" t="s">
        <v>184</v>
      </c>
      <c r="F4" s="189">
        <v>68160600</v>
      </c>
    </row>
    <row r="5" spans="1:6" ht="17.25" customHeight="1" x14ac:dyDescent="0.25">
      <c r="A5" s="39" t="s">
        <v>185</v>
      </c>
      <c r="B5" s="184">
        <v>58</v>
      </c>
      <c r="C5" s="189">
        <v>37184695</v>
      </c>
      <c r="E5" s="39" t="s">
        <v>185</v>
      </c>
      <c r="F5" s="189">
        <v>35334500</v>
      </c>
    </row>
    <row r="6" spans="1:6" ht="17.25" customHeight="1" x14ac:dyDescent="0.25">
      <c r="A6" s="39" t="s">
        <v>186</v>
      </c>
      <c r="B6" s="184">
        <v>46</v>
      </c>
      <c r="C6" s="189">
        <v>30432150</v>
      </c>
      <c r="E6" s="39" t="s">
        <v>186</v>
      </c>
      <c r="F6" s="189">
        <v>29886650</v>
      </c>
    </row>
    <row r="7" spans="1:6" ht="17.25" customHeight="1" x14ac:dyDescent="0.25">
      <c r="A7" s="39" t="s">
        <v>187</v>
      </c>
      <c r="B7" s="184">
        <v>40</v>
      </c>
      <c r="C7" s="189">
        <v>23528250</v>
      </c>
      <c r="E7" s="39" t="s">
        <v>187</v>
      </c>
      <c r="F7" s="189">
        <v>22498650</v>
      </c>
    </row>
    <row r="8" spans="1:6" ht="17.25" customHeight="1" x14ac:dyDescent="0.25">
      <c r="A8" s="39" t="s">
        <v>188</v>
      </c>
      <c r="B8" s="184">
        <v>24</v>
      </c>
      <c r="C8" s="189">
        <v>20254050</v>
      </c>
      <c r="E8" s="39" t="s">
        <v>188</v>
      </c>
      <c r="F8" s="189">
        <v>20090700</v>
      </c>
    </row>
    <row r="9" spans="1:6" ht="17.25" customHeight="1" x14ac:dyDescent="0.25">
      <c r="A9" s="39" t="s">
        <v>189</v>
      </c>
      <c r="B9" s="184">
        <v>44</v>
      </c>
      <c r="C9" s="189">
        <v>34505100</v>
      </c>
      <c r="E9" s="39" t="s">
        <v>189</v>
      </c>
      <c r="F9" s="189">
        <v>34386300</v>
      </c>
    </row>
    <row r="10" spans="1:6" ht="17.25" customHeight="1" x14ac:dyDescent="0.25">
      <c r="A10" s="39" t="s">
        <v>190</v>
      </c>
      <c r="B10" s="184">
        <v>29</v>
      </c>
      <c r="C10" s="189">
        <v>21709800</v>
      </c>
      <c r="E10" s="39" t="s">
        <v>190</v>
      </c>
      <c r="F10" s="189">
        <v>21055500</v>
      </c>
    </row>
    <row r="11" spans="1:6" ht="17.25" customHeight="1" x14ac:dyDescent="0.25">
      <c r="A11" s="39" t="s">
        <v>191</v>
      </c>
      <c r="B11" s="184">
        <v>143</v>
      </c>
      <c r="C11" s="189">
        <v>142103700</v>
      </c>
      <c r="E11" s="39" t="s">
        <v>191</v>
      </c>
      <c r="F11" s="189">
        <v>139603950</v>
      </c>
    </row>
    <row r="12" spans="1:6" ht="17.25" customHeight="1" x14ac:dyDescent="0.25">
      <c r="A12" s="39" t="s">
        <v>192</v>
      </c>
      <c r="B12" s="184">
        <v>61</v>
      </c>
      <c r="C12" s="189">
        <v>33601050</v>
      </c>
      <c r="E12" s="39" t="s">
        <v>192</v>
      </c>
      <c r="F12" s="189">
        <v>32319000</v>
      </c>
    </row>
    <row r="13" spans="1:6" ht="17.25" customHeight="1" x14ac:dyDescent="0.25">
      <c r="A13" s="39" t="s">
        <v>193</v>
      </c>
      <c r="B13" s="184">
        <v>33</v>
      </c>
      <c r="C13" s="189">
        <v>29978100</v>
      </c>
      <c r="E13" s="39" t="s">
        <v>193</v>
      </c>
      <c r="F13" s="189">
        <v>29923650</v>
      </c>
    </row>
    <row r="14" spans="1:6" ht="17.25" customHeight="1" x14ac:dyDescent="0.25">
      <c r="A14" s="39" t="s">
        <v>195</v>
      </c>
      <c r="B14" s="184">
        <v>112</v>
      </c>
      <c r="C14" s="189">
        <v>84400200</v>
      </c>
      <c r="E14" s="39" t="s">
        <v>195</v>
      </c>
      <c r="F14" s="189">
        <v>83215800</v>
      </c>
    </row>
    <row r="15" spans="1:6" ht="17.25" customHeight="1" x14ac:dyDescent="0.25">
      <c r="A15" s="39" t="s">
        <v>272</v>
      </c>
      <c r="B15" s="184">
        <v>112</v>
      </c>
      <c r="C15" s="189">
        <v>72371250</v>
      </c>
      <c r="E15" s="39" t="s">
        <v>272</v>
      </c>
      <c r="F15" s="189">
        <v>71747550</v>
      </c>
    </row>
    <row r="16" spans="1:6" ht="17.25" customHeight="1" thickBot="1" x14ac:dyDescent="0.3">
      <c r="A16" s="39" t="s">
        <v>197</v>
      </c>
      <c r="B16" s="184">
        <v>60</v>
      </c>
      <c r="C16" s="189">
        <v>32323950</v>
      </c>
      <c r="E16" s="39" t="s">
        <v>197</v>
      </c>
      <c r="F16" s="189">
        <v>31720100</v>
      </c>
    </row>
    <row r="17" spans="1:6" ht="17.25" customHeight="1" thickTop="1" thickBot="1" x14ac:dyDescent="0.3">
      <c r="A17" s="40" t="s">
        <v>15</v>
      </c>
      <c r="B17" s="185">
        <f>SUM(B3:B16)</f>
        <v>920</v>
      </c>
      <c r="C17" s="190">
        <f>SUM(C3:C16)</f>
        <v>738759895</v>
      </c>
      <c r="E17" s="40" t="s">
        <v>15</v>
      </c>
      <c r="F17" s="190">
        <f>SUM(F3:F16)</f>
        <v>724980150</v>
      </c>
    </row>
    <row r="18" spans="1:6" x14ac:dyDescent="0.25">
      <c r="A18" s="188" t="s">
        <v>276</v>
      </c>
      <c r="E18" s="188" t="s">
        <v>310</v>
      </c>
    </row>
  </sheetData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scale="75" orientation="landscape" horizontalDpi="4294967295" r:id="rId1"/>
  <headerFooter>
    <oddHeader>&amp;RPříloha č.15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8:I18"/>
  <sheetViews>
    <sheetView showGridLines="0" workbookViewId="0"/>
  </sheetViews>
  <sheetFormatPr defaultRowHeight="15" x14ac:dyDescent="0.25"/>
  <sheetData>
    <row r="18" spans="1:9" ht="36" x14ac:dyDescent="0.55000000000000004">
      <c r="A18" s="531" t="s">
        <v>82</v>
      </c>
      <c r="B18" s="531"/>
      <c r="C18" s="531"/>
      <c r="D18" s="531"/>
      <c r="E18" s="531"/>
      <c r="F18" s="531"/>
      <c r="G18" s="531"/>
      <c r="H18" s="531"/>
      <c r="I18" s="531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C76D-5D97-4FF5-B079-F99526A5DCE7}">
  <sheetPr codeName="List5"/>
  <dimension ref="A1:AD103"/>
  <sheetViews>
    <sheetView showGridLines="0" zoomScaleNormal="100" zoomScaleSheetLayoutView="100" workbookViewId="0">
      <pane xSplit="1" topLeftCell="B1" activePane="topRight" state="frozen"/>
      <selection pane="topRight" sqref="A1:AB1"/>
    </sheetView>
  </sheetViews>
  <sheetFormatPr defaultColWidth="0" defaultRowHeight="15.75" zeroHeight="1" x14ac:dyDescent="0.25"/>
  <cols>
    <col min="1" max="1" width="23.42578125" style="50" customWidth="1"/>
    <col min="2" max="27" width="7.28515625" style="50" customWidth="1"/>
    <col min="28" max="28" width="7" style="50" customWidth="1"/>
    <col min="29" max="29" width="9.140625" style="50" hidden="1" customWidth="1"/>
    <col min="30" max="30" width="12.140625" style="50" hidden="1" customWidth="1"/>
    <col min="31" max="16384" width="9.140625" style="50" hidden="1"/>
  </cols>
  <sheetData>
    <row r="1" spans="1:28" ht="22.5" customHeight="1" thickBot="1" x14ac:dyDescent="0.3">
      <c r="A1" s="413" t="s">
        <v>17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</row>
    <row r="2" spans="1:28" ht="16.5" thickBot="1" x14ac:dyDescent="0.3">
      <c r="A2" s="404" t="s">
        <v>117</v>
      </c>
      <c r="B2" s="406">
        <v>2022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8"/>
      <c r="N2" s="406">
        <v>2023</v>
      </c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8"/>
      <c r="Z2" s="409" t="s">
        <v>415</v>
      </c>
      <c r="AA2" s="410"/>
      <c r="AB2" s="411"/>
    </row>
    <row r="3" spans="1:28" ht="16.5" thickBot="1" x14ac:dyDescent="0.3">
      <c r="A3" s="405"/>
      <c r="B3" s="90">
        <v>1</v>
      </c>
      <c r="C3" s="65">
        <v>2</v>
      </c>
      <c r="D3" s="65">
        <v>3</v>
      </c>
      <c r="E3" s="65">
        <v>4</v>
      </c>
      <c r="F3" s="65">
        <v>5</v>
      </c>
      <c r="G3" s="65">
        <v>6</v>
      </c>
      <c r="H3" s="65">
        <v>7</v>
      </c>
      <c r="I3" s="65">
        <v>8</v>
      </c>
      <c r="J3" s="65">
        <v>9</v>
      </c>
      <c r="K3" s="65">
        <v>10</v>
      </c>
      <c r="L3" s="65">
        <v>11</v>
      </c>
      <c r="M3" s="60">
        <v>12</v>
      </c>
      <c r="N3" s="90">
        <v>1</v>
      </c>
      <c r="O3" s="65">
        <v>2</v>
      </c>
      <c r="P3" s="65">
        <v>3</v>
      </c>
      <c r="Q3" s="65">
        <v>4</v>
      </c>
      <c r="R3" s="65">
        <v>5</v>
      </c>
      <c r="S3" s="65">
        <v>6</v>
      </c>
      <c r="T3" s="65">
        <v>7</v>
      </c>
      <c r="U3" s="65">
        <v>8</v>
      </c>
      <c r="V3" s="65">
        <v>9</v>
      </c>
      <c r="W3" s="65">
        <v>10</v>
      </c>
      <c r="X3" s="65">
        <v>11</v>
      </c>
      <c r="Y3" s="60">
        <v>12</v>
      </c>
      <c r="Z3" s="65">
        <v>2022</v>
      </c>
      <c r="AA3" s="71">
        <v>2023</v>
      </c>
      <c r="AB3" s="60" t="s">
        <v>92</v>
      </c>
    </row>
    <row r="4" spans="1:28" ht="16.5" thickTop="1" x14ac:dyDescent="0.25">
      <c r="A4" s="56" t="s">
        <v>1</v>
      </c>
      <c r="B4" s="51">
        <v>2.7142485680999999</v>
      </c>
      <c r="C4" s="52">
        <v>2.6570339430000001</v>
      </c>
      <c r="D4" s="52">
        <v>2.5587783245</v>
      </c>
      <c r="E4" s="52">
        <v>2.6457153787999999</v>
      </c>
      <c r="F4" s="52">
        <v>2.5947851916000002</v>
      </c>
      <c r="G4" s="52">
        <v>2.5640528256000001</v>
      </c>
      <c r="H4" s="52">
        <v>2.7374692159</v>
      </c>
      <c r="I4" s="52">
        <v>3.0188153478999999</v>
      </c>
      <c r="J4" s="52">
        <v>3.061212168</v>
      </c>
      <c r="K4" s="52">
        <v>3.0693026265999999</v>
      </c>
      <c r="L4" s="52">
        <v>3.02909184</v>
      </c>
      <c r="M4" s="53">
        <v>3.0422539293000002</v>
      </c>
      <c r="N4" s="51">
        <v>3.0905551744999999</v>
      </c>
      <c r="O4" s="52">
        <v>3.1144642909</v>
      </c>
      <c r="P4" s="52">
        <v>3.0658007863000001</v>
      </c>
      <c r="Q4" s="52">
        <v>3.0422539293000002</v>
      </c>
      <c r="R4" s="52">
        <v>2.9993865741999999</v>
      </c>
      <c r="S4" s="52">
        <v>2.9597795531000002</v>
      </c>
      <c r="T4" s="52">
        <v>3.0904344213999999</v>
      </c>
      <c r="U4" s="52">
        <v>3.1288339113000001</v>
      </c>
      <c r="V4" s="52">
        <v>3.0691818734999998</v>
      </c>
      <c r="W4" s="52">
        <v>2.8441802182</v>
      </c>
      <c r="X4" s="52">
        <v>2.7854311322999998</v>
      </c>
      <c r="Y4" s="53">
        <v>2.8027502270000002</v>
      </c>
      <c r="Z4" s="66">
        <f>AVERAGE(B4:M4)</f>
        <v>2.8077299466083332</v>
      </c>
      <c r="AA4" s="72">
        <f>AVERAGE(N4:Y4)</f>
        <v>2.9994210076666659</v>
      </c>
      <c r="AB4" s="68">
        <f>AA4-Z4</f>
        <v>0.19169106105833267</v>
      </c>
    </row>
    <row r="5" spans="1:28" x14ac:dyDescent="0.25">
      <c r="A5" s="57" t="s">
        <v>2</v>
      </c>
      <c r="B5" s="51">
        <v>3.0582812847</v>
      </c>
      <c r="C5" s="52">
        <v>2.9926511120999999</v>
      </c>
      <c r="D5" s="52">
        <v>2.8713533159</v>
      </c>
      <c r="E5" s="52">
        <v>2.8101363471999998</v>
      </c>
      <c r="F5" s="52">
        <v>2.7332481556000001</v>
      </c>
      <c r="G5" s="52">
        <v>2.7087542259999999</v>
      </c>
      <c r="H5" s="52">
        <v>2.8662010419000001</v>
      </c>
      <c r="I5" s="52">
        <v>3.0802830894</v>
      </c>
      <c r="J5" s="52">
        <v>3.1467855037999999</v>
      </c>
      <c r="K5" s="52">
        <v>3.1318777611000002</v>
      </c>
      <c r="L5" s="52">
        <v>3.1000138835</v>
      </c>
      <c r="M5" s="53">
        <v>3.2265589971000002</v>
      </c>
      <c r="N5" s="51">
        <v>3.3480969299000001</v>
      </c>
      <c r="O5" s="52">
        <v>3.3657358621000002</v>
      </c>
      <c r="P5" s="52">
        <v>3.2632024562000002</v>
      </c>
      <c r="Q5" s="52">
        <v>3.1351779484</v>
      </c>
      <c r="R5" s="52">
        <v>3.0414071088000001</v>
      </c>
      <c r="S5" s="52">
        <v>3.0162574055000002</v>
      </c>
      <c r="T5" s="52">
        <v>3.1529306800999999</v>
      </c>
      <c r="U5" s="52">
        <v>3.1888913418999998</v>
      </c>
      <c r="V5" s="52">
        <v>3.2257624001999998</v>
      </c>
      <c r="W5" s="52">
        <v>3.0590290679000001</v>
      </c>
      <c r="X5" s="52">
        <v>3.0280113242</v>
      </c>
      <c r="Y5" s="53">
        <v>3.1733453459000001</v>
      </c>
      <c r="Z5" s="66">
        <f t="shared" ref="Z5:Z18" si="0">AVERAGE(B5:M5)</f>
        <v>2.977178726525</v>
      </c>
      <c r="AA5" s="72">
        <f t="shared" ref="AA5:AA18" si="1">AVERAGE(N5:Y5)</f>
        <v>3.1664873225916668</v>
      </c>
      <c r="AB5" s="69">
        <f t="shared" ref="AB5:AB18" si="2">AA5-Z5</f>
        <v>0.18930859606666672</v>
      </c>
    </row>
    <row r="6" spans="1:28" x14ac:dyDescent="0.25">
      <c r="A6" s="57" t="s">
        <v>3</v>
      </c>
      <c r="B6" s="51">
        <v>3.0643923451999999</v>
      </c>
      <c r="C6" s="52">
        <v>2.9548126787000002</v>
      </c>
      <c r="D6" s="52">
        <v>2.6030669456000002</v>
      </c>
      <c r="E6" s="52">
        <v>2.3722394951000001</v>
      </c>
      <c r="F6" s="52">
        <v>2.2448887575000001</v>
      </c>
      <c r="G6" s="52">
        <v>2.2174226783000002</v>
      </c>
      <c r="H6" s="52">
        <v>2.3531741157999999</v>
      </c>
      <c r="I6" s="52">
        <v>2.4997993942000001</v>
      </c>
      <c r="J6" s="52">
        <v>2.5695469825999999</v>
      </c>
      <c r="K6" s="52">
        <v>2.5677921700000002</v>
      </c>
      <c r="L6" s="52">
        <v>2.6314667976999999</v>
      </c>
      <c r="M6" s="53">
        <v>2.9751593746</v>
      </c>
      <c r="N6" s="51">
        <v>3.2559293863000001</v>
      </c>
      <c r="O6" s="52">
        <v>3.2276016976999999</v>
      </c>
      <c r="P6" s="52">
        <v>2.9671373742</v>
      </c>
      <c r="Q6" s="52">
        <v>2.6768412371000001</v>
      </c>
      <c r="R6" s="52">
        <v>2.5128916052000001</v>
      </c>
      <c r="S6" s="52">
        <v>2.4286606016999999</v>
      </c>
      <c r="T6" s="52">
        <v>2.5738086703</v>
      </c>
      <c r="U6" s="52">
        <v>2.6251996099000001</v>
      </c>
      <c r="V6" s="52">
        <v>2.6447532357000001</v>
      </c>
      <c r="W6" s="52">
        <v>2.5885641814000002</v>
      </c>
      <c r="X6" s="52">
        <v>2.6911977087999999</v>
      </c>
      <c r="Y6" s="53">
        <v>3.11590502</v>
      </c>
      <c r="Z6" s="66">
        <f t="shared" si="0"/>
        <v>2.5878134779416668</v>
      </c>
      <c r="AA6" s="72">
        <f t="shared" si="1"/>
        <v>2.7757075273583336</v>
      </c>
      <c r="AB6" s="69">
        <f t="shared" si="2"/>
        <v>0.18789404941666676</v>
      </c>
    </row>
    <row r="7" spans="1:28" x14ac:dyDescent="0.25">
      <c r="A7" s="57" t="s">
        <v>4</v>
      </c>
      <c r="B7" s="51">
        <v>2.9358238185999999</v>
      </c>
      <c r="C7" s="52">
        <v>2.8636567021000001</v>
      </c>
      <c r="D7" s="52">
        <v>2.6516523555</v>
      </c>
      <c r="E7" s="52">
        <v>2.6204188410000002</v>
      </c>
      <c r="F7" s="52">
        <v>2.5372686070000001</v>
      </c>
      <c r="G7" s="52">
        <v>2.5235206429999999</v>
      </c>
      <c r="H7" s="52">
        <v>2.6490301268000001</v>
      </c>
      <c r="I7" s="52">
        <v>2.7457160492999999</v>
      </c>
      <c r="J7" s="52">
        <v>2.7350515942000002</v>
      </c>
      <c r="K7" s="52">
        <v>2.6922269108000001</v>
      </c>
      <c r="L7" s="52">
        <v>2.7293234518</v>
      </c>
      <c r="M7" s="53">
        <v>2.9437196374000001</v>
      </c>
      <c r="N7" s="51">
        <v>3.1210192819999998</v>
      </c>
      <c r="O7" s="52">
        <v>3.0443712818000002</v>
      </c>
      <c r="P7" s="52">
        <v>2.8807100713999998</v>
      </c>
      <c r="Q7" s="52">
        <v>2.7225042347000001</v>
      </c>
      <c r="R7" s="52">
        <v>2.6234892025000001</v>
      </c>
      <c r="S7" s="52">
        <v>2.5962123341000001</v>
      </c>
      <c r="T7" s="52">
        <v>2.7628740000000001</v>
      </c>
      <c r="U7" s="52">
        <v>2.8046076086</v>
      </c>
      <c r="V7" s="52">
        <v>2.8056986833000002</v>
      </c>
      <c r="W7" s="52">
        <v>2.6294938321000001</v>
      </c>
      <c r="X7" s="52">
        <v>2.6828346228000002</v>
      </c>
      <c r="Y7" s="53">
        <v>2.8967156573000001</v>
      </c>
      <c r="Z7" s="66">
        <f t="shared" si="0"/>
        <v>2.7189507281249998</v>
      </c>
      <c r="AA7" s="72">
        <f t="shared" si="1"/>
        <v>2.7975442342166672</v>
      </c>
      <c r="AB7" s="69">
        <f t="shared" si="2"/>
        <v>7.8593506091667376E-2</v>
      </c>
    </row>
    <row r="8" spans="1:28" x14ac:dyDescent="0.25">
      <c r="A8" s="57" t="s">
        <v>5</v>
      </c>
      <c r="B8" s="51">
        <v>4.3352012772000004</v>
      </c>
      <c r="C8" s="52">
        <v>4.2526076805999997</v>
      </c>
      <c r="D8" s="52">
        <v>4.0389599262999996</v>
      </c>
      <c r="E8" s="52">
        <v>3.9532281650000001</v>
      </c>
      <c r="F8" s="52">
        <v>3.8058215817000001</v>
      </c>
      <c r="G8" s="52">
        <v>3.5743009756999999</v>
      </c>
      <c r="H8" s="52">
        <v>3.6272850842</v>
      </c>
      <c r="I8" s="52">
        <v>3.8144295562999999</v>
      </c>
      <c r="J8" s="52">
        <v>3.9768943933999998</v>
      </c>
      <c r="K8" s="52">
        <v>4.0185111200000003</v>
      </c>
      <c r="L8" s="52">
        <v>4.0501398322000002</v>
      </c>
      <c r="M8" s="53">
        <v>4.2426865538999996</v>
      </c>
      <c r="N8" s="51">
        <v>4.4757402227999998</v>
      </c>
      <c r="O8" s="52">
        <v>4.3886225418000002</v>
      </c>
      <c r="P8" s="52">
        <v>4.3053890886000001</v>
      </c>
      <c r="Q8" s="52">
        <v>4.1988502686000002</v>
      </c>
      <c r="R8" s="52">
        <v>4.0817685444</v>
      </c>
      <c r="S8" s="52">
        <v>3.9657965996</v>
      </c>
      <c r="T8" s="52">
        <v>4.0712256402999998</v>
      </c>
      <c r="U8" s="52">
        <v>4.0740000888000001</v>
      </c>
      <c r="V8" s="52">
        <v>4.1916367026000003</v>
      </c>
      <c r="W8" s="52">
        <v>4.0442196470000003</v>
      </c>
      <c r="X8" s="52">
        <v>4.1893420406999997</v>
      </c>
      <c r="Y8" s="53">
        <v>4.3798151823999998</v>
      </c>
      <c r="Z8" s="66">
        <f t="shared" si="0"/>
        <v>3.9741721788749995</v>
      </c>
      <c r="AA8" s="72">
        <f t="shared" si="1"/>
        <v>4.1972005472999996</v>
      </c>
      <c r="AB8" s="69">
        <f t="shared" si="2"/>
        <v>0.22302836842500007</v>
      </c>
    </row>
    <row r="9" spans="1:28" x14ac:dyDescent="0.25">
      <c r="A9" s="57" t="s">
        <v>6</v>
      </c>
      <c r="B9" s="51">
        <v>5.2835760066999997</v>
      </c>
      <c r="C9" s="52">
        <v>5.2721898949000003</v>
      </c>
      <c r="D9" s="52">
        <v>5.2060833404000002</v>
      </c>
      <c r="E9" s="52">
        <v>5.2700308174000003</v>
      </c>
      <c r="F9" s="52">
        <v>5.088190848</v>
      </c>
      <c r="G9" s="52">
        <v>4.9053061610000004</v>
      </c>
      <c r="H9" s="52">
        <v>5.0350905504999997</v>
      </c>
      <c r="I9" s="52">
        <v>5.1788969694000002</v>
      </c>
      <c r="J9" s="52">
        <v>5.2657576193000004</v>
      </c>
      <c r="K9" s="52">
        <v>5.2783523008</v>
      </c>
      <c r="L9" s="52">
        <v>5.2641832840999996</v>
      </c>
      <c r="M9" s="53">
        <v>5.5412662771000001</v>
      </c>
      <c r="N9" s="51">
        <v>5.7614764115000003</v>
      </c>
      <c r="O9" s="52">
        <v>5.7868625664</v>
      </c>
      <c r="P9" s="52">
        <v>5.6827596521999997</v>
      </c>
      <c r="Q9" s="52">
        <v>5.4761281587999999</v>
      </c>
      <c r="R9" s="52">
        <v>5.3454583382000003</v>
      </c>
      <c r="S9" s="52">
        <v>5.2866175604999999</v>
      </c>
      <c r="T9" s="52">
        <v>5.4117772080000002</v>
      </c>
      <c r="U9" s="52">
        <v>5.4212232190999998</v>
      </c>
      <c r="V9" s="52">
        <v>5.5717690213999997</v>
      </c>
      <c r="W9" s="52">
        <v>5.4015239081999997</v>
      </c>
      <c r="X9" s="52">
        <v>5.4212396154000002</v>
      </c>
      <c r="Y9" s="53">
        <v>5.6642067133999996</v>
      </c>
      <c r="Z9" s="66">
        <f t="shared" si="0"/>
        <v>5.2157436724666679</v>
      </c>
      <c r="AA9" s="72">
        <f t="shared" si="1"/>
        <v>5.5192535310916666</v>
      </c>
      <c r="AB9" s="69">
        <f t="shared" si="2"/>
        <v>0.30350985862499869</v>
      </c>
    </row>
    <row r="10" spans="1:28" x14ac:dyDescent="0.25">
      <c r="A10" s="57" t="s">
        <v>7</v>
      </c>
      <c r="B10" s="51">
        <v>3.6869645383999998</v>
      </c>
      <c r="C10" s="52">
        <v>3.6462982693999999</v>
      </c>
      <c r="D10" s="52">
        <v>3.5408327813999998</v>
      </c>
      <c r="E10" s="52">
        <v>3.5238653022999999</v>
      </c>
      <c r="F10" s="52">
        <v>3.3525628901000002</v>
      </c>
      <c r="G10" s="52">
        <v>3.3154376086999999</v>
      </c>
      <c r="H10" s="52">
        <v>3.4463067231000002</v>
      </c>
      <c r="I10" s="52">
        <v>3.5923089517000002</v>
      </c>
      <c r="J10" s="52">
        <v>3.6844745969999999</v>
      </c>
      <c r="K10" s="52">
        <v>3.7182871229000001</v>
      </c>
      <c r="L10" s="52">
        <v>3.7717327282999999</v>
      </c>
      <c r="M10" s="53">
        <v>3.9695178261000001</v>
      </c>
      <c r="N10" s="51">
        <v>4.1167659228</v>
      </c>
      <c r="O10" s="52">
        <v>4.1109487140000001</v>
      </c>
      <c r="P10" s="52">
        <v>3.9698814016999999</v>
      </c>
      <c r="Q10" s="52">
        <v>3.8266326359999998</v>
      </c>
      <c r="R10" s="52">
        <v>3.6779302371</v>
      </c>
      <c r="S10" s="52">
        <v>3.6008522210999998</v>
      </c>
      <c r="T10" s="52">
        <v>3.7226500294</v>
      </c>
      <c r="U10" s="52">
        <v>3.7466460156000001</v>
      </c>
      <c r="V10" s="52">
        <v>3.7735506061000001</v>
      </c>
      <c r="W10" s="52">
        <v>3.6182687584000002</v>
      </c>
      <c r="X10" s="52">
        <v>3.6518432390000002</v>
      </c>
      <c r="Y10" s="53">
        <v>3.9260937329000001</v>
      </c>
      <c r="Z10" s="66">
        <f t="shared" si="0"/>
        <v>3.6040491116166673</v>
      </c>
      <c r="AA10" s="72">
        <f t="shared" si="1"/>
        <v>3.8118386261750001</v>
      </c>
      <c r="AB10" s="69">
        <f t="shared" si="2"/>
        <v>0.20778951455833283</v>
      </c>
    </row>
    <row r="11" spans="1:28" x14ac:dyDescent="0.25">
      <c r="A11" s="57" t="s">
        <v>8</v>
      </c>
      <c r="B11" s="51">
        <v>2.9682393117000001</v>
      </c>
      <c r="C11" s="52">
        <v>2.8822312232999998</v>
      </c>
      <c r="D11" s="52">
        <v>2.7573755693000002</v>
      </c>
      <c r="E11" s="52">
        <v>2.6460052348</v>
      </c>
      <c r="F11" s="52">
        <v>2.5281560227000002</v>
      </c>
      <c r="G11" s="52">
        <v>2.4686279770000001</v>
      </c>
      <c r="H11" s="52">
        <v>2.6339247118000002</v>
      </c>
      <c r="I11" s="52">
        <v>2.7878014303</v>
      </c>
      <c r="J11" s="52">
        <v>2.8500638052</v>
      </c>
      <c r="K11" s="52">
        <v>2.8393302245999998</v>
      </c>
      <c r="L11" s="52">
        <v>2.9070114133999998</v>
      </c>
      <c r="M11" s="53">
        <v>3.1043900345000002</v>
      </c>
      <c r="N11" s="51">
        <v>3.2814941144000001</v>
      </c>
      <c r="O11" s="52">
        <v>3.3151856312999999</v>
      </c>
      <c r="P11" s="52">
        <v>3.1887679042000001</v>
      </c>
      <c r="Q11" s="52">
        <v>3.0244844899999999</v>
      </c>
      <c r="R11" s="52">
        <v>2.8956815226999999</v>
      </c>
      <c r="S11" s="52">
        <v>2.8476785649999998</v>
      </c>
      <c r="T11" s="52">
        <v>2.9976505384999999</v>
      </c>
      <c r="U11" s="52">
        <v>3.0399885508</v>
      </c>
      <c r="V11" s="52">
        <v>3.0784505480000002</v>
      </c>
      <c r="W11" s="52">
        <v>2.9395524556999999</v>
      </c>
      <c r="X11" s="52">
        <v>2.9758791049000002</v>
      </c>
      <c r="Y11" s="53">
        <v>3.1906422552000002</v>
      </c>
      <c r="Z11" s="66">
        <f t="shared" si="0"/>
        <v>2.7810964132166673</v>
      </c>
      <c r="AA11" s="72">
        <f t="shared" si="1"/>
        <v>3.0646213067250003</v>
      </c>
      <c r="AB11" s="69">
        <f t="shared" si="2"/>
        <v>0.28352489350833299</v>
      </c>
    </row>
    <row r="12" spans="1:28" x14ac:dyDescent="0.25">
      <c r="A12" s="57" t="s">
        <v>9</v>
      </c>
      <c r="B12" s="51">
        <v>2.5976822548</v>
      </c>
      <c r="C12" s="52">
        <v>2.5838751152000001</v>
      </c>
      <c r="D12" s="52">
        <v>2.4064819756000002</v>
      </c>
      <c r="E12" s="52">
        <v>2.2715676785999999</v>
      </c>
      <c r="F12" s="52">
        <v>2.1293643771999999</v>
      </c>
      <c r="G12" s="52">
        <v>2.1147176302999999</v>
      </c>
      <c r="H12" s="52">
        <v>2.3258836161000001</v>
      </c>
      <c r="I12" s="52">
        <v>2.4689523668</v>
      </c>
      <c r="J12" s="52">
        <v>2.528387913</v>
      </c>
      <c r="K12" s="52">
        <v>2.4949812705999999</v>
      </c>
      <c r="L12" s="52">
        <v>2.5444725926</v>
      </c>
      <c r="M12" s="53">
        <v>2.8578145250999998</v>
      </c>
      <c r="N12" s="51">
        <v>3.0925889838999998</v>
      </c>
      <c r="O12" s="52">
        <v>3.0761949834000002</v>
      </c>
      <c r="P12" s="52">
        <v>2.9317421872999998</v>
      </c>
      <c r="Q12" s="52">
        <v>2.6883067472</v>
      </c>
      <c r="R12" s="52">
        <v>2.5865402163</v>
      </c>
      <c r="S12" s="52">
        <v>2.5392141396999999</v>
      </c>
      <c r="T12" s="52">
        <v>2.7217133896000001</v>
      </c>
      <c r="U12" s="52">
        <v>2.7817216175000001</v>
      </c>
      <c r="V12" s="52">
        <v>2.8265731281000002</v>
      </c>
      <c r="W12" s="52">
        <v>2.6990047139</v>
      </c>
      <c r="X12" s="52">
        <v>2.7545150942999999</v>
      </c>
      <c r="Y12" s="53">
        <v>3.0980793408</v>
      </c>
      <c r="Z12" s="66">
        <f t="shared" si="0"/>
        <v>2.4436817763250001</v>
      </c>
      <c r="AA12" s="72">
        <f t="shared" si="1"/>
        <v>2.8163495451666667</v>
      </c>
      <c r="AB12" s="69">
        <f t="shared" si="2"/>
        <v>0.37266776884166664</v>
      </c>
    </row>
    <row r="13" spans="1:28" x14ac:dyDescent="0.25">
      <c r="A13" s="57" t="s">
        <v>100</v>
      </c>
      <c r="B13" s="51">
        <v>3.149694593</v>
      </c>
      <c r="C13" s="52">
        <v>3.0685071479000001</v>
      </c>
      <c r="D13" s="52">
        <v>2.8252072411000002</v>
      </c>
      <c r="E13" s="52">
        <v>2.6556450571000001</v>
      </c>
      <c r="F13" s="52">
        <v>2.4726419023999999</v>
      </c>
      <c r="G13" s="52">
        <v>2.4228803742</v>
      </c>
      <c r="H13" s="52">
        <v>2.6093765788000001</v>
      </c>
      <c r="I13" s="52">
        <v>2.7493808128000001</v>
      </c>
      <c r="J13" s="52">
        <v>2.7674501615999998</v>
      </c>
      <c r="K13" s="52">
        <v>2.6723694061000001</v>
      </c>
      <c r="L13" s="52">
        <v>2.6947970926</v>
      </c>
      <c r="M13" s="53">
        <v>3.0811218896999999</v>
      </c>
      <c r="N13" s="51">
        <v>3.2810757707999998</v>
      </c>
      <c r="O13" s="52">
        <v>3.2125291797000002</v>
      </c>
      <c r="P13" s="52">
        <v>2.9882523146</v>
      </c>
      <c r="Q13" s="52">
        <v>2.6869000198999999</v>
      </c>
      <c r="R13" s="52">
        <v>2.5235885562</v>
      </c>
      <c r="S13" s="52">
        <v>2.5033720499999998</v>
      </c>
      <c r="T13" s="52">
        <v>2.6714217574000001</v>
      </c>
      <c r="U13" s="52">
        <v>2.6856364883000001</v>
      </c>
      <c r="V13" s="52">
        <v>2.6850047224</v>
      </c>
      <c r="W13" s="52">
        <v>2.5588631116</v>
      </c>
      <c r="X13" s="52">
        <v>2.6418949785999999</v>
      </c>
      <c r="Y13" s="52">
        <v>3.0481029225</v>
      </c>
      <c r="Z13" s="66">
        <f t="shared" si="0"/>
        <v>2.7640893547749994</v>
      </c>
      <c r="AA13" s="72">
        <f t="shared" si="1"/>
        <v>2.7905534893333335</v>
      </c>
      <c r="AB13" s="69">
        <f t="shared" si="2"/>
        <v>2.6464134558334074E-2</v>
      </c>
    </row>
    <row r="14" spans="1:28" x14ac:dyDescent="0.25">
      <c r="A14" s="57" t="s">
        <v>11</v>
      </c>
      <c r="B14" s="51">
        <v>4.2144939282999996</v>
      </c>
      <c r="C14" s="52">
        <v>4.1351348131999996</v>
      </c>
      <c r="D14" s="52">
        <v>3.939887723</v>
      </c>
      <c r="E14" s="52">
        <v>3.8151801219000001</v>
      </c>
      <c r="F14" s="52">
        <v>3.6572002679</v>
      </c>
      <c r="G14" s="52">
        <v>3.6320082955999999</v>
      </c>
      <c r="H14" s="52">
        <v>3.8019374806999999</v>
      </c>
      <c r="I14" s="52">
        <v>3.9939037875999999</v>
      </c>
      <c r="J14" s="52">
        <v>4.0113496156000004</v>
      </c>
      <c r="K14" s="52">
        <v>3.9920584843000002</v>
      </c>
      <c r="L14" s="52">
        <v>4.0349276649999997</v>
      </c>
      <c r="M14" s="53">
        <v>4.3648863899999997</v>
      </c>
      <c r="N14" s="51">
        <v>4.5693187953000001</v>
      </c>
      <c r="O14" s="52">
        <v>4.5292629046000004</v>
      </c>
      <c r="P14" s="52">
        <v>4.3611353367000003</v>
      </c>
      <c r="Q14" s="52">
        <v>4.1564349989</v>
      </c>
      <c r="R14" s="52">
        <v>4.0342578339999999</v>
      </c>
      <c r="S14" s="52">
        <v>3.9722314881999998</v>
      </c>
      <c r="T14" s="52">
        <v>4.1457177037999999</v>
      </c>
      <c r="U14" s="52">
        <v>4.1960889910999999</v>
      </c>
      <c r="V14" s="52">
        <v>4.2094856099999998</v>
      </c>
      <c r="W14" s="52">
        <v>4.0210412999000003</v>
      </c>
      <c r="X14" s="52">
        <v>4.0699261786000003</v>
      </c>
      <c r="Y14" s="53">
        <v>4.3654456714999998</v>
      </c>
      <c r="Z14" s="66">
        <f t="shared" si="0"/>
        <v>3.9660807144250003</v>
      </c>
      <c r="AA14" s="72">
        <f t="shared" si="1"/>
        <v>4.2191955677166666</v>
      </c>
      <c r="AB14" s="69">
        <f t="shared" si="2"/>
        <v>0.25311485329166628</v>
      </c>
    </row>
    <row r="15" spans="1:28" x14ac:dyDescent="0.25">
      <c r="A15" s="57" t="s">
        <v>12</v>
      </c>
      <c r="B15" s="51">
        <v>3.5305039384999999</v>
      </c>
      <c r="C15" s="52">
        <v>3.4699437655000001</v>
      </c>
      <c r="D15" s="52">
        <v>3.3060213655999999</v>
      </c>
      <c r="E15" s="52">
        <v>3.1345483579</v>
      </c>
      <c r="F15" s="52">
        <v>2.9764697135999998</v>
      </c>
      <c r="G15" s="52">
        <v>2.9095739496999999</v>
      </c>
      <c r="H15" s="52">
        <v>3.0411471960999998</v>
      </c>
      <c r="I15" s="52">
        <v>3.1892969790999999</v>
      </c>
      <c r="J15" s="52">
        <v>3.2198778171</v>
      </c>
      <c r="K15" s="52">
        <v>3.2365624518999998</v>
      </c>
      <c r="L15" s="52">
        <v>3.2956003902000002</v>
      </c>
      <c r="M15" s="53">
        <v>3.6262128445999999</v>
      </c>
      <c r="N15" s="51">
        <v>3.8431130962000002</v>
      </c>
      <c r="O15" s="52">
        <v>3.8256584014000001</v>
      </c>
      <c r="P15" s="52">
        <v>3.6295497714999998</v>
      </c>
      <c r="Q15" s="52">
        <v>3.4136762667</v>
      </c>
      <c r="R15" s="52">
        <v>3.2375891985999998</v>
      </c>
      <c r="S15" s="52">
        <v>3.1734175266000002</v>
      </c>
      <c r="T15" s="52">
        <v>3.3271728528</v>
      </c>
      <c r="U15" s="52">
        <v>3.337697007</v>
      </c>
      <c r="V15" s="52">
        <v>3.4172698804000001</v>
      </c>
      <c r="W15" s="52">
        <v>3.3576520679000001</v>
      </c>
      <c r="X15" s="52">
        <v>3.4485632249</v>
      </c>
      <c r="Y15" s="53">
        <v>3.8089249502999998</v>
      </c>
      <c r="Z15" s="66">
        <f t="shared" si="0"/>
        <v>3.2446465641499995</v>
      </c>
      <c r="AA15" s="72">
        <f t="shared" si="1"/>
        <v>3.485023687025</v>
      </c>
      <c r="AB15" s="69">
        <f t="shared" si="2"/>
        <v>0.24037712287500046</v>
      </c>
    </row>
    <row r="16" spans="1:28" x14ac:dyDescent="0.25">
      <c r="A16" s="57" t="s">
        <v>13</v>
      </c>
      <c r="B16" s="51">
        <v>2.8560020346999999</v>
      </c>
      <c r="C16" s="52">
        <v>2.7770787746000001</v>
      </c>
      <c r="D16" s="52">
        <v>2.6236323851000001</v>
      </c>
      <c r="E16" s="52">
        <v>2.5123985260000001</v>
      </c>
      <c r="F16" s="52">
        <v>2.3973477569999999</v>
      </c>
      <c r="G16" s="52">
        <v>2.3464671044999998</v>
      </c>
      <c r="H16" s="52">
        <v>2.4958939058</v>
      </c>
      <c r="I16" s="52">
        <v>2.6015410154</v>
      </c>
      <c r="J16" s="52">
        <v>2.6642786423999998</v>
      </c>
      <c r="K16" s="52">
        <v>2.6058758747000001</v>
      </c>
      <c r="L16" s="52">
        <v>2.6445329446999999</v>
      </c>
      <c r="M16" s="53">
        <v>2.8920494365999998</v>
      </c>
      <c r="N16" s="51">
        <v>3.0575239450999998</v>
      </c>
      <c r="O16" s="52">
        <v>3.0180325498</v>
      </c>
      <c r="P16" s="52">
        <v>2.8609012938</v>
      </c>
      <c r="Q16" s="52">
        <v>2.6609413414</v>
      </c>
      <c r="R16" s="52">
        <v>2.5410766133</v>
      </c>
      <c r="S16" s="52">
        <v>2.4796146530000001</v>
      </c>
      <c r="T16" s="52">
        <v>2.6570478235000001</v>
      </c>
      <c r="U16" s="52">
        <v>2.6545448478</v>
      </c>
      <c r="V16" s="52">
        <v>2.6517637636</v>
      </c>
      <c r="W16" s="52">
        <v>2.5514630815000001</v>
      </c>
      <c r="X16" s="52">
        <v>2.5944345151000001</v>
      </c>
      <c r="Y16" s="53">
        <v>2.8766227190000002</v>
      </c>
      <c r="Z16" s="66">
        <f t="shared" si="0"/>
        <v>2.6180915334583332</v>
      </c>
      <c r="AA16" s="72">
        <f t="shared" si="1"/>
        <v>2.7169972622416672</v>
      </c>
      <c r="AB16" s="69">
        <f t="shared" si="2"/>
        <v>9.8905728783333924E-2</v>
      </c>
    </row>
    <row r="17" spans="1:28" ht="16.5" thickBot="1" x14ac:dyDescent="0.3">
      <c r="A17" s="57" t="s">
        <v>14</v>
      </c>
      <c r="B17" s="51">
        <v>5.2512437744999998</v>
      </c>
      <c r="C17" s="52">
        <v>5.1915935845999996</v>
      </c>
      <c r="D17" s="52">
        <v>5.0007900766000004</v>
      </c>
      <c r="E17" s="52">
        <v>4.8941107630999996</v>
      </c>
      <c r="F17" s="52">
        <v>4.7531276364000004</v>
      </c>
      <c r="G17" s="52">
        <v>4.6667164449999996</v>
      </c>
      <c r="H17" s="52">
        <v>4.7908129509000004</v>
      </c>
      <c r="I17" s="52">
        <v>4.8783580167</v>
      </c>
      <c r="J17" s="52">
        <v>4.9382567700999997</v>
      </c>
      <c r="K17" s="52">
        <v>4.8809795604000001</v>
      </c>
      <c r="L17" s="52">
        <v>4.8724347087000002</v>
      </c>
      <c r="M17" s="53">
        <v>5.1203689240000001</v>
      </c>
      <c r="N17" s="51">
        <v>5.2303838907999998</v>
      </c>
      <c r="O17" s="52">
        <v>5.1975396167000003</v>
      </c>
      <c r="P17" s="52">
        <v>5.0640263074999998</v>
      </c>
      <c r="Q17" s="52">
        <v>4.9026087164999996</v>
      </c>
      <c r="R17" s="52">
        <v>4.8038088676999999</v>
      </c>
      <c r="S17" s="52">
        <v>4.7251695285000004</v>
      </c>
      <c r="T17" s="52">
        <v>4.8752384880999999</v>
      </c>
      <c r="U17" s="52">
        <v>4.9140908611</v>
      </c>
      <c r="V17" s="52">
        <v>4.9498724279999999</v>
      </c>
      <c r="W17" s="52">
        <v>4.8557392965000004</v>
      </c>
      <c r="X17" s="52">
        <v>4.9238067097</v>
      </c>
      <c r="Y17" s="53">
        <v>5.2293185871999999</v>
      </c>
      <c r="Z17" s="66">
        <f t="shared" si="0"/>
        <v>4.9365661009166653</v>
      </c>
      <c r="AA17" s="72">
        <f t="shared" si="1"/>
        <v>4.9726336081916669</v>
      </c>
      <c r="AB17" s="69">
        <f t="shared" si="2"/>
        <v>3.6067507275001631E-2</v>
      </c>
    </row>
    <row r="18" spans="1:28" ht="17.25" thickTop="1" thickBot="1" x14ac:dyDescent="0.3">
      <c r="A18" s="61" t="s">
        <v>15</v>
      </c>
      <c r="B18" s="62">
        <v>3.6072568610000002</v>
      </c>
      <c r="C18" s="63">
        <v>3.5436846449999999</v>
      </c>
      <c r="D18" s="63">
        <v>3.3800717423000002</v>
      </c>
      <c r="E18" s="63">
        <v>3.3109664738000002</v>
      </c>
      <c r="F18" s="63">
        <v>3.1859965970999999</v>
      </c>
      <c r="G18" s="63">
        <v>3.1293288378000002</v>
      </c>
      <c r="H18" s="63">
        <v>3.2796261217999998</v>
      </c>
      <c r="I18" s="63">
        <v>3.446136552</v>
      </c>
      <c r="J18" s="63">
        <v>3.4990835615</v>
      </c>
      <c r="K18" s="63">
        <v>3.4816698036</v>
      </c>
      <c r="L18" s="63">
        <v>3.4965744177999998</v>
      </c>
      <c r="M18" s="64">
        <v>3.7230434200999998</v>
      </c>
      <c r="N18" s="62">
        <v>3.8876853178999999</v>
      </c>
      <c r="O18" s="63">
        <v>3.8727055795999998</v>
      </c>
      <c r="P18" s="63">
        <v>3.7345524266000001</v>
      </c>
      <c r="Q18" s="63">
        <v>3.5650274646</v>
      </c>
      <c r="R18" s="63">
        <v>3.4519356991999999</v>
      </c>
      <c r="S18" s="63">
        <v>3.3977562245000001</v>
      </c>
      <c r="T18" s="63">
        <v>3.5467272426999998</v>
      </c>
      <c r="U18" s="63">
        <v>3.5796466074</v>
      </c>
      <c r="V18" s="63">
        <v>3.608238826</v>
      </c>
      <c r="W18" s="63">
        <v>3.4547593840999999</v>
      </c>
      <c r="X18" s="63">
        <v>3.4879671655000002</v>
      </c>
      <c r="Y18" s="64">
        <v>3.7308017968999998</v>
      </c>
      <c r="Z18" s="67">
        <f t="shared" si="0"/>
        <v>3.423619919483333</v>
      </c>
      <c r="AA18" s="73">
        <f t="shared" si="1"/>
        <v>3.6098169779166667</v>
      </c>
      <c r="AB18" s="70">
        <f t="shared" si="2"/>
        <v>0.18619705843333367</v>
      </c>
    </row>
    <row r="19" spans="1:28" ht="18" x14ac:dyDescent="0.25">
      <c r="A19" s="54" t="s">
        <v>413</v>
      </c>
    </row>
    <row r="20" spans="1:28" x14ac:dyDescent="0.25"/>
    <row r="21" spans="1:28" ht="22.5" customHeight="1" thickBot="1" x14ac:dyDescent="0.3">
      <c r="A21" s="412" t="s">
        <v>16</v>
      </c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</row>
    <row r="22" spans="1:28" ht="16.5" customHeight="1" thickBot="1" x14ac:dyDescent="0.3">
      <c r="A22" s="404" t="s">
        <v>117</v>
      </c>
      <c r="B22" s="406">
        <v>2022</v>
      </c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8"/>
      <c r="N22" s="406">
        <v>2023</v>
      </c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8"/>
      <c r="Z22" s="409" t="s">
        <v>414</v>
      </c>
      <c r="AA22" s="410"/>
      <c r="AB22" s="411"/>
    </row>
    <row r="23" spans="1:28" ht="16.5" thickBot="1" x14ac:dyDescent="0.3">
      <c r="A23" s="405"/>
      <c r="B23" s="90">
        <v>1</v>
      </c>
      <c r="C23" s="65">
        <v>2</v>
      </c>
      <c r="D23" s="65">
        <v>3</v>
      </c>
      <c r="E23" s="65">
        <v>4</v>
      </c>
      <c r="F23" s="65">
        <v>5</v>
      </c>
      <c r="G23" s="65">
        <v>6</v>
      </c>
      <c r="H23" s="65">
        <v>7</v>
      </c>
      <c r="I23" s="65">
        <v>8</v>
      </c>
      <c r="J23" s="65">
        <v>9</v>
      </c>
      <c r="K23" s="65">
        <v>10</v>
      </c>
      <c r="L23" s="65">
        <v>11</v>
      </c>
      <c r="M23" s="60">
        <v>12</v>
      </c>
      <c r="N23" s="90">
        <v>1</v>
      </c>
      <c r="O23" s="65">
        <v>2</v>
      </c>
      <c r="P23" s="65">
        <v>3</v>
      </c>
      <c r="Q23" s="65">
        <v>4</v>
      </c>
      <c r="R23" s="65">
        <v>5</v>
      </c>
      <c r="S23" s="65">
        <v>6</v>
      </c>
      <c r="T23" s="65">
        <v>7</v>
      </c>
      <c r="U23" s="65">
        <v>8</v>
      </c>
      <c r="V23" s="65">
        <v>9</v>
      </c>
      <c r="W23" s="65">
        <v>10</v>
      </c>
      <c r="X23" s="65">
        <v>11</v>
      </c>
      <c r="Y23" s="60">
        <v>12</v>
      </c>
      <c r="Z23" s="65">
        <v>2022</v>
      </c>
      <c r="AA23" s="71">
        <v>2023</v>
      </c>
      <c r="AB23" s="60" t="s">
        <v>92</v>
      </c>
    </row>
    <row r="24" spans="1:28" ht="16.5" thickTop="1" x14ac:dyDescent="0.25">
      <c r="A24" s="56" t="s">
        <v>1</v>
      </c>
      <c r="B24" s="51">
        <v>25.817</v>
      </c>
      <c r="C24" s="52">
        <v>25.443999999999999</v>
      </c>
      <c r="D24" s="52">
        <v>24.611999999999998</v>
      </c>
      <c r="E24" s="52">
        <v>24.027999999999999</v>
      </c>
      <c r="F24" s="52">
        <v>23.728000000000002</v>
      </c>
      <c r="G24" s="52">
        <v>23.55</v>
      </c>
      <c r="H24" s="52">
        <v>24.989000000000001</v>
      </c>
      <c r="I24" s="52">
        <v>27.326000000000001</v>
      </c>
      <c r="J24" s="52">
        <v>27.809000000000001</v>
      </c>
      <c r="K24" s="52">
        <v>27.914000000000001</v>
      </c>
      <c r="L24" s="52">
        <v>27.625</v>
      </c>
      <c r="M24" s="53">
        <v>27.765999999999998</v>
      </c>
      <c r="N24" s="51">
        <v>28.199000000000002</v>
      </c>
      <c r="O24" s="52">
        <v>28.419</v>
      </c>
      <c r="P24" s="52">
        <v>28.041</v>
      </c>
      <c r="Q24" s="52">
        <v>27.81</v>
      </c>
      <c r="R24" s="52">
        <v>27.469000000000001</v>
      </c>
      <c r="S24" s="52">
        <v>27.164000000000001</v>
      </c>
      <c r="T24" s="52">
        <v>28.175999999999998</v>
      </c>
      <c r="U24" s="52">
        <v>28.501000000000001</v>
      </c>
      <c r="V24" s="52">
        <v>28.039000000000001</v>
      </c>
      <c r="W24" s="52">
        <v>27.808</v>
      </c>
      <c r="X24" s="52">
        <v>27.297999999999998</v>
      </c>
      <c r="Y24" s="53">
        <v>27.425000000000001</v>
      </c>
      <c r="Z24" s="66">
        <f>AVERAGE(B24:M24)</f>
        <v>25.884</v>
      </c>
      <c r="AA24" s="72">
        <f>AVERAGE(N24:Y24)</f>
        <v>27.862416666666672</v>
      </c>
      <c r="AB24" s="68">
        <f>AA24-Z24</f>
        <v>1.9784166666666714</v>
      </c>
    </row>
    <row r="25" spans="1:28" x14ac:dyDescent="0.25">
      <c r="A25" s="57" t="s">
        <v>2</v>
      </c>
      <c r="B25" s="51">
        <v>29.707000000000001</v>
      </c>
      <c r="C25" s="52">
        <v>29.202999999999999</v>
      </c>
      <c r="D25" s="52">
        <v>28.173999999999999</v>
      </c>
      <c r="E25" s="52">
        <v>27.379000000000001</v>
      </c>
      <c r="F25" s="52">
        <v>26.72</v>
      </c>
      <c r="G25" s="52">
        <v>26.477</v>
      </c>
      <c r="H25" s="52">
        <v>27.773</v>
      </c>
      <c r="I25" s="52">
        <v>29.657</v>
      </c>
      <c r="J25" s="52">
        <v>30.353000000000002</v>
      </c>
      <c r="K25" s="52">
        <v>30.277999999999999</v>
      </c>
      <c r="L25" s="52">
        <v>30.045000000000002</v>
      </c>
      <c r="M25" s="53">
        <v>31.177</v>
      </c>
      <c r="N25" s="51">
        <v>32.253</v>
      </c>
      <c r="O25" s="52">
        <v>32.393000000000001</v>
      </c>
      <c r="P25" s="52">
        <v>31.518999999999998</v>
      </c>
      <c r="Q25" s="52">
        <v>30.347000000000001</v>
      </c>
      <c r="R25" s="52">
        <v>29.483000000000001</v>
      </c>
      <c r="S25" s="52">
        <v>29.2</v>
      </c>
      <c r="T25" s="52">
        <v>30.332999999999998</v>
      </c>
      <c r="U25" s="52">
        <v>30.585999999999999</v>
      </c>
      <c r="V25" s="52">
        <v>30.943000000000001</v>
      </c>
      <c r="W25" s="52">
        <v>30.571000000000002</v>
      </c>
      <c r="X25" s="52">
        <v>30.327000000000002</v>
      </c>
      <c r="Y25" s="53">
        <v>31.62</v>
      </c>
      <c r="Z25" s="66">
        <f t="shared" ref="Z25:Z38" si="3">AVERAGE(B25:M25)</f>
        <v>28.91191666666667</v>
      </c>
      <c r="AA25" s="72">
        <f t="shared" ref="AA25:AA38" si="4">AVERAGE(N25:Y25)</f>
        <v>30.797916666666666</v>
      </c>
      <c r="AB25" s="69">
        <f t="shared" ref="AB25:AB38" si="5">AA25-Z25</f>
        <v>1.8859999999999957</v>
      </c>
    </row>
    <row r="26" spans="1:28" x14ac:dyDescent="0.25">
      <c r="A26" s="57" t="s">
        <v>3</v>
      </c>
      <c r="B26" s="51">
        <v>13.667</v>
      </c>
      <c r="C26" s="52">
        <v>13.29</v>
      </c>
      <c r="D26" s="52">
        <v>11.836</v>
      </c>
      <c r="E26" s="52">
        <v>10.734999999999999</v>
      </c>
      <c r="F26" s="52">
        <v>10.193</v>
      </c>
      <c r="G26" s="52">
        <v>10.065</v>
      </c>
      <c r="H26" s="52">
        <v>10.574</v>
      </c>
      <c r="I26" s="52">
        <v>11.157999999999999</v>
      </c>
      <c r="J26" s="52">
        <v>11.468999999999999</v>
      </c>
      <c r="K26" s="52">
        <v>11.518000000000001</v>
      </c>
      <c r="L26" s="52">
        <v>11.792999999999999</v>
      </c>
      <c r="M26" s="53">
        <v>13.13</v>
      </c>
      <c r="N26" s="51">
        <v>14.332000000000001</v>
      </c>
      <c r="O26" s="52">
        <v>14.214</v>
      </c>
      <c r="P26" s="52">
        <v>13.154999999999999</v>
      </c>
      <c r="Q26" s="52">
        <v>12.016</v>
      </c>
      <c r="R26" s="52">
        <v>11.324999999999999</v>
      </c>
      <c r="S26" s="52">
        <v>10.946</v>
      </c>
      <c r="T26" s="52">
        <v>11.494</v>
      </c>
      <c r="U26" s="52">
        <v>11.664999999999999</v>
      </c>
      <c r="V26" s="52">
        <v>11.765000000000001</v>
      </c>
      <c r="W26" s="52">
        <v>11.859</v>
      </c>
      <c r="X26" s="52">
        <v>12.346</v>
      </c>
      <c r="Y26" s="53">
        <v>14.022</v>
      </c>
      <c r="Z26" s="66">
        <f t="shared" si="3"/>
        <v>11.619</v>
      </c>
      <c r="AA26" s="72">
        <f t="shared" si="4"/>
        <v>12.428249999999998</v>
      </c>
      <c r="AB26" s="69">
        <f t="shared" si="5"/>
        <v>0.80924999999999869</v>
      </c>
    </row>
    <row r="27" spans="1:28" x14ac:dyDescent="0.25">
      <c r="A27" s="57" t="s">
        <v>4</v>
      </c>
      <c r="B27" s="51">
        <v>12.151999999999999</v>
      </c>
      <c r="C27" s="52">
        <v>11.897</v>
      </c>
      <c r="D27" s="52">
        <v>11.164</v>
      </c>
      <c r="E27" s="52">
        <v>10.814</v>
      </c>
      <c r="F27" s="52">
        <v>10.48</v>
      </c>
      <c r="G27" s="52">
        <v>10.384</v>
      </c>
      <c r="H27" s="52">
        <v>10.83</v>
      </c>
      <c r="I27" s="52">
        <v>11.154</v>
      </c>
      <c r="J27" s="52">
        <v>11.212</v>
      </c>
      <c r="K27" s="52">
        <v>11.037000000000001</v>
      </c>
      <c r="L27" s="52">
        <v>11.204000000000001</v>
      </c>
      <c r="M27" s="53">
        <v>11.97</v>
      </c>
      <c r="N27" s="51">
        <v>12.615</v>
      </c>
      <c r="O27" s="52">
        <v>12.359</v>
      </c>
      <c r="P27" s="52">
        <v>11.728999999999999</v>
      </c>
      <c r="Q27" s="52">
        <v>11.116</v>
      </c>
      <c r="R27" s="52">
        <v>10.731</v>
      </c>
      <c r="S27" s="52">
        <v>10.606</v>
      </c>
      <c r="T27" s="52">
        <v>11.179</v>
      </c>
      <c r="U27" s="52">
        <v>11.305999999999999</v>
      </c>
      <c r="V27" s="52">
        <v>11.321999999999999</v>
      </c>
      <c r="W27" s="52">
        <v>11.223000000000001</v>
      </c>
      <c r="X27" s="52">
        <v>11.438000000000001</v>
      </c>
      <c r="Y27" s="53">
        <v>12.25</v>
      </c>
      <c r="Z27" s="66">
        <f t="shared" si="3"/>
        <v>11.1915</v>
      </c>
      <c r="AA27" s="72">
        <f t="shared" si="4"/>
        <v>11.489500000000001</v>
      </c>
      <c r="AB27" s="69">
        <f t="shared" si="5"/>
        <v>0.29800000000000182</v>
      </c>
    </row>
    <row r="28" spans="1:28" x14ac:dyDescent="0.25">
      <c r="A28" s="57" t="s">
        <v>5</v>
      </c>
      <c r="B28" s="51">
        <v>8.7520000000000007</v>
      </c>
      <c r="C28" s="52">
        <v>8.6259999999999994</v>
      </c>
      <c r="D28" s="52">
        <v>8.282</v>
      </c>
      <c r="E28" s="52">
        <v>7.8879999999999999</v>
      </c>
      <c r="F28" s="52">
        <v>7.6040000000000001</v>
      </c>
      <c r="G28" s="52">
        <v>7.1639999999999997</v>
      </c>
      <c r="H28" s="52">
        <v>7.2270000000000003</v>
      </c>
      <c r="I28" s="52">
        <v>7.5919999999999996</v>
      </c>
      <c r="J28" s="52">
        <v>7.9059999999999997</v>
      </c>
      <c r="K28" s="52">
        <v>7.992</v>
      </c>
      <c r="L28" s="52">
        <v>8.0630000000000006</v>
      </c>
      <c r="M28" s="53">
        <v>8.4290000000000003</v>
      </c>
      <c r="N28" s="51">
        <v>8.8369999999999997</v>
      </c>
      <c r="O28" s="52">
        <v>8.7140000000000004</v>
      </c>
      <c r="P28" s="52">
        <v>8.5500000000000007</v>
      </c>
      <c r="Q28" s="52">
        <v>8.3209999999999997</v>
      </c>
      <c r="R28" s="52">
        <v>8.1020000000000003</v>
      </c>
      <c r="S28" s="52">
        <v>7.8689999999999998</v>
      </c>
      <c r="T28" s="52">
        <v>8.0440000000000005</v>
      </c>
      <c r="U28" s="52">
        <v>8.0250000000000004</v>
      </c>
      <c r="V28" s="52">
        <v>8.2260000000000009</v>
      </c>
      <c r="W28" s="52">
        <v>8.2609999999999992</v>
      </c>
      <c r="X28" s="52">
        <v>8.5649999999999995</v>
      </c>
      <c r="Y28" s="53">
        <v>8.91</v>
      </c>
      <c r="Z28" s="66">
        <f t="shared" si="3"/>
        <v>7.960416666666668</v>
      </c>
      <c r="AA28" s="72">
        <f t="shared" si="4"/>
        <v>8.368666666666666</v>
      </c>
      <c r="AB28" s="69">
        <f t="shared" si="5"/>
        <v>0.408249999999998</v>
      </c>
    </row>
    <row r="29" spans="1:28" x14ac:dyDescent="0.25">
      <c r="A29" s="57" t="s">
        <v>6</v>
      </c>
      <c r="B29" s="51">
        <v>29.832000000000001</v>
      </c>
      <c r="C29" s="52">
        <v>29.841999999999999</v>
      </c>
      <c r="D29" s="52">
        <v>29.585999999999999</v>
      </c>
      <c r="E29" s="52">
        <v>29.295999999999999</v>
      </c>
      <c r="F29" s="52">
        <v>28.388999999999999</v>
      </c>
      <c r="G29" s="52">
        <v>27.459</v>
      </c>
      <c r="H29" s="52">
        <v>28.05</v>
      </c>
      <c r="I29" s="52">
        <v>28.780999999999999</v>
      </c>
      <c r="J29" s="52">
        <v>29.297999999999998</v>
      </c>
      <c r="K29" s="52">
        <v>29.355</v>
      </c>
      <c r="L29" s="52">
        <v>29.361000000000001</v>
      </c>
      <c r="M29" s="53">
        <v>30.74</v>
      </c>
      <c r="N29" s="51">
        <v>31.893999999999998</v>
      </c>
      <c r="O29" s="52">
        <v>32.045999999999999</v>
      </c>
      <c r="P29" s="52">
        <v>31.556000000000001</v>
      </c>
      <c r="Q29" s="52">
        <v>30.501999999999999</v>
      </c>
      <c r="R29" s="52">
        <v>29.779</v>
      </c>
      <c r="S29" s="52">
        <v>29.463000000000001</v>
      </c>
      <c r="T29" s="52">
        <v>30.056999999999999</v>
      </c>
      <c r="U29" s="52">
        <v>30.082000000000001</v>
      </c>
      <c r="V29" s="52">
        <v>30.864000000000001</v>
      </c>
      <c r="W29" s="52">
        <v>30.48</v>
      </c>
      <c r="X29" s="52">
        <v>30.620999999999999</v>
      </c>
      <c r="Y29" s="53">
        <v>31.846</v>
      </c>
      <c r="Z29" s="66">
        <f t="shared" si="3"/>
        <v>29.165750000000003</v>
      </c>
      <c r="AA29" s="72">
        <f t="shared" si="4"/>
        <v>30.76583333333333</v>
      </c>
      <c r="AB29" s="69">
        <f t="shared" si="5"/>
        <v>1.6000833333333269</v>
      </c>
    </row>
    <row r="30" spans="1:28" x14ac:dyDescent="0.25">
      <c r="A30" s="57" t="s">
        <v>7</v>
      </c>
      <c r="B30" s="51">
        <v>11.525</v>
      </c>
      <c r="C30" s="52">
        <v>11.481</v>
      </c>
      <c r="D30" s="52">
        <v>11.141</v>
      </c>
      <c r="E30" s="52">
        <v>10.994999999999999</v>
      </c>
      <c r="F30" s="52">
        <v>10.493</v>
      </c>
      <c r="G30" s="52">
        <v>10.343999999999999</v>
      </c>
      <c r="H30" s="52">
        <v>10.680999999999999</v>
      </c>
      <c r="I30" s="52">
        <v>11.111000000000001</v>
      </c>
      <c r="J30" s="52">
        <v>11.404999999999999</v>
      </c>
      <c r="K30" s="52">
        <v>11.555999999999999</v>
      </c>
      <c r="L30" s="52">
        <v>11.712</v>
      </c>
      <c r="M30" s="53">
        <v>12.255000000000001</v>
      </c>
      <c r="N30" s="51">
        <v>12.686999999999999</v>
      </c>
      <c r="O30" s="52">
        <v>12.677</v>
      </c>
      <c r="P30" s="52">
        <v>12.313000000000001</v>
      </c>
      <c r="Q30" s="52">
        <v>11.893000000000001</v>
      </c>
      <c r="R30" s="52">
        <v>11.473000000000001</v>
      </c>
      <c r="S30" s="52">
        <v>11.252000000000001</v>
      </c>
      <c r="T30" s="52">
        <v>11.558999999999999</v>
      </c>
      <c r="U30" s="52">
        <v>11.597</v>
      </c>
      <c r="V30" s="52">
        <v>11.689</v>
      </c>
      <c r="W30" s="52">
        <v>11.582000000000001</v>
      </c>
      <c r="X30" s="52">
        <v>11.727</v>
      </c>
      <c r="Y30" s="53">
        <v>12.484999999999999</v>
      </c>
      <c r="Z30" s="66">
        <f t="shared" si="3"/>
        <v>11.224916666666667</v>
      </c>
      <c r="AA30" s="72">
        <f t="shared" si="4"/>
        <v>11.911166666666665</v>
      </c>
      <c r="AB30" s="69">
        <f t="shared" si="5"/>
        <v>0.68624999999999758</v>
      </c>
    </row>
    <row r="31" spans="1:28" x14ac:dyDescent="0.25">
      <c r="A31" s="57" t="s">
        <v>8</v>
      </c>
      <c r="B31" s="51">
        <v>11.143000000000001</v>
      </c>
      <c r="C31" s="52">
        <v>10.862</v>
      </c>
      <c r="D31" s="52">
        <v>10.483000000000001</v>
      </c>
      <c r="E31" s="52">
        <v>9.984</v>
      </c>
      <c r="F31" s="52">
        <v>9.5839999999999996</v>
      </c>
      <c r="G31" s="52">
        <v>9.3960000000000008</v>
      </c>
      <c r="H31" s="52">
        <v>9.9179999999999993</v>
      </c>
      <c r="I31" s="52">
        <v>10.446999999999999</v>
      </c>
      <c r="J31" s="52">
        <v>10.696999999999999</v>
      </c>
      <c r="K31" s="52">
        <v>10.691000000000001</v>
      </c>
      <c r="L31" s="52">
        <v>10.944000000000001</v>
      </c>
      <c r="M31" s="53">
        <v>11.569000000000001</v>
      </c>
      <c r="N31" s="51">
        <v>12.124000000000001</v>
      </c>
      <c r="O31" s="52">
        <v>12.246</v>
      </c>
      <c r="P31" s="52">
        <v>11.88</v>
      </c>
      <c r="Q31" s="52">
        <v>11.291</v>
      </c>
      <c r="R31" s="52">
        <v>10.842000000000001</v>
      </c>
      <c r="S31" s="52">
        <v>10.641</v>
      </c>
      <c r="T31" s="52">
        <v>11.09</v>
      </c>
      <c r="U31" s="52">
        <v>11.194000000000001</v>
      </c>
      <c r="V31" s="52">
        <v>11.353999999999999</v>
      </c>
      <c r="W31" s="52">
        <v>11.175000000000001</v>
      </c>
      <c r="X31" s="52">
        <v>11.336</v>
      </c>
      <c r="Y31" s="53">
        <v>12.032</v>
      </c>
      <c r="Z31" s="66">
        <f t="shared" si="3"/>
        <v>10.476500000000001</v>
      </c>
      <c r="AA31" s="72">
        <f t="shared" si="4"/>
        <v>11.433750000000002</v>
      </c>
      <c r="AB31" s="69">
        <f t="shared" si="5"/>
        <v>0.95725000000000016</v>
      </c>
    </row>
    <row r="32" spans="1:28" x14ac:dyDescent="0.25">
      <c r="A32" s="57" t="s">
        <v>9</v>
      </c>
      <c r="B32" s="51">
        <v>9.3059999999999992</v>
      </c>
      <c r="C32" s="52">
        <v>9.2629999999999999</v>
      </c>
      <c r="D32" s="52">
        <v>8.6869999999999994</v>
      </c>
      <c r="E32" s="52">
        <v>8.1219999999999999</v>
      </c>
      <c r="F32" s="52">
        <v>7.6619999999999999</v>
      </c>
      <c r="G32" s="52">
        <v>7.6020000000000003</v>
      </c>
      <c r="H32" s="52">
        <v>8.2330000000000005</v>
      </c>
      <c r="I32" s="52">
        <v>8.6950000000000003</v>
      </c>
      <c r="J32" s="52">
        <v>8.9420000000000002</v>
      </c>
      <c r="K32" s="52">
        <v>8.8640000000000008</v>
      </c>
      <c r="L32" s="52">
        <v>9.0190000000000001</v>
      </c>
      <c r="M32" s="53">
        <v>10.005000000000001</v>
      </c>
      <c r="N32" s="51">
        <v>10.763</v>
      </c>
      <c r="O32" s="52">
        <v>10.776</v>
      </c>
      <c r="P32" s="52">
        <v>10.33</v>
      </c>
      <c r="Q32" s="52">
        <v>9.5419999999999998</v>
      </c>
      <c r="R32" s="52">
        <v>9.1940000000000008</v>
      </c>
      <c r="S32" s="52">
        <v>8.9719999999999995</v>
      </c>
      <c r="T32" s="52">
        <v>9.5210000000000008</v>
      </c>
      <c r="U32" s="52">
        <v>9.7010000000000005</v>
      </c>
      <c r="V32" s="52">
        <v>9.8989999999999991</v>
      </c>
      <c r="W32" s="52">
        <v>9.7810000000000006</v>
      </c>
      <c r="X32" s="52">
        <v>9.9359999999999999</v>
      </c>
      <c r="Y32" s="53">
        <v>11.038</v>
      </c>
      <c r="Z32" s="66">
        <f t="shared" si="3"/>
        <v>8.7000000000000011</v>
      </c>
      <c r="AA32" s="72">
        <f t="shared" si="4"/>
        <v>9.9544166666666687</v>
      </c>
      <c r="AB32" s="69">
        <f t="shared" si="5"/>
        <v>1.2544166666666676</v>
      </c>
    </row>
    <row r="33" spans="1:28" x14ac:dyDescent="0.25">
      <c r="A33" s="57" t="s">
        <v>100</v>
      </c>
      <c r="B33" s="51">
        <v>10.962999999999999</v>
      </c>
      <c r="C33" s="52">
        <v>10.72</v>
      </c>
      <c r="D33" s="52">
        <v>9.9550000000000001</v>
      </c>
      <c r="E33" s="52">
        <v>9.3019999999999996</v>
      </c>
      <c r="F33" s="52">
        <v>8.782</v>
      </c>
      <c r="G33" s="52">
        <v>8.5960000000000001</v>
      </c>
      <c r="H33" s="52">
        <v>9.1630000000000003</v>
      </c>
      <c r="I33" s="52">
        <v>9.5809999999999995</v>
      </c>
      <c r="J33" s="52">
        <v>9.6959999999999997</v>
      </c>
      <c r="K33" s="52">
        <v>9.4499999999999993</v>
      </c>
      <c r="L33" s="52">
        <v>9.5239999999999991</v>
      </c>
      <c r="M33" s="53">
        <v>10.688000000000001</v>
      </c>
      <c r="N33" s="51">
        <v>11.340999999999999</v>
      </c>
      <c r="O33" s="52">
        <v>11.182</v>
      </c>
      <c r="P33" s="52">
        <v>10.458</v>
      </c>
      <c r="Q33" s="52">
        <v>9.468</v>
      </c>
      <c r="R33" s="52">
        <v>8.9730000000000008</v>
      </c>
      <c r="S33" s="52">
        <v>8.8719999999999999</v>
      </c>
      <c r="T33" s="52">
        <v>9.3680000000000003</v>
      </c>
      <c r="U33" s="52">
        <v>9.391</v>
      </c>
      <c r="V33" s="52">
        <v>9.4090000000000007</v>
      </c>
      <c r="W33" s="52">
        <v>9.2260000000000009</v>
      </c>
      <c r="X33" s="52">
        <v>9.4770000000000003</v>
      </c>
      <c r="Y33" s="52">
        <v>10.773</v>
      </c>
      <c r="Z33" s="66">
        <f t="shared" si="3"/>
        <v>9.7016666666666662</v>
      </c>
      <c r="AA33" s="72">
        <f t="shared" si="4"/>
        <v>9.8281666666666663</v>
      </c>
      <c r="AB33" s="69">
        <f t="shared" si="5"/>
        <v>0.12650000000000006</v>
      </c>
    </row>
    <row r="34" spans="1:28" x14ac:dyDescent="0.25">
      <c r="A34" s="57" t="s">
        <v>11</v>
      </c>
      <c r="B34" s="51">
        <v>34.527999999999999</v>
      </c>
      <c r="C34" s="52">
        <v>33.96</v>
      </c>
      <c r="D34" s="52">
        <v>32.585999999999999</v>
      </c>
      <c r="E34" s="52">
        <v>31.291</v>
      </c>
      <c r="F34" s="52">
        <v>30.189</v>
      </c>
      <c r="G34" s="52">
        <v>29.876999999999999</v>
      </c>
      <c r="H34" s="52">
        <v>31.088000000000001</v>
      </c>
      <c r="I34" s="52">
        <v>32.499000000000002</v>
      </c>
      <c r="J34" s="52">
        <v>32.773000000000003</v>
      </c>
      <c r="K34" s="52">
        <v>32.69</v>
      </c>
      <c r="L34" s="52">
        <v>33.088999999999999</v>
      </c>
      <c r="M34" s="53">
        <v>35.405000000000001</v>
      </c>
      <c r="N34" s="51">
        <v>36.951000000000001</v>
      </c>
      <c r="O34" s="52">
        <v>36.762999999999998</v>
      </c>
      <c r="P34" s="52">
        <v>35.530999999999999</v>
      </c>
      <c r="Q34" s="52">
        <v>33.918999999999997</v>
      </c>
      <c r="R34" s="52">
        <v>33.006</v>
      </c>
      <c r="S34" s="52">
        <v>32.47</v>
      </c>
      <c r="T34" s="52">
        <v>33.651000000000003</v>
      </c>
      <c r="U34" s="52">
        <v>34.01</v>
      </c>
      <c r="V34" s="52">
        <v>34.124000000000002</v>
      </c>
      <c r="W34" s="52">
        <v>33.713999999999999</v>
      </c>
      <c r="X34" s="52">
        <v>34.128999999999998</v>
      </c>
      <c r="Y34" s="53">
        <v>36.308</v>
      </c>
      <c r="Z34" s="66">
        <f t="shared" si="3"/>
        <v>32.497916666666669</v>
      </c>
      <c r="AA34" s="72">
        <f t="shared" si="4"/>
        <v>34.548000000000002</v>
      </c>
      <c r="AB34" s="69">
        <f t="shared" si="5"/>
        <v>2.0500833333333333</v>
      </c>
    </row>
    <row r="35" spans="1:28" x14ac:dyDescent="0.25">
      <c r="A35" s="57" t="s">
        <v>12</v>
      </c>
      <c r="B35" s="51">
        <v>15.13</v>
      </c>
      <c r="C35" s="52">
        <v>14.906000000000001</v>
      </c>
      <c r="D35" s="52">
        <v>14.271000000000001</v>
      </c>
      <c r="E35" s="52">
        <v>13.435</v>
      </c>
      <c r="F35" s="52">
        <v>12.789</v>
      </c>
      <c r="G35" s="52">
        <v>12.477</v>
      </c>
      <c r="H35" s="52">
        <v>12.961</v>
      </c>
      <c r="I35" s="52">
        <v>13.516999999999999</v>
      </c>
      <c r="J35" s="52">
        <v>13.691000000000001</v>
      </c>
      <c r="K35" s="52">
        <v>13.766</v>
      </c>
      <c r="L35" s="52">
        <v>14.023</v>
      </c>
      <c r="M35" s="53">
        <v>15.297000000000001</v>
      </c>
      <c r="N35" s="51">
        <v>16.132000000000001</v>
      </c>
      <c r="O35" s="52">
        <v>16.103999999999999</v>
      </c>
      <c r="P35" s="52">
        <v>15.321</v>
      </c>
      <c r="Q35" s="52">
        <v>14.42</v>
      </c>
      <c r="R35" s="52">
        <v>13.718</v>
      </c>
      <c r="S35" s="52">
        <v>13.45</v>
      </c>
      <c r="T35" s="52">
        <v>13.987</v>
      </c>
      <c r="U35" s="52">
        <v>14.037000000000001</v>
      </c>
      <c r="V35" s="52">
        <v>14.372</v>
      </c>
      <c r="W35" s="52">
        <v>14.364000000000001</v>
      </c>
      <c r="X35" s="52">
        <v>14.718</v>
      </c>
      <c r="Y35" s="53">
        <v>16.108000000000001</v>
      </c>
      <c r="Z35" s="66">
        <f t="shared" si="3"/>
        <v>13.85525</v>
      </c>
      <c r="AA35" s="72">
        <f t="shared" si="4"/>
        <v>14.727583333333333</v>
      </c>
      <c r="AB35" s="69">
        <f t="shared" si="5"/>
        <v>0.87233333333333363</v>
      </c>
    </row>
    <row r="36" spans="1:28" x14ac:dyDescent="0.25">
      <c r="A36" s="57" t="s">
        <v>13</v>
      </c>
      <c r="B36" s="51">
        <v>11.48</v>
      </c>
      <c r="C36" s="52">
        <v>11.224</v>
      </c>
      <c r="D36" s="52">
        <v>10.686</v>
      </c>
      <c r="E36" s="52">
        <v>10.146000000000001</v>
      </c>
      <c r="F36" s="52">
        <v>9.7040000000000006</v>
      </c>
      <c r="G36" s="52">
        <v>9.5169999999999995</v>
      </c>
      <c r="H36" s="52">
        <v>10</v>
      </c>
      <c r="I36" s="52">
        <v>10.377000000000001</v>
      </c>
      <c r="J36" s="52">
        <v>10.632999999999999</v>
      </c>
      <c r="K36" s="52">
        <v>10.516999999999999</v>
      </c>
      <c r="L36" s="52">
        <v>10.601000000000001</v>
      </c>
      <c r="M36" s="53">
        <v>11.47</v>
      </c>
      <c r="N36" s="51">
        <v>12.112</v>
      </c>
      <c r="O36" s="52">
        <v>11.958</v>
      </c>
      <c r="P36" s="52">
        <v>11.366</v>
      </c>
      <c r="Q36" s="52">
        <v>10.632999999999999</v>
      </c>
      <c r="R36" s="52">
        <v>10.173999999999999</v>
      </c>
      <c r="S36" s="52">
        <v>9.9489999999999998</v>
      </c>
      <c r="T36" s="52">
        <v>10.545</v>
      </c>
      <c r="U36" s="52">
        <v>10.513</v>
      </c>
      <c r="V36" s="52">
        <v>10.522</v>
      </c>
      <c r="W36" s="52">
        <v>10.314</v>
      </c>
      <c r="X36" s="52">
        <v>10.523999999999999</v>
      </c>
      <c r="Y36" s="53">
        <v>11.497999999999999</v>
      </c>
      <c r="Z36" s="66">
        <f t="shared" si="3"/>
        <v>10.529583333333333</v>
      </c>
      <c r="AA36" s="72">
        <f t="shared" si="4"/>
        <v>10.842333333333334</v>
      </c>
      <c r="AB36" s="69">
        <f t="shared" si="5"/>
        <v>0.31275000000000119</v>
      </c>
    </row>
    <row r="37" spans="1:28" ht="16.5" thickBot="1" x14ac:dyDescent="0.3">
      <c r="A37" s="57" t="s">
        <v>14</v>
      </c>
      <c r="B37" s="51">
        <v>43.073999999999998</v>
      </c>
      <c r="C37" s="52">
        <v>42.715000000000003</v>
      </c>
      <c r="D37" s="52">
        <v>41.41</v>
      </c>
      <c r="E37" s="52">
        <v>40.243000000000002</v>
      </c>
      <c r="F37" s="52">
        <v>39.151000000000003</v>
      </c>
      <c r="G37" s="52">
        <v>38.401000000000003</v>
      </c>
      <c r="H37" s="52">
        <v>39.219000000000001</v>
      </c>
      <c r="I37" s="52">
        <v>39.857999999999997</v>
      </c>
      <c r="J37" s="52">
        <v>40.496000000000002</v>
      </c>
      <c r="K37" s="52">
        <v>40.164000000000001</v>
      </c>
      <c r="L37" s="52">
        <v>40.183999999999997</v>
      </c>
      <c r="M37" s="53">
        <v>41.902000000000001</v>
      </c>
      <c r="N37" s="51">
        <v>42.819000000000003</v>
      </c>
      <c r="O37" s="52">
        <v>42.656999999999996</v>
      </c>
      <c r="P37" s="52">
        <v>41.728999999999999</v>
      </c>
      <c r="Q37" s="52">
        <v>40.405000000000001</v>
      </c>
      <c r="R37" s="52">
        <v>39.624000000000002</v>
      </c>
      <c r="S37" s="52">
        <v>38.938000000000002</v>
      </c>
      <c r="T37" s="52">
        <v>39.929000000000002</v>
      </c>
      <c r="U37" s="52">
        <v>40.195</v>
      </c>
      <c r="V37" s="52">
        <v>40.491999999999997</v>
      </c>
      <c r="W37" s="52">
        <v>40.283000000000001</v>
      </c>
      <c r="X37" s="52">
        <v>40.783999999999999</v>
      </c>
      <c r="Y37" s="53">
        <v>42.911999999999999</v>
      </c>
      <c r="Z37" s="66">
        <f t="shared" si="3"/>
        <v>40.568083333333327</v>
      </c>
      <c r="AA37" s="72">
        <f t="shared" si="4"/>
        <v>40.89725</v>
      </c>
      <c r="AB37" s="69">
        <f t="shared" si="5"/>
        <v>0.32916666666667282</v>
      </c>
    </row>
    <row r="38" spans="1:28" ht="17.25" thickTop="1" thickBot="1" x14ac:dyDescent="0.3">
      <c r="A38" s="61" t="s">
        <v>15</v>
      </c>
      <c r="B38" s="62">
        <v>267.07600000000002</v>
      </c>
      <c r="C38" s="63">
        <v>263.43299999999999</v>
      </c>
      <c r="D38" s="63">
        <v>252.87299999999999</v>
      </c>
      <c r="E38" s="63">
        <v>243.65799999999999</v>
      </c>
      <c r="F38" s="63">
        <v>235.46799999999999</v>
      </c>
      <c r="G38" s="63">
        <v>231.309</v>
      </c>
      <c r="H38" s="63">
        <v>240.70599999999999</v>
      </c>
      <c r="I38" s="63">
        <v>251.75299999999999</v>
      </c>
      <c r="J38" s="63">
        <v>256.38</v>
      </c>
      <c r="K38" s="63">
        <v>255.792</v>
      </c>
      <c r="L38" s="63">
        <v>257.18700000000001</v>
      </c>
      <c r="M38" s="64">
        <v>271.803</v>
      </c>
      <c r="N38" s="62">
        <v>283.05900000000003</v>
      </c>
      <c r="O38" s="63">
        <v>282.50799999999998</v>
      </c>
      <c r="P38" s="63">
        <v>273.47800000000001</v>
      </c>
      <c r="Q38" s="63">
        <v>261.68299999999999</v>
      </c>
      <c r="R38" s="63">
        <v>253.893</v>
      </c>
      <c r="S38" s="63">
        <v>249.792</v>
      </c>
      <c r="T38" s="63">
        <v>258.93299999999999</v>
      </c>
      <c r="U38" s="63">
        <v>260.803</v>
      </c>
      <c r="V38" s="63">
        <v>263.02</v>
      </c>
      <c r="W38" s="63">
        <v>260.64100000000002</v>
      </c>
      <c r="X38" s="63">
        <v>263.226</v>
      </c>
      <c r="Y38" s="64">
        <v>279.22699999999998</v>
      </c>
      <c r="Z38" s="67">
        <f t="shared" si="3"/>
        <v>252.28649999999996</v>
      </c>
      <c r="AA38" s="73">
        <f t="shared" si="4"/>
        <v>265.85525000000001</v>
      </c>
      <c r="AB38" s="70">
        <f t="shared" si="5"/>
        <v>13.568750000000051</v>
      </c>
    </row>
    <row r="39" spans="1:28" ht="18" x14ac:dyDescent="0.25">
      <c r="A39" s="54" t="s">
        <v>413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</row>
    <row r="40" spans="1:28" customFormat="1" ht="15" x14ac:dyDescent="0.25"/>
    <row r="41" spans="1:28" x14ac:dyDescent="0.2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</row>
    <row r="42" spans="1:28" ht="22.5" customHeight="1" thickBot="1" x14ac:dyDescent="0.3">
      <c r="A42" s="412" t="s">
        <v>93</v>
      </c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</row>
    <row r="43" spans="1:28" ht="16.5" customHeight="1" thickBot="1" x14ac:dyDescent="0.3">
      <c r="A43" s="404" t="s">
        <v>117</v>
      </c>
      <c r="B43" s="406">
        <v>2022</v>
      </c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8"/>
      <c r="N43" s="406">
        <v>2023</v>
      </c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8"/>
      <c r="Z43" s="409" t="s">
        <v>414</v>
      </c>
      <c r="AA43" s="410"/>
      <c r="AB43" s="411"/>
    </row>
    <row r="44" spans="1:28" ht="16.5" thickBot="1" x14ac:dyDescent="0.3">
      <c r="A44" s="405"/>
      <c r="B44" s="90">
        <v>1</v>
      </c>
      <c r="C44" s="65">
        <v>2</v>
      </c>
      <c r="D44" s="65">
        <v>3</v>
      </c>
      <c r="E44" s="65">
        <v>4</v>
      </c>
      <c r="F44" s="65">
        <v>5</v>
      </c>
      <c r="G44" s="65">
        <v>6</v>
      </c>
      <c r="H44" s="65">
        <v>7</v>
      </c>
      <c r="I44" s="65">
        <v>8</v>
      </c>
      <c r="J44" s="65">
        <v>9</v>
      </c>
      <c r="K44" s="65">
        <v>10</v>
      </c>
      <c r="L44" s="65">
        <v>11</v>
      </c>
      <c r="M44" s="60">
        <v>12</v>
      </c>
      <c r="N44" s="90">
        <v>1</v>
      </c>
      <c r="O44" s="65">
        <v>2</v>
      </c>
      <c r="P44" s="65">
        <v>3</v>
      </c>
      <c r="Q44" s="65">
        <v>4</v>
      </c>
      <c r="R44" s="65">
        <v>5</v>
      </c>
      <c r="S44" s="65">
        <v>6</v>
      </c>
      <c r="T44" s="65">
        <v>7</v>
      </c>
      <c r="U44" s="65">
        <v>8</v>
      </c>
      <c r="V44" s="65">
        <v>9</v>
      </c>
      <c r="W44" s="65">
        <v>10</v>
      </c>
      <c r="X44" s="65">
        <v>11</v>
      </c>
      <c r="Y44" s="60">
        <v>12</v>
      </c>
      <c r="Z44" s="65">
        <v>2022</v>
      </c>
      <c r="AA44" s="71">
        <v>2023</v>
      </c>
      <c r="AB44" s="60" t="s">
        <v>92</v>
      </c>
    </row>
    <row r="45" spans="1:28" ht="16.5" thickTop="1" x14ac:dyDescent="0.25">
      <c r="A45" s="56" t="s">
        <v>1</v>
      </c>
      <c r="B45" s="51">
        <v>6.8689999999999998</v>
      </c>
      <c r="C45" s="52">
        <v>6.8689999999999998</v>
      </c>
      <c r="D45" s="52">
        <v>6.7210000000000001</v>
      </c>
      <c r="E45" s="52">
        <v>6.5410000000000004</v>
      </c>
      <c r="F45" s="52">
        <v>6.7869999999999999</v>
      </c>
      <c r="G45" s="52">
        <v>6.7969999999999997</v>
      </c>
      <c r="H45" s="52">
        <v>7.4379999999999997</v>
      </c>
      <c r="I45" s="52">
        <v>7.77</v>
      </c>
      <c r="J45" s="52">
        <v>7.34</v>
      </c>
      <c r="K45" s="52">
        <v>7.1760000000000002</v>
      </c>
      <c r="L45" s="52">
        <v>7.1340000000000003</v>
      </c>
      <c r="M45" s="53">
        <v>7.101</v>
      </c>
      <c r="N45" s="51">
        <v>7.3129999999999997</v>
      </c>
      <c r="O45" s="52">
        <v>7.1189999999999998</v>
      </c>
      <c r="P45" s="52">
        <v>6.9950000000000001</v>
      </c>
      <c r="Q45" s="52">
        <v>6.9859999999999998</v>
      </c>
      <c r="R45" s="52">
        <v>7.1550000000000002</v>
      </c>
      <c r="S45" s="52">
        <v>7.133</v>
      </c>
      <c r="T45" s="52">
        <v>7.7089999999999996</v>
      </c>
      <c r="U45" s="52">
        <v>8.1950000000000003</v>
      </c>
      <c r="V45" s="52">
        <v>7.617</v>
      </c>
      <c r="W45" s="52">
        <v>7.7240000000000002</v>
      </c>
      <c r="X45" s="52">
        <v>7.6159999999999997</v>
      </c>
      <c r="Y45" s="53">
        <v>7.4640000000000004</v>
      </c>
      <c r="Z45" s="66">
        <f>AVERAGE(B45:M45)</f>
        <v>7.0452500000000002</v>
      </c>
      <c r="AA45" s="72">
        <f>AVERAGE(N45:Y45)</f>
        <v>7.4188333333333327</v>
      </c>
      <c r="AB45" s="68">
        <f>AA45-Z45</f>
        <v>0.37358333333333249</v>
      </c>
    </row>
    <row r="46" spans="1:28" x14ac:dyDescent="0.25">
      <c r="A46" s="57" t="s">
        <v>2</v>
      </c>
      <c r="B46" s="51">
        <v>10.411</v>
      </c>
      <c r="C46" s="52">
        <v>10.411</v>
      </c>
      <c r="D46" s="52">
        <v>9.7439999999999998</v>
      </c>
      <c r="E46" s="52">
        <v>9.3030000000000008</v>
      </c>
      <c r="F46" s="52">
        <v>9.1189999999999998</v>
      </c>
      <c r="G46" s="52">
        <v>9.0259999999999998</v>
      </c>
      <c r="H46" s="52">
        <v>9.8140000000000001</v>
      </c>
      <c r="I46" s="52">
        <v>10.02</v>
      </c>
      <c r="J46" s="52">
        <v>9.56</v>
      </c>
      <c r="K46" s="52">
        <v>9.49</v>
      </c>
      <c r="L46" s="52">
        <v>9.5220000000000002</v>
      </c>
      <c r="M46" s="53">
        <v>10.116</v>
      </c>
      <c r="N46" s="51">
        <v>11.057</v>
      </c>
      <c r="O46" s="52">
        <v>10.916</v>
      </c>
      <c r="P46" s="52">
        <v>10.183999999999999</v>
      </c>
      <c r="Q46" s="52">
        <v>9.3680000000000003</v>
      </c>
      <c r="R46" s="52">
        <v>9.1199999999999992</v>
      </c>
      <c r="S46" s="52">
        <v>8.9559999999999995</v>
      </c>
      <c r="T46" s="52">
        <v>9.7149999999999999</v>
      </c>
      <c r="U46" s="52">
        <v>9.86</v>
      </c>
      <c r="V46" s="52">
        <v>9.3089999999999993</v>
      </c>
      <c r="W46" s="52">
        <v>9.4429999999999996</v>
      </c>
      <c r="X46" s="52">
        <v>9.6020000000000003</v>
      </c>
      <c r="Y46" s="53">
        <v>10.259</v>
      </c>
      <c r="Z46" s="66">
        <f t="shared" ref="Z46:Z59" si="6">AVERAGE(B46:M46)</f>
        <v>9.711333333333334</v>
      </c>
      <c r="AA46" s="72">
        <f t="shared" ref="AA46:AA59" si="7">AVERAGE(N46:Y46)</f>
        <v>9.8157499999999995</v>
      </c>
      <c r="AB46" s="69">
        <f t="shared" ref="AB46:AB59" si="8">AA46-Z46</f>
        <v>0.10441666666666549</v>
      </c>
    </row>
    <row r="47" spans="1:28" x14ac:dyDescent="0.25">
      <c r="A47" s="57" t="s">
        <v>3</v>
      </c>
      <c r="B47" s="51">
        <v>5.907</v>
      </c>
      <c r="C47" s="52">
        <v>5.907</v>
      </c>
      <c r="D47" s="52">
        <v>4.9610000000000003</v>
      </c>
      <c r="E47" s="52">
        <v>4.1639999999999997</v>
      </c>
      <c r="F47" s="52">
        <v>3.89</v>
      </c>
      <c r="G47" s="52">
        <v>3.7730000000000001</v>
      </c>
      <c r="H47" s="52">
        <v>4.0890000000000004</v>
      </c>
      <c r="I47" s="52">
        <v>4.2569999999999997</v>
      </c>
      <c r="J47" s="52">
        <v>4</v>
      </c>
      <c r="K47" s="52">
        <v>4.0309999999999997</v>
      </c>
      <c r="L47" s="52">
        <v>4.2990000000000004</v>
      </c>
      <c r="M47" s="53">
        <v>5.0220000000000002</v>
      </c>
      <c r="N47" s="51">
        <v>6.1390000000000002</v>
      </c>
      <c r="O47" s="52">
        <v>6.0410000000000004</v>
      </c>
      <c r="P47" s="52">
        <v>5.101</v>
      </c>
      <c r="Q47" s="52">
        <v>4.1950000000000003</v>
      </c>
      <c r="R47" s="52">
        <v>3.9279999999999999</v>
      </c>
      <c r="S47" s="52">
        <v>3.7639999999999998</v>
      </c>
      <c r="T47" s="52">
        <v>4.0960000000000001</v>
      </c>
      <c r="U47" s="52">
        <v>4.1890000000000001</v>
      </c>
      <c r="V47" s="52">
        <v>3.9420000000000002</v>
      </c>
      <c r="W47" s="52">
        <v>4.032</v>
      </c>
      <c r="X47" s="52">
        <v>4.3639999999999999</v>
      </c>
      <c r="Y47" s="53">
        <v>5.32</v>
      </c>
      <c r="Z47" s="66">
        <f t="shared" si="6"/>
        <v>4.5249999999999995</v>
      </c>
      <c r="AA47" s="72">
        <f t="shared" si="7"/>
        <v>4.5925833333333328</v>
      </c>
      <c r="AB47" s="69">
        <f t="shared" si="8"/>
        <v>6.7583333333333329E-2</v>
      </c>
    </row>
    <row r="48" spans="1:28" x14ac:dyDescent="0.25">
      <c r="A48" s="57" t="s">
        <v>4</v>
      </c>
      <c r="B48" s="51">
        <v>4.5</v>
      </c>
      <c r="C48" s="52">
        <v>4.5</v>
      </c>
      <c r="D48" s="52">
        <v>4.1100000000000003</v>
      </c>
      <c r="E48" s="52">
        <v>3.7280000000000002</v>
      </c>
      <c r="F48" s="52">
        <v>3.6309999999999998</v>
      </c>
      <c r="G48" s="52">
        <v>3.6720000000000002</v>
      </c>
      <c r="H48" s="52">
        <v>4.0620000000000003</v>
      </c>
      <c r="I48" s="52">
        <v>4.1239999999999997</v>
      </c>
      <c r="J48" s="52">
        <v>3.823</v>
      </c>
      <c r="K48" s="52">
        <v>3.7280000000000002</v>
      </c>
      <c r="L48" s="52">
        <v>3.8580000000000001</v>
      </c>
      <c r="M48" s="53">
        <v>4.2320000000000002</v>
      </c>
      <c r="N48" s="51">
        <v>4.7830000000000004</v>
      </c>
      <c r="O48" s="52">
        <v>4.6239999999999997</v>
      </c>
      <c r="P48" s="52">
        <v>4.07</v>
      </c>
      <c r="Q48" s="52">
        <v>3.5859999999999999</v>
      </c>
      <c r="R48" s="52">
        <v>3.4740000000000002</v>
      </c>
      <c r="S48" s="52">
        <v>3.4289999999999998</v>
      </c>
      <c r="T48" s="52">
        <v>3.7160000000000002</v>
      </c>
      <c r="U48" s="52">
        <v>3.72</v>
      </c>
      <c r="V48" s="52">
        <v>3.4380000000000002</v>
      </c>
      <c r="W48" s="52">
        <v>3.5379999999999998</v>
      </c>
      <c r="X48" s="52">
        <v>3.7610000000000001</v>
      </c>
      <c r="Y48" s="53">
        <v>4.2229999999999999</v>
      </c>
      <c r="Z48" s="66">
        <f t="shared" si="6"/>
        <v>3.9973333333333336</v>
      </c>
      <c r="AA48" s="72">
        <f t="shared" si="7"/>
        <v>3.8634999999999997</v>
      </c>
      <c r="AB48" s="69">
        <f t="shared" si="8"/>
        <v>-0.13383333333333391</v>
      </c>
    </row>
    <row r="49" spans="1:28" x14ac:dyDescent="0.25">
      <c r="A49" s="57" t="s">
        <v>5</v>
      </c>
      <c r="B49" s="51">
        <v>2.2330000000000001</v>
      </c>
      <c r="C49" s="52">
        <v>2.2330000000000001</v>
      </c>
      <c r="D49" s="52">
        <v>2.1019999999999999</v>
      </c>
      <c r="E49" s="52">
        <v>1.9450000000000001</v>
      </c>
      <c r="F49" s="52">
        <v>1.871</v>
      </c>
      <c r="G49" s="52">
        <v>1.6819999999999999</v>
      </c>
      <c r="H49" s="52">
        <v>1.7809999999999999</v>
      </c>
      <c r="I49" s="52">
        <v>1.8</v>
      </c>
      <c r="J49" s="52">
        <v>1.7130000000000001</v>
      </c>
      <c r="K49" s="52">
        <v>1.75</v>
      </c>
      <c r="L49" s="52">
        <v>1.8</v>
      </c>
      <c r="M49" s="53">
        <v>1.883</v>
      </c>
      <c r="N49" s="51">
        <v>2.2010000000000001</v>
      </c>
      <c r="O49" s="52">
        <v>2.1269999999999998</v>
      </c>
      <c r="P49" s="52">
        <v>1.964</v>
      </c>
      <c r="Q49" s="52">
        <v>1.768</v>
      </c>
      <c r="R49" s="52">
        <v>1.716</v>
      </c>
      <c r="S49" s="52">
        <v>1.669</v>
      </c>
      <c r="T49" s="52">
        <v>1.772</v>
      </c>
      <c r="U49" s="52">
        <v>1.7869999999999999</v>
      </c>
      <c r="V49" s="52">
        <v>1.722</v>
      </c>
      <c r="W49" s="52">
        <v>1.7629999999999999</v>
      </c>
      <c r="X49" s="52">
        <v>1.871</v>
      </c>
      <c r="Y49" s="53">
        <v>2.004</v>
      </c>
      <c r="Z49" s="66">
        <f t="shared" si="6"/>
        <v>1.899416666666667</v>
      </c>
      <c r="AA49" s="72">
        <f t="shared" si="7"/>
        <v>1.863666666666667</v>
      </c>
      <c r="AB49" s="69">
        <f t="shared" si="8"/>
        <v>-3.5749999999999948E-2</v>
      </c>
    </row>
    <row r="50" spans="1:28" x14ac:dyDescent="0.25">
      <c r="A50" s="57" t="s">
        <v>6</v>
      </c>
      <c r="B50" s="51">
        <v>7.9370000000000003</v>
      </c>
      <c r="C50" s="52">
        <v>7.9370000000000003</v>
      </c>
      <c r="D50" s="52">
        <v>7.7530000000000001</v>
      </c>
      <c r="E50" s="52">
        <v>7.4630000000000001</v>
      </c>
      <c r="F50" s="52">
        <v>7.0380000000000003</v>
      </c>
      <c r="G50" s="52">
        <v>6.6639999999999997</v>
      </c>
      <c r="H50" s="52">
        <v>7.0369999999999999</v>
      </c>
      <c r="I50" s="52">
        <v>7.1319999999999997</v>
      </c>
      <c r="J50" s="52">
        <v>6.7880000000000003</v>
      </c>
      <c r="K50" s="52">
        <v>6.8090000000000002</v>
      </c>
      <c r="L50" s="52">
        <v>7.0090000000000003</v>
      </c>
      <c r="M50" s="53">
        <v>7.5810000000000004</v>
      </c>
      <c r="N50" s="51">
        <v>8.1739999999999995</v>
      </c>
      <c r="O50" s="52">
        <v>8.0370000000000008</v>
      </c>
      <c r="P50" s="52">
        <v>7.7229999999999999</v>
      </c>
      <c r="Q50" s="52">
        <v>6.9059999999999997</v>
      </c>
      <c r="R50" s="52">
        <v>6.5529999999999999</v>
      </c>
      <c r="S50" s="52">
        <v>6.4340000000000002</v>
      </c>
      <c r="T50" s="52">
        <v>6.8</v>
      </c>
      <c r="U50" s="52">
        <v>6.726</v>
      </c>
      <c r="V50" s="52">
        <v>6.5039999999999996</v>
      </c>
      <c r="W50" s="52">
        <v>6.4790000000000001</v>
      </c>
      <c r="X50" s="52">
        <v>6.7370000000000001</v>
      </c>
      <c r="Y50" s="53">
        <v>7.3470000000000004</v>
      </c>
      <c r="Z50" s="66">
        <f t="shared" si="6"/>
        <v>7.2623333333333333</v>
      </c>
      <c r="AA50" s="72">
        <f t="shared" si="7"/>
        <v>7.0349999999999975</v>
      </c>
      <c r="AB50" s="69">
        <f t="shared" si="8"/>
        <v>-0.22733333333333583</v>
      </c>
    </row>
    <row r="51" spans="1:28" x14ac:dyDescent="0.25">
      <c r="A51" s="57" t="s">
        <v>7</v>
      </c>
      <c r="B51" s="51">
        <v>4.1109999999999998</v>
      </c>
      <c r="C51" s="52">
        <v>4.1109999999999998</v>
      </c>
      <c r="D51" s="52">
        <v>3.9449999999999998</v>
      </c>
      <c r="E51" s="52">
        <v>3.831</v>
      </c>
      <c r="F51" s="52">
        <v>3.6059999999999999</v>
      </c>
      <c r="G51" s="52">
        <v>3.5659999999999998</v>
      </c>
      <c r="H51" s="52">
        <v>3.7749999999999999</v>
      </c>
      <c r="I51" s="52">
        <v>3.8090000000000002</v>
      </c>
      <c r="J51" s="52">
        <v>3.6219999999999999</v>
      </c>
      <c r="K51" s="52">
        <v>3.6110000000000002</v>
      </c>
      <c r="L51" s="52">
        <v>3.7480000000000002</v>
      </c>
      <c r="M51" s="53">
        <v>4.0259999999999998</v>
      </c>
      <c r="N51" s="51">
        <v>4.415</v>
      </c>
      <c r="O51" s="52">
        <v>4.306</v>
      </c>
      <c r="P51" s="52">
        <v>3.9359999999999999</v>
      </c>
      <c r="Q51" s="52">
        <v>3.548</v>
      </c>
      <c r="R51" s="52">
        <v>3.3769999999999998</v>
      </c>
      <c r="S51" s="52">
        <v>3.2290000000000001</v>
      </c>
      <c r="T51" s="52">
        <v>3.512</v>
      </c>
      <c r="U51" s="52">
        <v>3.6339999999999999</v>
      </c>
      <c r="V51" s="52">
        <v>3.4950000000000001</v>
      </c>
      <c r="W51" s="52">
        <v>3.4649999999999999</v>
      </c>
      <c r="X51" s="52">
        <v>3.5640000000000001</v>
      </c>
      <c r="Y51" s="53">
        <v>4.05</v>
      </c>
      <c r="Z51" s="66">
        <f t="shared" si="6"/>
        <v>3.8134166666666665</v>
      </c>
      <c r="AA51" s="72">
        <f t="shared" si="7"/>
        <v>3.7109166666666664</v>
      </c>
      <c r="AB51" s="69">
        <f t="shared" si="8"/>
        <v>-0.10250000000000004</v>
      </c>
    </row>
    <row r="52" spans="1:28" x14ac:dyDescent="0.25">
      <c r="A52" s="57" t="s">
        <v>8</v>
      </c>
      <c r="B52" s="51">
        <v>4.3</v>
      </c>
      <c r="C52" s="52">
        <v>4.3</v>
      </c>
      <c r="D52" s="52">
        <v>3.9660000000000002</v>
      </c>
      <c r="E52" s="52">
        <v>3.641</v>
      </c>
      <c r="F52" s="52">
        <v>3.448</v>
      </c>
      <c r="G52" s="52">
        <v>3.375</v>
      </c>
      <c r="H52" s="52">
        <v>3.698</v>
      </c>
      <c r="I52" s="52">
        <v>3.88</v>
      </c>
      <c r="J52" s="52">
        <v>3.6</v>
      </c>
      <c r="K52" s="52">
        <v>3.589</v>
      </c>
      <c r="L52" s="52">
        <v>3.7469999999999999</v>
      </c>
      <c r="M52" s="53">
        <v>4.1310000000000002</v>
      </c>
      <c r="N52" s="51">
        <v>4.625</v>
      </c>
      <c r="O52" s="52">
        <v>4.6440000000000001</v>
      </c>
      <c r="P52" s="52">
        <v>4.298</v>
      </c>
      <c r="Q52" s="52">
        <v>3.8029999999999999</v>
      </c>
      <c r="R52" s="52">
        <v>3.641</v>
      </c>
      <c r="S52" s="52">
        <v>3.524</v>
      </c>
      <c r="T52" s="52">
        <v>3.8839999999999999</v>
      </c>
      <c r="U52" s="52">
        <v>4.01</v>
      </c>
      <c r="V52" s="52">
        <v>3.7360000000000002</v>
      </c>
      <c r="W52" s="52">
        <v>3.6739999999999999</v>
      </c>
      <c r="X52" s="52">
        <v>3.8570000000000002</v>
      </c>
      <c r="Y52" s="53">
        <v>4.2990000000000004</v>
      </c>
      <c r="Z52" s="66">
        <f t="shared" si="6"/>
        <v>3.8062499999999999</v>
      </c>
      <c r="AA52" s="72">
        <f t="shared" si="7"/>
        <v>3.9995833333333333</v>
      </c>
      <c r="AB52" s="69">
        <f t="shared" si="8"/>
        <v>0.19333333333333336</v>
      </c>
    </row>
    <row r="53" spans="1:28" x14ac:dyDescent="0.25">
      <c r="A53" s="57" t="s">
        <v>9</v>
      </c>
      <c r="B53" s="51">
        <v>4.3259999999999996</v>
      </c>
      <c r="C53" s="52">
        <v>4.3259999999999996</v>
      </c>
      <c r="D53" s="52">
        <v>3.8839999999999999</v>
      </c>
      <c r="E53" s="52">
        <v>3.4369999999999998</v>
      </c>
      <c r="F53" s="52">
        <v>3.21</v>
      </c>
      <c r="G53" s="52">
        <v>3.218</v>
      </c>
      <c r="H53" s="52">
        <v>3.5449999999999999</v>
      </c>
      <c r="I53" s="52">
        <v>3.589</v>
      </c>
      <c r="J53" s="52">
        <v>3.3959999999999999</v>
      </c>
      <c r="K53" s="52">
        <v>3.3980000000000001</v>
      </c>
      <c r="L53" s="52">
        <v>3.552</v>
      </c>
      <c r="M53" s="53">
        <v>4.2220000000000004</v>
      </c>
      <c r="N53" s="51">
        <v>4.8019999999999996</v>
      </c>
      <c r="O53" s="52">
        <v>4.7679999999999998</v>
      </c>
      <c r="P53" s="52">
        <v>4.2960000000000003</v>
      </c>
      <c r="Q53" s="52">
        <v>3.726</v>
      </c>
      <c r="R53" s="52">
        <v>3.5830000000000002</v>
      </c>
      <c r="S53" s="52">
        <v>3.452</v>
      </c>
      <c r="T53" s="52">
        <v>3.774</v>
      </c>
      <c r="U53" s="52">
        <v>3.8069999999999999</v>
      </c>
      <c r="V53" s="52">
        <v>3.4980000000000002</v>
      </c>
      <c r="W53" s="52">
        <v>3.4870000000000001</v>
      </c>
      <c r="X53" s="52">
        <v>3.6880000000000002</v>
      </c>
      <c r="Y53" s="53">
        <v>4.4530000000000003</v>
      </c>
      <c r="Z53" s="66">
        <f t="shared" si="6"/>
        <v>3.6752500000000001</v>
      </c>
      <c r="AA53" s="72">
        <f t="shared" si="7"/>
        <v>3.9445000000000001</v>
      </c>
      <c r="AB53" s="69">
        <f t="shared" si="8"/>
        <v>0.26924999999999999</v>
      </c>
    </row>
    <row r="54" spans="1:28" x14ac:dyDescent="0.25">
      <c r="A54" s="57" t="s">
        <v>100</v>
      </c>
      <c r="B54" s="51">
        <v>4.843</v>
      </c>
      <c r="C54" s="52">
        <v>4.843</v>
      </c>
      <c r="D54" s="52">
        <v>4.1740000000000004</v>
      </c>
      <c r="E54" s="52">
        <v>3.6139999999999999</v>
      </c>
      <c r="F54" s="52">
        <v>3.4209999999999998</v>
      </c>
      <c r="G54" s="52">
        <v>3.2869999999999999</v>
      </c>
      <c r="H54" s="52">
        <v>3.74</v>
      </c>
      <c r="I54" s="52">
        <v>3.8359999999999999</v>
      </c>
      <c r="J54" s="52">
        <v>3.5310000000000001</v>
      </c>
      <c r="K54" s="52">
        <v>3.4319999999999999</v>
      </c>
      <c r="L54" s="52">
        <v>3.5920000000000001</v>
      </c>
      <c r="M54" s="53">
        <v>4.4829999999999997</v>
      </c>
      <c r="N54" s="51">
        <v>5.1319999999999997</v>
      </c>
      <c r="O54" s="52">
        <v>5.01</v>
      </c>
      <c r="P54" s="52">
        <v>4.3470000000000004</v>
      </c>
      <c r="Q54" s="52">
        <v>3.5030000000000001</v>
      </c>
      <c r="R54" s="52">
        <v>3.23</v>
      </c>
      <c r="S54" s="52">
        <v>3.1429999999999998</v>
      </c>
      <c r="T54" s="52">
        <v>3.4529999999999998</v>
      </c>
      <c r="U54" s="52">
        <v>3.4449999999999998</v>
      </c>
      <c r="V54" s="52">
        <v>3.161</v>
      </c>
      <c r="W54" s="52">
        <v>3.11</v>
      </c>
      <c r="X54" s="52">
        <v>3.4159999999999999</v>
      </c>
      <c r="Y54" s="52">
        <v>4.4370000000000003</v>
      </c>
      <c r="Z54" s="66">
        <f t="shared" si="6"/>
        <v>3.8996666666666662</v>
      </c>
      <c r="AA54" s="72">
        <f t="shared" si="7"/>
        <v>3.7822499999999994</v>
      </c>
      <c r="AB54" s="69">
        <f t="shared" si="8"/>
        <v>-0.11741666666666672</v>
      </c>
    </row>
    <row r="55" spans="1:28" x14ac:dyDescent="0.25">
      <c r="A55" s="57" t="s">
        <v>11</v>
      </c>
      <c r="B55" s="51">
        <v>11.337</v>
      </c>
      <c r="C55" s="52">
        <v>11.337</v>
      </c>
      <c r="D55" s="52">
        <v>10.335000000000001</v>
      </c>
      <c r="E55" s="52">
        <v>9.3729999999999993</v>
      </c>
      <c r="F55" s="52">
        <v>8.9</v>
      </c>
      <c r="G55" s="52">
        <v>8.657</v>
      </c>
      <c r="H55" s="52">
        <v>9.4369999999999994</v>
      </c>
      <c r="I55" s="52">
        <v>9.9039999999999999</v>
      </c>
      <c r="J55" s="52">
        <v>9.3130000000000006</v>
      </c>
      <c r="K55" s="52">
        <v>9.4220000000000006</v>
      </c>
      <c r="L55" s="52">
        <v>9.8870000000000005</v>
      </c>
      <c r="M55" s="53">
        <v>11.141999999999999</v>
      </c>
      <c r="N55" s="51">
        <v>12.535</v>
      </c>
      <c r="O55" s="52">
        <v>12.201000000000001</v>
      </c>
      <c r="P55" s="52">
        <v>10.97</v>
      </c>
      <c r="Q55" s="52">
        <v>9.5239999999999991</v>
      </c>
      <c r="R55" s="52">
        <v>9.0310000000000006</v>
      </c>
      <c r="S55" s="52">
        <v>8.8320000000000007</v>
      </c>
      <c r="T55" s="52">
        <v>9.8109999999999999</v>
      </c>
      <c r="U55" s="52">
        <v>10.045999999999999</v>
      </c>
      <c r="V55" s="52">
        <v>9.51</v>
      </c>
      <c r="W55" s="52">
        <v>9.516</v>
      </c>
      <c r="X55" s="52">
        <v>10.151999999999999</v>
      </c>
      <c r="Y55" s="53">
        <v>11.467000000000001</v>
      </c>
      <c r="Z55" s="66">
        <f t="shared" si="6"/>
        <v>9.9203333333333319</v>
      </c>
      <c r="AA55" s="72">
        <f t="shared" si="7"/>
        <v>10.299583333333333</v>
      </c>
      <c r="AB55" s="69">
        <f t="shared" si="8"/>
        <v>0.37925000000000075</v>
      </c>
    </row>
    <row r="56" spans="1:28" x14ac:dyDescent="0.25">
      <c r="A56" s="57" t="s">
        <v>12</v>
      </c>
      <c r="B56" s="51">
        <v>5.4669999999999996</v>
      </c>
      <c r="C56" s="52">
        <v>5.4669999999999996</v>
      </c>
      <c r="D56" s="52">
        <v>4.9950000000000001</v>
      </c>
      <c r="E56" s="52">
        <v>4.3840000000000003</v>
      </c>
      <c r="F56" s="52">
        <v>4.0860000000000003</v>
      </c>
      <c r="G56" s="52">
        <v>4.0309999999999997</v>
      </c>
      <c r="H56" s="52">
        <v>4.3639999999999999</v>
      </c>
      <c r="I56" s="52">
        <v>4.5759999999999996</v>
      </c>
      <c r="J56" s="52">
        <v>4.2809999999999997</v>
      </c>
      <c r="K56" s="52">
        <v>4.2880000000000003</v>
      </c>
      <c r="L56" s="52">
        <v>4.5119999999999996</v>
      </c>
      <c r="M56" s="53">
        <v>5.2469999999999999</v>
      </c>
      <c r="N56" s="51">
        <v>5.891</v>
      </c>
      <c r="O56" s="52">
        <v>5.6849999999999996</v>
      </c>
      <c r="P56" s="52">
        <v>5.1369999999999996</v>
      </c>
      <c r="Q56" s="52">
        <v>4.4390000000000001</v>
      </c>
      <c r="R56" s="52">
        <v>4.1550000000000002</v>
      </c>
      <c r="S56" s="52">
        <v>4.1079999999999997</v>
      </c>
      <c r="T56" s="52">
        <v>4.4269999999999996</v>
      </c>
      <c r="U56" s="52">
        <v>4.4870000000000001</v>
      </c>
      <c r="V56" s="52">
        <v>4.2830000000000004</v>
      </c>
      <c r="W56" s="52">
        <v>4.399</v>
      </c>
      <c r="X56" s="52">
        <v>4.6890000000000001</v>
      </c>
      <c r="Y56" s="53">
        <v>5.5620000000000003</v>
      </c>
      <c r="Z56" s="66">
        <f t="shared" si="6"/>
        <v>4.6414999999999997</v>
      </c>
      <c r="AA56" s="72">
        <f t="shared" si="7"/>
        <v>4.7718333333333334</v>
      </c>
      <c r="AB56" s="69">
        <f t="shared" si="8"/>
        <v>0.13033333333333363</v>
      </c>
    </row>
    <row r="57" spans="1:28" x14ac:dyDescent="0.25">
      <c r="A57" s="57" t="s">
        <v>13</v>
      </c>
      <c r="B57" s="51">
        <v>4.6020000000000003</v>
      </c>
      <c r="C57" s="52">
        <v>4.6020000000000003</v>
      </c>
      <c r="D57" s="52">
        <v>4.2859999999999996</v>
      </c>
      <c r="E57" s="52">
        <v>3.87</v>
      </c>
      <c r="F57" s="52">
        <v>3.71</v>
      </c>
      <c r="G57" s="52">
        <v>3.6240000000000001</v>
      </c>
      <c r="H57" s="52">
        <v>3.976</v>
      </c>
      <c r="I57" s="52">
        <v>4.101</v>
      </c>
      <c r="J57" s="52">
        <v>3.9129999999999998</v>
      </c>
      <c r="K57" s="52">
        <v>3.847</v>
      </c>
      <c r="L57" s="52">
        <v>3.9620000000000002</v>
      </c>
      <c r="M57" s="53">
        <v>4.4950000000000001</v>
      </c>
      <c r="N57" s="51">
        <v>5.0309999999999997</v>
      </c>
      <c r="O57" s="52">
        <v>4.8639999999999999</v>
      </c>
      <c r="P57" s="52">
        <v>4.3899999999999997</v>
      </c>
      <c r="Q57" s="52">
        <v>3.8319999999999999</v>
      </c>
      <c r="R57" s="52">
        <v>3.6640000000000001</v>
      </c>
      <c r="S57" s="52">
        <v>3.569</v>
      </c>
      <c r="T57" s="52">
        <v>3.9630000000000001</v>
      </c>
      <c r="U57" s="52">
        <v>3.996</v>
      </c>
      <c r="V57" s="52">
        <v>3.7709999999999999</v>
      </c>
      <c r="W57" s="52">
        <v>3.7559999999999998</v>
      </c>
      <c r="X57" s="52">
        <v>3.9390000000000001</v>
      </c>
      <c r="Y57" s="53">
        <v>4.55</v>
      </c>
      <c r="Z57" s="66">
        <f t="shared" si="6"/>
        <v>4.0823333333333336</v>
      </c>
      <c r="AA57" s="72">
        <f t="shared" si="7"/>
        <v>4.1104166666666666</v>
      </c>
      <c r="AB57" s="69">
        <f t="shared" si="8"/>
        <v>2.8083333333333016E-2</v>
      </c>
    </row>
    <row r="58" spans="1:28" ht="16.5" thickBot="1" x14ac:dyDescent="0.3">
      <c r="A58" s="57" t="s">
        <v>14</v>
      </c>
      <c r="B58" s="51">
        <v>11.765000000000001</v>
      </c>
      <c r="C58" s="52">
        <v>11.765000000000001</v>
      </c>
      <c r="D58" s="52">
        <v>10.856</v>
      </c>
      <c r="E58" s="52">
        <v>10.042</v>
      </c>
      <c r="F58" s="52">
        <v>9.7319999999999993</v>
      </c>
      <c r="G58" s="52">
        <v>9.3970000000000002</v>
      </c>
      <c r="H58" s="52">
        <v>10.08</v>
      </c>
      <c r="I58" s="52">
        <v>10.162000000000001</v>
      </c>
      <c r="J58" s="52">
        <v>9.6859999999999999</v>
      </c>
      <c r="K58" s="52">
        <v>9.5679999999999996</v>
      </c>
      <c r="L58" s="52">
        <v>9.8230000000000004</v>
      </c>
      <c r="M58" s="53">
        <v>10.646000000000001</v>
      </c>
      <c r="N58" s="51">
        <v>11.398999999999999</v>
      </c>
      <c r="O58" s="52">
        <v>11.108000000000001</v>
      </c>
      <c r="P58" s="52">
        <v>10.465</v>
      </c>
      <c r="Q58" s="52">
        <v>9.5250000000000004</v>
      </c>
      <c r="R58" s="52">
        <v>9.2840000000000007</v>
      </c>
      <c r="S58" s="52">
        <v>9.0180000000000007</v>
      </c>
      <c r="T58" s="52">
        <v>9.7550000000000008</v>
      </c>
      <c r="U58" s="52">
        <v>9.8889999999999993</v>
      </c>
      <c r="V58" s="52">
        <v>9.3689999999999998</v>
      </c>
      <c r="W58" s="52">
        <v>9.2720000000000002</v>
      </c>
      <c r="X58" s="52">
        <v>9.73</v>
      </c>
      <c r="Y58" s="53">
        <v>10.912000000000001</v>
      </c>
      <c r="Z58" s="66">
        <f t="shared" si="6"/>
        <v>10.2935</v>
      </c>
      <c r="AA58" s="72">
        <f t="shared" si="7"/>
        <v>9.9771666666666672</v>
      </c>
      <c r="AB58" s="69">
        <f t="shared" si="8"/>
        <v>-0.31633333333333269</v>
      </c>
    </row>
    <row r="59" spans="1:28" ht="17.25" thickTop="1" thickBot="1" x14ac:dyDescent="0.3">
      <c r="A59" s="61" t="s">
        <v>15</v>
      </c>
      <c r="B59" s="62">
        <v>88.608000000000004</v>
      </c>
      <c r="C59" s="63">
        <v>88.608000000000004</v>
      </c>
      <c r="D59" s="63">
        <v>81.831999999999994</v>
      </c>
      <c r="E59" s="63">
        <v>75.335999999999999</v>
      </c>
      <c r="F59" s="63">
        <v>72.448999999999998</v>
      </c>
      <c r="G59" s="63">
        <v>70.769000000000005</v>
      </c>
      <c r="H59" s="63">
        <v>76.835999999999999</v>
      </c>
      <c r="I59" s="63">
        <v>78.959999999999994</v>
      </c>
      <c r="J59" s="63">
        <v>74.566000000000003</v>
      </c>
      <c r="K59" s="63">
        <v>74.138999999999996</v>
      </c>
      <c r="L59" s="63">
        <v>76.444999999999993</v>
      </c>
      <c r="M59" s="64">
        <v>84.326999999999998</v>
      </c>
      <c r="N59" s="62">
        <v>93.497</v>
      </c>
      <c r="O59" s="63">
        <v>91.45</v>
      </c>
      <c r="P59" s="63">
        <v>83.876000000000005</v>
      </c>
      <c r="Q59" s="63">
        <v>74.709000000000003</v>
      </c>
      <c r="R59" s="63">
        <v>71.911000000000001</v>
      </c>
      <c r="S59" s="63">
        <v>70.260000000000005</v>
      </c>
      <c r="T59" s="63">
        <v>76.387</v>
      </c>
      <c r="U59" s="63">
        <v>77.790999999999997</v>
      </c>
      <c r="V59" s="63">
        <v>73.355000000000004</v>
      </c>
      <c r="W59" s="63">
        <v>73.658000000000001</v>
      </c>
      <c r="X59" s="63">
        <v>76.986000000000004</v>
      </c>
      <c r="Y59" s="64">
        <v>86.346999999999994</v>
      </c>
      <c r="Z59" s="67">
        <f t="shared" si="6"/>
        <v>78.572916666666671</v>
      </c>
      <c r="AA59" s="73">
        <f t="shared" si="7"/>
        <v>79.185583333333327</v>
      </c>
      <c r="AB59" s="70">
        <f t="shared" si="8"/>
        <v>0.61266666666665515</v>
      </c>
    </row>
    <row r="60" spans="1:28" ht="18" x14ac:dyDescent="0.25">
      <c r="A60" s="54" t="s">
        <v>413</v>
      </c>
    </row>
    <row r="61" spans="1:28" x14ac:dyDescent="0.25">
      <c r="A61" s="54"/>
    </row>
    <row r="62" spans="1:28" x14ac:dyDescent="0.25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8" ht="22.5" customHeight="1" thickBot="1" x14ac:dyDescent="0.3">
      <c r="A63" s="412" t="s">
        <v>94</v>
      </c>
      <c r="B63" s="412"/>
      <c r="C63" s="412"/>
      <c r="D63" s="412"/>
      <c r="E63" s="412"/>
      <c r="F63" s="412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12"/>
      <c r="U63" s="412"/>
      <c r="V63" s="412"/>
      <c r="W63" s="412"/>
      <c r="X63" s="412"/>
      <c r="Y63" s="412"/>
      <c r="Z63" s="412"/>
      <c r="AA63" s="412"/>
      <c r="AB63" s="412"/>
    </row>
    <row r="64" spans="1:28" ht="16.5" customHeight="1" thickBot="1" x14ac:dyDescent="0.3">
      <c r="A64" s="404" t="s">
        <v>117</v>
      </c>
      <c r="B64" s="406">
        <v>2022</v>
      </c>
      <c r="C64" s="407"/>
      <c r="D64" s="407"/>
      <c r="E64" s="407"/>
      <c r="F64" s="407"/>
      <c r="G64" s="407"/>
      <c r="H64" s="407"/>
      <c r="I64" s="407"/>
      <c r="J64" s="407"/>
      <c r="K64" s="407"/>
      <c r="L64" s="407"/>
      <c r="M64" s="408"/>
      <c r="N64" s="406">
        <v>2023</v>
      </c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8"/>
      <c r="Z64" s="409" t="s">
        <v>414</v>
      </c>
      <c r="AA64" s="410"/>
      <c r="AB64" s="411"/>
    </row>
    <row r="65" spans="1:28" ht="16.5" thickBot="1" x14ac:dyDescent="0.3">
      <c r="A65" s="405"/>
      <c r="B65" s="90">
        <v>1</v>
      </c>
      <c r="C65" s="65">
        <v>2</v>
      </c>
      <c r="D65" s="65">
        <v>3</v>
      </c>
      <c r="E65" s="65">
        <v>4</v>
      </c>
      <c r="F65" s="65">
        <v>5</v>
      </c>
      <c r="G65" s="65">
        <v>6</v>
      </c>
      <c r="H65" s="65">
        <v>7</v>
      </c>
      <c r="I65" s="65">
        <v>8</v>
      </c>
      <c r="J65" s="65">
        <v>9</v>
      </c>
      <c r="K65" s="65">
        <v>10</v>
      </c>
      <c r="L65" s="65">
        <v>11</v>
      </c>
      <c r="M65" s="60">
        <v>12</v>
      </c>
      <c r="N65" s="90">
        <v>1</v>
      </c>
      <c r="O65" s="65">
        <v>2</v>
      </c>
      <c r="P65" s="65">
        <v>3</v>
      </c>
      <c r="Q65" s="65">
        <v>4</v>
      </c>
      <c r="R65" s="65">
        <v>5</v>
      </c>
      <c r="S65" s="65">
        <v>6</v>
      </c>
      <c r="T65" s="65">
        <v>7</v>
      </c>
      <c r="U65" s="65">
        <v>8</v>
      </c>
      <c r="V65" s="65">
        <v>9</v>
      </c>
      <c r="W65" s="65">
        <v>10</v>
      </c>
      <c r="X65" s="65">
        <v>11</v>
      </c>
      <c r="Y65" s="60">
        <v>12</v>
      </c>
      <c r="Z65" s="65">
        <v>2022</v>
      </c>
      <c r="AA65" s="71">
        <v>2023</v>
      </c>
      <c r="AB65" s="60" t="s">
        <v>92</v>
      </c>
    </row>
    <row r="66" spans="1:28" ht="16.5" thickTop="1" x14ac:dyDescent="0.25">
      <c r="A66" s="56" t="s">
        <v>1</v>
      </c>
      <c r="B66" s="51">
        <v>13.582000000000001</v>
      </c>
      <c r="C66" s="52">
        <v>13.426</v>
      </c>
      <c r="D66" s="52">
        <v>13.057</v>
      </c>
      <c r="E66" s="52">
        <v>12.773999999999999</v>
      </c>
      <c r="F66" s="52">
        <v>12.659000000000001</v>
      </c>
      <c r="G66" s="52">
        <v>12.673999999999999</v>
      </c>
      <c r="H66" s="52">
        <v>13.677</v>
      </c>
      <c r="I66" s="52">
        <v>15.712</v>
      </c>
      <c r="J66" s="52">
        <v>16.042000000000002</v>
      </c>
      <c r="K66" s="52">
        <v>16.045999999999999</v>
      </c>
      <c r="L66" s="52">
        <v>15.74</v>
      </c>
      <c r="M66" s="53">
        <v>15.747</v>
      </c>
      <c r="N66" s="51">
        <v>15.992000000000001</v>
      </c>
      <c r="O66" s="52">
        <v>16.135000000000002</v>
      </c>
      <c r="P66" s="52">
        <v>15.907999999999999</v>
      </c>
      <c r="Q66" s="52">
        <v>15.752000000000001</v>
      </c>
      <c r="R66" s="52">
        <v>15.548</v>
      </c>
      <c r="S66" s="52">
        <v>15.385</v>
      </c>
      <c r="T66" s="52">
        <v>16.146000000000001</v>
      </c>
      <c r="U66" s="52">
        <v>16.385999999999999</v>
      </c>
      <c r="V66" s="52">
        <v>15.914999999999999</v>
      </c>
      <c r="W66" s="52">
        <v>15.693</v>
      </c>
      <c r="X66" s="52">
        <v>15.377000000000001</v>
      </c>
      <c r="Y66" s="53">
        <v>15.49</v>
      </c>
      <c r="Z66" s="66">
        <f>AVERAGE(B66:M66)</f>
        <v>14.261333333333335</v>
      </c>
      <c r="AA66" s="72">
        <f>AVERAGE(N66:Y66)</f>
        <v>15.810583333333335</v>
      </c>
      <c r="AB66" s="68">
        <f>AA66-Z66</f>
        <v>1.5492500000000007</v>
      </c>
    </row>
    <row r="67" spans="1:28" x14ac:dyDescent="0.25">
      <c r="A67" s="57" t="s">
        <v>2</v>
      </c>
      <c r="B67" s="51">
        <v>15.875999999999999</v>
      </c>
      <c r="C67" s="52">
        <v>15.573</v>
      </c>
      <c r="D67" s="52">
        <v>15.214</v>
      </c>
      <c r="E67" s="52">
        <v>14.967000000000001</v>
      </c>
      <c r="F67" s="52">
        <v>14.807</v>
      </c>
      <c r="G67" s="52">
        <v>14.848000000000001</v>
      </c>
      <c r="H67" s="52">
        <v>15.811</v>
      </c>
      <c r="I67" s="52">
        <v>17.302</v>
      </c>
      <c r="J67" s="52">
        <v>17.471</v>
      </c>
      <c r="K67" s="52">
        <v>17.294</v>
      </c>
      <c r="L67" s="52">
        <v>17.009</v>
      </c>
      <c r="M67" s="53">
        <v>17.312999999999999</v>
      </c>
      <c r="N67" s="51">
        <v>17.713000000000001</v>
      </c>
      <c r="O67" s="52">
        <v>17.893999999999998</v>
      </c>
      <c r="P67" s="52">
        <v>17.617999999999999</v>
      </c>
      <c r="Q67" s="52">
        <v>17.228999999999999</v>
      </c>
      <c r="R67" s="52">
        <v>16.902999999999999</v>
      </c>
      <c r="S67" s="52">
        <v>16.850999999999999</v>
      </c>
      <c r="T67" s="52">
        <v>17.751000000000001</v>
      </c>
      <c r="U67" s="52">
        <v>17.962</v>
      </c>
      <c r="V67" s="52">
        <v>17.887</v>
      </c>
      <c r="W67" s="52">
        <v>17.587</v>
      </c>
      <c r="X67" s="52">
        <v>17.239000000000001</v>
      </c>
      <c r="Y67" s="53">
        <v>17.585000000000001</v>
      </c>
      <c r="Z67" s="66">
        <f t="shared" ref="Z67:Z80" si="9">AVERAGE(B67:M67)</f>
        <v>16.123750000000001</v>
      </c>
      <c r="AA67" s="72">
        <f t="shared" ref="AA67:AA80" si="10">AVERAGE(N67:Y67)</f>
        <v>17.518249999999998</v>
      </c>
      <c r="AB67" s="69">
        <f t="shared" ref="AB67:AB80" si="11">AA67-Z67</f>
        <v>1.3944999999999972</v>
      </c>
    </row>
    <row r="68" spans="1:28" x14ac:dyDescent="0.25">
      <c r="A68" s="57" t="s">
        <v>3</v>
      </c>
      <c r="B68" s="51">
        <v>6.6139999999999999</v>
      </c>
      <c r="C68" s="52">
        <v>6.5289999999999999</v>
      </c>
      <c r="D68" s="52">
        <v>6.1630000000000003</v>
      </c>
      <c r="E68" s="52">
        <v>5.8470000000000004</v>
      </c>
      <c r="F68" s="52">
        <v>5.7169999999999996</v>
      </c>
      <c r="G68" s="52">
        <v>5.7050000000000001</v>
      </c>
      <c r="H68" s="52">
        <v>6.1159999999999997</v>
      </c>
      <c r="I68" s="52">
        <v>6.6040000000000001</v>
      </c>
      <c r="J68" s="52">
        <v>6.7110000000000003</v>
      </c>
      <c r="K68" s="52">
        <v>6.7270000000000003</v>
      </c>
      <c r="L68" s="52">
        <v>6.702</v>
      </c>
      <c r="M68" s="53">
        <v>6.9560000000000004</v>
      </c>
      <c r="N68" s="51">
        <v>7.2880000000000003</v>
      </c>
      <c r="O68" s="52">
        <v>7.3070000000000004</v>
      </c>
      <c r="P68" s="52">
        <v>7.0490000000000004</v>
      </c>
      <c r="Q68" s="52">
        <v>6.742</v>
      </c>
      <c r="R68" s="52">
        <v>6.4889999999999999</v>
      </c>
      <c r="S68" s="52">
        <v>6.319</v>
      </c>
      <c r="T68" s="52">
        <v>6.7089999999999996</v>
      </c>
      <c r="U68" s="52">
        <v>6.8550000000000004</v>
      </c>
      <c r="V68" s="52">
        <v>6.8070000000000004</v>
      </c>
      <c r="W68" s="52">
        <v>6.8049999999999997</v>
      </c>
      <c r="X68" s="52">
        <v>6.97</v>
      </c>
      <c r="Y68" s="53">
        <v>7.391</v>
      </c>
      <c r="Z68" s="66">
        <f t="shared" si="9"/>
        <v>6.3659166666666671</v>
      </c>
      <c r="AA68" s="72">
        <f t="shared" si="10"/>
        <v>6.8942500000000004</v>
      </c>
      <c r="AB68" s="69">
        <f t="shared" si="11"/>
        <v>0.52833333333333332</v>
      </c>
    </row>
    <row r="69" spans="1:28" x14ac:dyDescent="0.25">
      <c r="A69" s="57" t="s">
        <v>4</v>
      </c>
      <c r="B69" s="51">
        <v>6.2759999999999998</v>
      </c>
      <c r="C69" s="52">
        <v>6.1639999999999997</v>
      </c>
      <c r="D69" s="52">
        <v>5.9610000000000003</v>
      </c>
      <c r="E69" s="52">
        <v>5.8840000000000003</v>
      </c>
      <c r="F69" s="52">
        <v>5.8209999999999997</v>
      </c>
      <c r="G69" s="52">
        <v>5.8620000000000001</v>
      </c>
      <c r="H69" s="52">
        <v>6.1890000000000001</v>
      </c>
      <c r="I69" s="52">
        <v>6.431</v>
      </c>
      <c r="J69" s="52">
        <v>6.3789999999999996</v>
      </c>
      <c r="K69" s="52">
        <v>6.258</v>
      </c>
      <c r="L69" s="52">
        <v>6.2610000000000001</v>
      </c>
      <c r="M69" s="53">
        <v>6.4779999999999998</v>
      </c>
      <c r="N69" s="51">
        <v>6.6859999999999999</v>
      </c>
      <c r="O69" s="52">
        <v>6.6050000000000004</v>
      </c>
      <c r="P69" s="52">
        <v>6.4420000000000002</v>
      </c>
      <c r="Q69" s="52">
        <v>6.306</v>
      </c>
      <c r="R69" s="52">
        <v>6.1710000000000003</v>
      </c>
      <c r="S69" s="52">
        <v>6.0620000000000003</v>
      </c>
      <c r="T69" s="52">
        <v>6.5140000000000002</v>
      </c>
      <c r="U69" s="52">
        <v>6.6319999999999997</v>
      </c>
      <c r="V69" s="52">
        <v>6.5380000000000003</v>
      </c>
      <c r="W69" s="52">
        <v>6.4459999999999997</v>
      </c>
      <c r="X69" s="52">
        <v>6.468</v>
      </c>
      <c r="Y69" s="53">
        <v>6.6740000000000004</v>
      </c>
      <c r="Z69" s="66">
        <f t="shared" si="9"/>
        <v>6.1636666666666668</v>
      </c>
      <c r="AA69" s="72">
        <f t="shared" si="10"/>
        <v>6.4620000000000006</v>
      </c>
      <c r="AB69" s="69">
        <f t="shared" si="11"/>
        <v>0.29833333333333378</v>
      </c>
    </row>
    <row r="70" spans="1:28" x14ac:dyDescent="0.25">
      <c r="A70" s="57" t="s">
        <v>5</v>
      </c>
      <c r="B70" s="51">
        <v>4.5739999999999998</v>
      </c>
      <c r="C70" s="52">
        <v>4.5590000000000002</v>
      </c>
      <c r="D70" s="52">
        <v>4.4089999999999998</v>
      </c>
      <c r="E70" s="52">
        <v>4.202</v>
      </c>
      <c r="F70" s="52">
        <v>4.09</v>
      </c>
      <c r="G70" s="52">
        <v>3.895</v>
      </c>
      <c r="H70" s="52">
        <v>3.996</v>
      </c>
      <c r="I70" s="52">
        <v>4.3410000000000002</v>
      </c>
      <c r="J70" s="52">
        <v>4.4630000000000001</v>
      </c>
      <c r="K70" s="52">
        <v>4.5460000000000003</v>
      </c>
      <c r="L70" s="52">
        <v>4.5640000000000001</v>
      </c>
      <c r="M70" s="53">
        <v>4.681</v>
      </c>
      <c r="N70" s="51">
        <v>4.8179999999999996</v>
      </c>
      <c r="O70" s="52">
        <v>4.7350000000000003</v>
      </c>
      <c r="P70" s="52">
        <v>4.6959999999999997</v>
      </c>
      <c r="Q70" s="52">
        <v>4.6139999999999999</v>
      </c>
      <c r="R70" s="52">
        <v>4.5270000000000001</v>
      </c>
      <c r="S70" s="52">
        <v>4.4180000000000001</v>
      </c>
      <c r="T70" s="52">
        <v>4.5229999999999997</v>
      </c>
      <c r="U70" s="52">
        <v>4.5439999999999996</v>
      </c>
      <c r="V70" s="52">
        <v>4.6100000000000003</v>
      </c>
      <c r="W70" s="52">
        <v>4.6219999999999999</v>
      </c>
      <c r="X70" s="52">
        <v>4.7169999999999996</v>
      </c>
      <c r="Y70" s="53">
        <v>4.827</v>
      </c>
      <c r="Z70" s="66">
        <f t="shared" si="9"/>
        <v>4.3599999999999994</v>
      </c>
      <c r="AA70" s="72">
        <f t="shared" si="10"/>
        <v>4.6375833333333327</v>
      </c>
      <c r="AB70" s="69">
        <f t="shared" si="11"/>
        <v>0.27758333333333329</v>
      </c>
    </row>
    <row r="71" spans="1:28" x14ac:dyDescent="0.25">
      <c r="A71" s="57" t="s">
        <v>6</v>
      </c>
      <c r="B71" s="51">
        <v>16.154</v>
      </c>
      <c r="C71" s="52">
        <v>16.236999999999998</v>
      </c>
      <c r="D71" s="52">
        <v>16.213000000000001</v>
      </c>
      <c r="E71" s="52">
        <v>16.129000000000001</v>
      </c>
      <c r="F71" s="52">
        <v>15.794</v>
      </c>
      <c r="G71" s="52">
        <v>15.464</v>
      </c>
      <c r="H71" s="52">
        <v>16.058</v>
      </c>
      <c r="I71" s="52">
        <v>16.712</v>
      </c>
      <c r="J71" s="52">
        <v>16.869</v>
      </c>
      <c r="K71" s="52">
        <v>16.891999999999999</v>
      </c>
      <c r="L71" s="52">
        <v>16.739000000000001</v>
      </c>
      <c r="M71" s="53">
        <v>17.329999999999998</v>
      </c>
      <c r="N71" s="51">
        <v>17.818000000000001</v>
      </c>
      <c r="O71" s="52">
        <v>17.876999999999999</v>
      </c>
      <c r="P71" s="52">
        <v>17.745999999999999</v>
      </c>
      <c r="Q71" s="52">
        <v>17.283999999999999</v>
      </c>
      <c r="R71" s="52">
        <v>17.003</v>
      </c>
      <c r="S71" s="52">
        <v>16.943999999999999</v>
      </c>
      <c r="T71" s="52">
        <v>17.466000000000001</v>
      </c>
      <c r="U71" s="52">
        <v>17.547000000000001</v>
      </c>
      <c r="V71" s="52">
        <v>17.728000000000002</v>
      </c>
      <c r="W71" s="52">
        <v>17.478000000000002</v>
      </c>
      <c r="X71" s="52">
        <v>17.486000000000001</v>
      </c>
      <c r="Y71" s="53">
        <v>17.963999999999999</v>
      </c>
      <c r="Z71" s="66">
        <f t="shared" si="9"/>
        <v>16.382583333333333</v>
      </c>
      <c r="AA71" s="72">
        <f t="shared" si="10"/>
        <v>17.528416666666669</v>
      </c>
      <c r="AB71" s="69">
        <f t="shared" si="11"/>
        <v>1.1458333333333357</v>
      </c>
    </row>
    <row r="72" spans="1:28" x14ac:dyDescent="0.25">
      <c r="A72" s="57" t="s">
        <v>7</v>
      </c>
      <c r="B72" s="51">
        <v>6.0439999999999996</v>
      </c>
      <c r="C72" s="52">
        <v>6.02</v>
      </c>
      <c r="D72" s="52">
        <v>5.931</v>
      </c>
      <c r="E72" s="52">
        <v>5.9450000000000003</v>
      </c>
      <c r="F72" s="52">
        <v>5.8049999999999997</v>
      </c>
      <c r="G72" s="52">
        <v>5.7939999999999996</v>
      </c>
      <c r="H72" s="52">
        <v>6.101</v>
      </c>
      <c r="I72" s="52">
        <v>6.4889999999999999</v>
      </c>
      <c r="J72" s="52">
        <v>6.6639999999999997</v>
      </c>
      <c r="K72" s="52">
        <v>6.7409999999999997</v>
      </c>
      <c r="L72" s="52">
        <v>6.7530000000000001</v>
      </c>
      <c r="M72" s="53">
        <v>6.8680000000000003</v>
      </c>
      <c r="N72" s="51">
        <v>6.92</v>
      </c>
      <c r="O72" s="52">
        <v>6.89</v>
      </c>
      <c r="P72" s="52">
        <v>6.7809999999999997</v>
      </c>
      <c r="Q72" s="52">
        <v>6.59</v>
      </c>
      <c r="R72" s="52">
        <v>6.4580000000000002</v>
      </c>
      <c r="S72" s="52">
        <v>6.4260000000000002</v>
      </c>
      <c r="T72" s="52">
        <v>6.71</v>
      </c>
      <c r="U72" s="52">
        <v>6.7809999999999997</v>
      </c>
      <c r="V72" s="52">
        <v>6.7009999999999996</v>
      </c>
      <c r="W72" s="52">
        <v>6.6029999999999998</v>
      </c>
      <c r="X72" s="52">
        <v>6.5970000000000004</v>
      </c>
      <c r="Y72" s="53">
        <v>6.7869999999999999</v>
      </c>
      <c r="Z72" s="66">
        <f t="shared" si="9"/>
        <v>6.2629166666666665</v>
      </c>
      <c r="AA72" s="72">
        <f t="shared" si="10"/>
        <v>6.6870000000000003</v>
      </c>
      <c r="AB72" s="69">
        <f t="shared" si="11"/>
        <v>0.42408333333333381</v>
      </c>
    </row>
    <row r="73" spans="1:28" x14ac:dyDescent="0.25">
      <c r="A73" s="57" t="s">
        <v>8</v>
      </c>
      <c r="B73" s="51">
        <v>5.508</v>
      </c>
      <c r="C73" s="52">
        <v>5.359</v>
      </c>
      <c r="D73" s="52">
        <v>5.3150000000000004</v>
      </c>
      <c r="E73" s="52">
        <v>5.1779999999999999</v>
      </c>
      <c r="F73" s="52">
        <v>5.0970000000000004</v>
      </c>
      <c r="G73" s="52">
        <v>5.1180000000000003</v>
      </c>
      <c r="H73" s="52">
        <v>5.5350000000000001</v>
      </c>
      <c r="I73" s="52">
        <v>5.9669999999999996</v>
      </c>
      <c r="J73" s="52">
        <v>6.0570000000000004</v>
      </c>
      <c r="K73" s="52">
        <v>5.9909999999999997</v>
      </c>
      <c r="L73" s="52">
        <v>6.0140000000000002</v>
      </c>
      <c r="M73" s="53">
        <v>6.11</v>
      </c>
      <c r="N73" s="51">
        <v>6.2560000000000002</v>
      </c>
      <c r="O73" s="52">
        <v>6.3010000000000002</v>
      </c>
      <c r="P73" s="52">
        <v>6.2439999999999998</v>
      </c>
      <c r="Q73" s="52">
        <v>6.141</v>
      </c>
      <c r="R73" s="52">
        <v>5.9859999999999998</v>
      </c>
      <c r="S73" s="52">
        <v>5.9829999999999997</v>
      </c>
      <c r="T73" s="52">
        <v>6.3789999999999996</v>
      </c>
      <c r="U73" s="52">
        <v>6.4859999999999998</v>
      </c>
      <c r="V73" s="52">
        <v>6.423</v>
      </c>
      <c r="W73" s="52">
        <v>6.335</v>
      </c>
      <c r="X73" s="52">
        <v>6.2850000000000001</v>
      </c>
      <c r="Y73" s="53">
        <v>6.3819999999999997</v>
      </c>
      <c r="Z73" s="66">
        <f t="shared" si="9"/>
        <v>5.6040833333333344</v>
      </c>
      <c r="AA73" s="72">
        <f t="shared" si="10"/>
        <v>6.2667500000000009</v>
      </c>
      <c r="AB73" s="69">
        <f t="shared" si="11"/>
        <v>0.66266666666666652</v>
      </c>
    </row>
    <row r="74" spans="1:28" x14ac:dyDescent="0.25">
      <c r="A74" s="57" t="s">
        <v>9</v>
      </c>
      <c r="B74" s="51">
        <v>4.6840000000000002</v>
      </c>
      <c r="C74" s="52">
        <v>4.665</v>
      </c>
      <c r="D74" s="52">
        <v>4.4880000000000004</v>
      </c>
      <c r="E74" s="52">
        <v>4.4160000000000004</v>
      </c>
      <c r="F74" s="52">
        <v>4.2549999999999999</v>
      </c>
      <c r="G74" s="52">
        <v>4.25</v>
      </c>
      <c r="H74" s="52">
        <v>4.7080000000000002</v>
      </c>
      <c r="I74" s="52">
        <v>5.0209999999999999</v>
      </c>
      <c r="J74" s="52">
        <v>5.0640000000000001</v>
      </c>
      <c r="K74" s="52">
        <v>5.0369999999999999</v>
      </c>
      <c r="L74" s="52">
        <v>5.0529999999999999</v>
      </c>
      <c r="M74" s="53">
        <v>5.2619999999999996</v>
      </c>
      <c r="N74" s="51">
        <v>5.5780000000000003</v>
      </c>
      <c r="O74" s="52">
        <v>5.6449999999999996</v>
      </c>
      <c r="P74" s="52">
        <v>5.6120000000000001</v>
      </c>
      <c r="Q74" s="52">
        <v>5.4130000000000003</v>
      </c>
      <c r="R74" s="52">
        <v>5.3170000000000002</v>
      </c>
      <c r="S74" s="52">
        <v>5.1740000000000004</v>
      </c>
      <c r="T74" s="52">
        <v>5.5750000000000002</v>
      </c>
      <c r="U74" s="52">
        <v>5.6790000000000003</v>
      </c>
      <c r="V74" s="52">
        <v>5.6989999999999998</v>
      </c>
      <c r="W74" s="52">
        <v>5.6050000000000004</v>
      </c>
      <c r="X74" s="52">
        <v>5.58</v>
      </c>
      <c r="Y74" s="53">
        <v>5.8090000000000002</v>
      </c>
      <c r="Z74" s="66">
        <f t="shared" si="9"/>
        <v>4.7419166666666666</v>
      </c>
      <c r="AA74" s="72">
        <f t="shared" si="10"/>
        <v>5.5571666666666673</v>
      </c>
      <c r="AB74" s="69">
        <f t="shared" si="11"/>
        <v>0.8152500000000007</v>
      </c>
    </row>
    <row r="75" spans="1:28" x14ac:dyDescent="0.25">
      <c r="A75" s="57" t="s">
        <v>100</v>
      </c>
      <c r="B75" s="51">
        <v>5.3579999999999997</v>
      </c>
      <c r="C75" s="52">
        <v>5.2389999999999999</v>
      </c>
      <c r="D75" s="52">
        <v>5.0919999999999996</v>
      </c>
      <c r="E75" s="52">
        <v>4.9390000000000001</v>
      </c>
      <c r="F75" s="52">
        <v>4.7510000000000003</v>
      </c>
      <c r="G75" s="52">
        <v>4.7110000000000003</v>
      </c>
      <c r="H75" s="52">
        <v>5.1619999999999999</v>
      </c>
      <c r="I75" s="52">
        <v>5.4740000000000002</v>
      </c>
      <c r="J75" s="52">
        <v>5.4950000000000001</v>
      </c>
      <c r="K75" s="52">
        <v>5.3179999999999996</v>
      </c>
      <c r="L75" s="52">
        <v>5.3159999999999998</v>
      </c>
      <c r="M75" s="53">
        <v>5.5090000000000003</v>
      </c>
      <c r="N75" s="51">
        <v>5.6559999999999997</v>
      </c>
      <c r="O75" s="52">
        <v>5.6130000000000004</v>
      </c>
      <c r="P75" s="52">
        <v>5.4109999999999996</v>
      </c>
      <c r="Q75" s="52">
        <v>5.1619999999999999</v>
      </c>
      <c r="R75" s="52">
        <v>5.04</v>
      </c>
      <c r="S75" s="52">
        <v>5.0460000000000003</v>
      </c>
      <c r="T75" s="52">
        <v>5.4489999999999998</v>
      </c>
      <c r="U75" s="52">
        <v>5.4749999999999996</v>
      </c>
      <c r="V75" s="52">
        <v>5.3029999999999999</v>
      </c>
      <c r="W75" s="52">
        <v>5.2119999999999997</v>
      </c>
      <c r="X75" s="52">
        <v>5.2430000000000003</v>
      </c>
      <c r="Y75" s="52">
        <v>5.4669999999999996</v>
      </c>
      <c r="Z75" s="66">
        <f t="shared" si="9"/>
        <v>5.1970000000000001</v>
      </c>
      <c r="AA75" s="72">
        <f t="shared" si="10"/>
        <v>5.3397499999999996</v>
      </c>
      <c r="AB75" s="69">
        <f t="shared" si="11"/>
        <v>0.14274999999999949</v>
      </c>
    </row>
    <row r="76" spans="1:28" x14ac:dyDescent="0.25">
      <c r="A76" s="57" t="s">
        <v>11</v>
      </c>
      <c r="B76" s="51">
        <v>17.396000000000001</v>
      </c>
      <c r="C76" s="52">
        <v>17.094000000000001</v>
      </c>
      <c r="D76" s="52">
        <v>16.681000000000001</v>
      </c>
      <c r="E76" s="52">
        <v>16.277000000000001</v>
      </c>
      <c r="F76" s="52">
        <v>15.896000000000001</v>
      </c>
      <c r="G76" s="52">
        <v>15.96</v>
      </c>
      <c r="H76" s="52">
        <v>16.951000000000001</v>
      </c>
      <c r="I76" s="52">
        <v>17.951000000000001</v>
      </c>
      <c r="J76" s="52">
        <v>17.798999999999999</v>
      </c>
      <c r="K76" s="52">
        <v>17.728999999999999</v>
      </c>
      <c r="L76" s="52">
        <v>17.934000000000001</v>
      </c>
      <c r="M76" s="53">
        <v>18.649000000000001</v>
      </c>
      <c r="N76" s="51">
        <v>18.975999999999999</v>
      </c>
      <c r="O76" s="52">
        <v>18.983000000000001</v>
      </c>
      <c r="P76" s="52">
        <v>18.73</v>
      </c>
      <c r="Q76" s="52">
        <v>18.12</v>
      </c>
      <c r="R76" s="52">
        <v>17.777000000000001</v>
      </c>
      <c r="S76" s="52">
        <v>17.556000000000001</v>
      </c>
      <c r="T76" s="52">
        <v>18.521999999999998</v>
      </c>
      <c r="U76" s="52">
        <v>18.789000000000001</v>
      </c>
      <c r="V76" s="52">
        <v>18.574999999999999</v>
      </c>
      <c r="W76" s="52">
        <v>18.321999999999999</v>
      </c>
      <c r="X76" s="52">
        <v>18.388999999999999</v>
      </c>
      <c r="Y76" s="53">
        <v>18.991</v>
      </c>
      <c r="Z76" s="66">
        <f t="shared" si="9"/>
        <v>17.19308333333333</v>
      </c>
      <c r="AA76" s="72">
        <f t="shared" si="10"/>
        <v>18.477500000000003</v>
      </c>
      <c r="AB76" s="69">
        <f t="shared" si="11"/>
        <v>1.2844166666666723</v>
      </c>
    </row>
    <row r="77" spans="1:28" x14ac:dyDescent="0.25">
      <c r="A77" s="57" t="s">
        <v>12</v>
      </c>
      <c r="B77" s="51">
        <v>7.4210000000000003</v>
      </c>
      <c r="C77" s="52">
        <v>7.327</v>
      </c>
      <c r="D77" s="52">
        <v>7.2290000000000001</v>
      </c>
      <c r="E77" s="52">
        <v>7.0259999999999998</v>
      </c>
      <c r="F77" s="52">
        <v>6.8209999999999997</v>
      </c>
      <c r="G77" s="52">
        <v>6.7320000000000002</v>
      </c>
      <c r="H77" s="52">
        <v>7.1449999999999996</v>
      </c>
      <c r="I77" s="52">
        <v>7.6079999999999997</v>
      </c>
      <c r="J77" s="52">
        <v>7.5519999999999996</v>
      </c>
      <c r="K77" s="52">
        <v>7.57</v>
      </c>
      <c r="L77" s="52">
        <v>7.5990000000000002</v>
      </c>
      <c r="M77" s="53">
        <v>7.88</v>
      </c>
      <c r="N77" s="51">
        <v>8.0969999999999995</v>
      </c>
      <c r="O77" s="52">
        <v>8.0960000000000001</v>
      </c>
      <c r="P77" s="52">
        <v>7.8869999999999996</v>
      </c>
      <c r="Q77" s="52">
        <v>7.6509999999999998</v>
      </c>
      <c r="R77" s="52">
        <v>7.39</v>
      </c>
      <c r="S77" s="52">
        <v>7.3550000000000004</v>
      </c>
      <c r="T77" s="52">
        <v>7.7290000000000001</v>
      </c>
      <c r="U77" s="52">
        <v>7.8259999999999996</v>
      </c>
      <c r="V77" s="52">
        <v>7.8979999999999997</v>
      </c>
      <c r="W77" s="52">
        <v>7.7869999999999999</v>
      </c>
      <c r="X77" s="52">
        <v>7.8449999999999998</v>
      </c>
      <c r="Y77" s="53">
        <v>8.1959999999999997</v>
      </c>
      <c r="Z77" s="66">
        <f t="shared" si="9"/>
        <v>7.3258333333333319</v>
      </c>
      <c r="AA77" s="72">
        <f t="shared" si="10"/>
        <v>7.813083333333334</v>
      </c>
      <c r="AB77" s="69">
        <f t="shared" si="11"/>
        <v>0.48725000000000218</v>
      </c>
    </row>
    <row r="78" spans="1:28" x14ac:dyDescent="0.25">
      <c r="A78" s="57" t="s">
        <v>13</v>
      </c>
      <c r="B78" s="51">
        <v>5.5579999999999998</v>
      </c>
      <c r="C78" s="52">
        <v>5.431</v>
      </c>
      <c r="D78" s="52">
        <v>5.24</v>
      </c>
      <c r="E78" s="52">
        <v>5.0830000000000002</v>
      </c>
      <c r="F78" s="52">
        <v>4.9809999999999999</v>
      </c>
      <c r="G78" s="52">
        <v>4.9850000000000003</v>
      </c>
      <c r="H78" s="52">
        <v>5.407</v>
      </c>
      <c r="I78" s="52">
        <v>5.7240000000000002</v>
      </c>
      <c r="J78" s="52">
        <v>5.7720000000000002</v>
      </c>
      <c r="K78" s="52">
        <v>5.6820000000000004</v>
      </c>
      <c r="L78" s="52">
        <v>5.6340000000000003</v>
      </c>
      <c r="M78" s="53">
        <v>5.8129999999999997</v>
      </c>
      <c r="N78" s="51">
        <v>5.9939999999999998</v>
      </c>
      <c r="O78" s="52">
        <v>5.91</v>
      </c>
      <c r="P78" s="52">
        <v>5.7409999999999997</v>
      </c>
      <c r="Q78" s="52">
        <v>5.5439999999999996</v>
      </c>
      <c r="R78" s="52">
        <v>5.3949999999999996</v>
      </c>
      <c r="S78" s="52">
        <v>5.31</v>
      </c>
      <c r="T78" s="52">
        <v>5.7649999999999997</v>
      </c>
      <c r="U78" s="52">
        <v>5.7889999999999997</v>
      </c>
      <c r="V78" s="52">
        <v>5.6660000000000004</v>
      </c>
      <c r="W78" s="52">
        <v>5.4880000000000004</v>
      </c>
      <c r="X78" s="52">
        <v>5.4619999999999997</v>
      </c>
      <c r="Y78" s="53">
        <v>5.6970000000000001</v>
      </c>
      <c r="Z78" s="66">
        <f t="shared" si="9"/>
        <v>5.4424999999999999</v>
      </c>
      <c r="AA78" s="72">
        <f t="shared" si="10"/>
        <v>5.6467500000000008</v>
      </c>
      <c r="AB78" s="69">
        <f t="shared" si="11"/>
        <v>0.20425000000000093</v>
      </c>
    </row>
    <row r="79" spans="1:28" ht="16.5" thickBot="1" x14ac:dyDescent="0.3">
      <c r="A79" s="57" t="s">
        <v>14</v>
      </c>
      <c r="B79" s="51">
        <v>20.681999999999999</v>
      </c>
      <c r="C79" s="52">
        <v>20.542999999999999</v>
      </c>
      <c r="D79" s="52">
        <v>20.172999999999998</v>
      </c>
      <c r="E79" s="52">
        <v>20.045999999999999</v>
      </c>
      <c r="F79" s="52">
        <v>19.722999999999999</v>
      </c>
      <c r="G79" s="52">
        <v>19.536999999999999</v>
      </c>
      <c r="H79" s="52">
        <v>20.309999999999999</v>
      </c>
      <c r="I79" s="52">
        <v>20.905999999999999</v>
      </c>
      <c r="J79" s="52">
        <v>21.021000000000001</v>
      </c>
      <c r="K79" s="52">
        <v>20.757999999999999</v>
      </c>
      <c r="L79" s="52">
        <v>20.585999999999999</v>
      </c>
      <c r="M79" s="53">
        <v>20.872</v>
      </c>
      <c r="N79" s="51">
        <v>21.065000000000001</v>
      </c>
      <c r="O79" s="52">
        <v>20.966999999999999</v>
      </c>
      <c r="P79" s="52">
        <v>20.77</v>
      </c>
      <c r="Q79" s="52">
        <v>20.515999999999998</v>
      </c>
      <c r="R79" s="52">
        <v>20.215</v>
      </c>
      <c r="S79" s="52">
        <v>20.021999999999998</v>
      </c>
      <c r="T79" s="52">
        <v>20.904</v>
      </c>
      <c r="U79" s="52">
        <v>21.143000000000001</v>
      </c>
      <c r="V79" s="52">
        <v>20.984999999999999</v>
      </c>
      <c r="W79" s="52">
        <v>20.795000000000002</v>
      </c>
      <c r="X79" s="52">
        <v>20.858000000000001</v>
      </c>
      <c r="Y79" s="53">
        <v>21.32</v>
      </c>
      <c r="Z79" s="66">
        <f t="shared" si="9"/>
        <v>20.429749999999999</v>
      </c>
      <c r="AA79" s="72">
        <f t="shared" si="10"/>
        <v>20.796666666666667</v>
      </c>
      <c r="AB79" s="69">
        <f t="shared" si="11"/>
        <v>0.36691666666666833</v>
      </c>
    </row>
    <row r="80" spans="1:28" ht="17.25" thickTop="1" thickBot="1" x14ac:dyDescent="0.3">
      <c r="A80" s="61" t="s">
        <v>15</v>
      </c>
      <c r="B80" s="62">
        <v>135.727</v>
      </c>
      <c r="C80" s="63">
        <v>134.166</v>
      </c>
      <c r="D80" s="63">
        <v>131.166</v>
      </c>
      <c r="E80" s="63">
        <v>128.71299999999999</v>
      </c>
      <c r="F80" s="63">
        <v>126.217</v>
      </c>
      <c r="G80" s="63">
        <v>125.535</v>
      </c>
      <c r="H80" s="63">
        <v>133.166</v>
      </c>
      <c r="I80" s="63">
        <v>142.24199999999999</v>
      </c>
      <c r="J80" s="63">
        <v>143.35900000000001</v>
      </c>
      <c r="K80" s="63">
        <v>142.589</v>
      </c>
      <c r="L80" s="63">
        <v>141.904</v>
      </c>
      <c r="M80" s="64">
        <v>145.46799999999999</v>
      </c>
      <c r="N80" s="62">
        <v>148.857</v>
      </c>
      <c r="O80" s="63">
        <v>148.958</v>
      </c>
      <c r="P80" s="63">
        <v>146.63499999999999</v>
      </c>
      <c r="Q80" s="63">
        <v>143.06399999999999</v>
      </c>
      <c r="R80" s="63">
        <v>140.21899999999999</v>
      </c>
      <c r="S80" s="63">
        <v>138.851</v>
      </c>
      <c r="T80" s="63">
        <v>146.142</v>
      </c>
      <c r="U80" s="63">
        <v>147.89400000000001</v>
      </c>
      <c r="V80" s="63">
        <v>146.73500000000001</v>
      </c>
      <c r="W80" s="63">
        <v>144.77799999999999</v>
      </c>
      <c r="X80" s="63">
        <v>144.51599999999999</v>
      </c>
      <c r="Y80" s="64">
        <v>148.58000000000001</v>
      </c>
      <c r="Z80" s="67">
        <f t="shared" si="9"/>
        <v>135.85433333333333</v>
      </c>
      <c r="AA80" s="73">
        <f t="shared" si="10"/>
        <v>145.43575000000001</v>
      </c>
      <c r="AB80" s="70">
        <f t="shared" si="11"/>
        <v>9.5814166666666836</v>
      </c>
    </row>
    <row r="81" spans="1:28" ht="18" x14ac:dyDescent="0.25">
      <c r="A81" s="54" t="s">
        <v>413</v>
      </c>
    </row>
    <row r="82" spans="1:28" x14ac:dyDescent="0.25">
      <c r="A82" s="54"/>
    </row>
    <row r="83" spans="1:28" x14ac:dyDescent="0.25">
      <c r="A83" s="54"/>
    </row>
    <row r="84" spans="1:28" ht="22.5" customHeight="1" thickBot="1" x14ac:dyDescent="0.3">
      <c r="A84" s="412" t="s">
        <v>95</v>
      </c>
      <c r="B84" s="412"/>
      <c r="C84" s="412"/>
      <c r="D84" s="412"/>
      <c r="E84" s="412"/>
      <c r="F84" s="412"/>
      <c r="G84" s="412"/>
      <c r="H84" s="412"/>
      <c r="I84" s="412"/>
      <c r="J84" s="412"/>
      <c r="K84" s="412"/>
      <c r="L84" s="412"/>
      <c r="M84" s="412"/>
      <c r="N84" s="412"/>
      <c r="O84" s="412"/>
      <c r="P84" s="412"/>
      <c r="Q84" s="412"/>
      <c r="R84" s="412"/>
      <c r="S84" s="412"/>
      <c r="T84" s="412"/>
      <c r="U84" s="412"/>
      <c r="V84" s="412"/>
      <c r="W84" s="412"/>
      <c r="X84" s="412"/>
      <c r="Y84" s="412"/>
      <c r="Z84" s="412"/>
      <c r="AA84" s="412"/>
      <c r="AB84" s="412"/>
    </row>
    <row r="85" spans="1:28" ht="16.5" customHeight="1" thickBot="1" x14ac:dyDescent="0.3">
      <c r="A85" s="404" t="s">
        <v>117</v>
      </c>
      <c r="B85" s="406">
        <v>2022</v>
      </c>
      <c r="C85" s="407"/>
      <c r="D85" s="407"/>
      <c r="E85" s="407"/>
      <c r="F85" s="407"/>
      <c r="G85" s="407"/>
      <c r="H85" s="407"/>
      <c r="I85" s="407"/>
      <c r="J85" s="407"/>
      <c r="K85" s="407"/>
      <c r="L85" s="407"/>
      <c r="M85" s="408"/>
      <c r="N85" s="406">
        <v>2023</v>
      </c>
      <c r="O85" s="407"/>
      <c r="P85" s="407"/>
      <c r="Q85" s="407"/>
      <c r="R85" s="407"/>
      <c r="S85" s="407"/>
      <c r="T85" s="407"/>
      <c r="U85" s="407"/>
      <c r="V85" s="407"/>
      <c r="W85" s="407"/>
      <c r="X85" s="407"/>
      <c r="Y85" s="408"/>
      <c r="Z85" s="409" t="s">
        <v>414</v>
      </c>
      <c r="AA85" s="410"/>
      <c r="AB85" s="411"/>
    </row>
    <row r="86" spans="1:28" ht="16.5" thickBot="1" x14ac:dyDescent="0.3">
      <c r="A86" s="405"/>
      <c r="B86" s="90">
        <v>1</v>
      </c>
      <c r="C86" s="65">
        <v>2</v>
      </c>
      <c r="D86" s="65">
        <v>3</v>
      </c>
      <c r="E86" s="65">
        <v>4</v>
      </c>
      <c r="F86" s="65">
        <v>5</v>
      </c>
      <c r="G86" s="65">
        <v>6</v>
      </c>
      <c r="H86" s="65">
        <v>7</v>
      </c>
      <c r="I86" s="65">
        <v>8</v>
      </c>
      <c r="J86" s="65">
        <v>9</v>
      </c>
      <c r="K86" s="65">
        <v>10</v>
      </c>
      <c r="L86" s="65">
        <v>11</v>
      </c>
      <c r="M86" s="60">
        <v>12</v>
      </c>
      <c r="N86" s="90">
        <v>1</v>
      </c>
      <c r="O86" s="65">
        <v>2</v>
      </c>
      <c r="P86" s="65">
        <v>3</v>
      </c>
      <c r="Q86" s="65">
        <v>4</v>
      </c>
      <c r="R86" s="65">
        <v>5</v>
      </c>
      <c r="S86" s="65">
        <v>6</v>
      </c>
      <c r="T86" s="65">
        <v>7</v>
      </c>
      <c r="U86" s="65">
        <v>8</v>
      </c>
      <c r="V86" s="65">
        <v>9</v>
      </c>
      <c r="W86" s="65">
        <v>10</v>
      </c>
      <c r="X86" s="65">
        <v>11</v>
      </c>
      <c r="Y86" s="60">
        <v>12</v>
      </c>
      <c r="Z86" s="65">
        <v>2022</v>
      </c>
      <c r="AA86" s="71">
        <v>2023</v>
      </c>
      <c r="AB86" s="60" t="s">
        <v>92</v>
      </c>
    </row>
    <row r="87" spans="1:28" ht="16.5" thickTop="1" x14ac:dyDescent="0.25">
      <c r="A87" s="56" t="s">
        <v>1</v>
      </c>
      <c r="B87" s="51">
        <v>88.536000000000001</v>
      </c>
      <c r="C87" s="52">
        <v>91.403000000000006</v>
      </c>
      <c r="D87" s="52">
        <v>93.540999999999997</v>
      </c>
      <c r="E87" s="52">
        <v>88.790999999999997</v>
      </c>
      <c r="F87" s="52">
        <v>88.625</v>
      </c>
      <c r="G87" s="52">
        <v>77.626999999999995</v>
      </c>
      <c r="H87" s="52">
        <v>76.206999999999994</v>
      </c>
      <c r="I87" s="52">
        <v>76.11</v>
      </c>
      <c r="J87" s="52">
        <v>74.540999999999997</v>
      </c>
      <c r="K87" s="52">
        <v>74.117000000000004</v>
      </c>
      <c r="L87" s="52">
        <v>75.125</v>
      </c>
      <c r="M87" s="53">
        <v>76.045000000000002</v>
      </c>
      <c r="N87" s="51">
        <v>74.576999999999998</v>
      </c>
      <c r="O87" s="52">
        <v>76.736000000000004</v>
      </c>
      <c r="P87" s="52">
        <v>78.111999999999995</v>
      </c>
      <c r="Q87" s="52">
        <v>79.054000000000002</v>
      </c>
      <c r="R87" s="52">
        <v>79.846000000000004</v>
      </c>
      <c r="S87" s="52">
        <v>81.683000000000007</v>
      </c>
      <c r="T87" s="52">
        <v>83.644000000000005</v>
      </c>
      <c r="U87" s="52">
        <v>85.141999999999996</v>
      </c>
      <c r="V87" s="52">
        <v>85.733000000000004</v>
      </c>
      <c r="W87" s="52">
        <v>85.989000000000004</v>
      </c>
      <c r="X87" s="52">
        <v>84.331999999999994</v>
      </c>
      <c r="Y87" s="53">
        <v>79.569000000000003</v>
      </c>
      <c r="Z87" s="66">
        <f>AVERAGE(B87:M87)</f>
        <v>81.722333333333339</v>
      </c>
      <c r="AA87" s="72">
        <f>AVERAGE(N87:Y87)</f>
        <v>81.201416666666674</v>
      </c>
      <c r="AB87" s="68">
        <f>AA87-Z87</f>
        <v>-0.5209166666666647</v>
      </c>
    </row>
    <row r="88" spans="1:28" x14ac:dyDescent="0.25">
      <c r="A88" s="57" t="s">
        <v>2</v>
      </c>
      <c r="B88" s="51">
        <v>64.801000000000002</v>
      </c>
      <c r="C88" s="52">
        <v>67.384</v>
      </c>
      <c r="D88" s="52">
        <v>64.075999999999993</v>
      </c>
      <c r="E88" s="52">
        <v>61.564999999999998</v>
      </c>
      <c r="F88" s="52">
        <v>60.695</v>
      </c>
      <c r="G88" s="52">
        <v>58.204000000000001</v>
      </c>
      <c r="H88" s="52">
        <v>57.097999999999999</v>
      </c>
      <c r="I88" s="52">
        <v>57.73</v>
      </c>
      <c r="J88" s="52">
        <v>57.601999999999997</v>
      </c>
      <c r="K88" s="52">
        <v>57.283000000000001</v>
      </c>
      <c r="L88" s="52">
        <v>57.896999999999998</v>
      </c>
      <c r="M88" s="53">
        <v>57.35</v>
      </c>
      <c r="N88" s="51">
        <v>56.103000000000002</v>
      </c>
      <c r="O88" s="52">
        <v>56.984999999999999</v>
      </c>
      <c r="P88" s="52">
        <v>58.3</v>
      </c>
      <c r="Q88" s="52">
        <v>57.904000000000003</v>
      </c>
      <c r="R88" s="52">
        <v>57.991999999999997</v>
      </c>
      <c r="S88" s="52">
        <v>58.234999999999999</v>
      </c>
      <c r="T88" s="52">
        <v>54.063000000000002</v>
      </c>
      <c r="U88" s="52">
        <v>54.343000000000004</v>
      </c>
      <c r="V88" s="52">
        <v>55.067999999999998</v>
      </c>
      <c r="W88" s="52">
        <v>54.866999999999997</v>
      </c>
      <c r="X88" s="52">
        <v>56.009</v>
      </c>
      <c r="Y88" s="53">
        <v>55.801000000000002</v>
      </c>
      <c r="Z88" s="66">
        <f t="shared" ref="Z88:Z101" si="12">AVERAGE(B88:M88)</f>
        <v>60.140416666666681</v>
      </c>
      <c r="AA88" s="72">
        <f t="shared" ref="AA88:AA101" si="13">AVERAGE(N88:Y88)</f>
        <v>56.305833333333339</v>
      </c>
      <c r="AB88" s="69">
        <f t="shared" ref="AB88:AB101" si="14">AA88-Z88</f>
        <v>-3.8345833333333417</v>
      </c>
    </row>
    <row r="89" spans="1:28" x14ac:dyDescent="0.25">
      <c r="A89" s="57" t="s">
        <v>3</v>
      </c>
      <c r="B89" s="51">
        <v>20.693000000000001</v>
      </c>
      <c r="C89" s="52">
        <v>21.106000000000002</v>
      </c>
      <c r="D89" s="52">
        <v>20.279</v>
      </c>
      <c r="E89" s="52">
        <v>20.038</v>
      </c>
      <c r="F89" s="52">
        <v>19.646000000000001</v>
      </c>
      <c r="G89" s="52">
        <v>19.472999999999999</v>
      </c>
      <c r="H89" s="52">
        <v>19.187000000000001</v>
      </c>
      <c r="I89" s="52">
        <v>18.956</v>
      </c>
      <c r="J89" s="52">
        <v>18.815000000000001</v>
      </c>
      <c r="K89" s="52">
        <v>18.579999999999998</v>
      </c>
      <c r="L89" s="52">
        <v>17.687000000000001</v>
      </c>
      <c r="M89" s="53">
        <v>17.315000000000001</v>
      </c>
      <c r="N89" s="51">
        <v>16.029</v>
      </c>
      <c r="O89" s="52">
        <v>15.712999999999999</v>
      </c>
      <c r="P89" s="52">
        <v>15.044</v>
      </c>
      <c r="Q89" s="52">
        <v>14.839</v>
      </c>
      <c r="R89" s="52">
        <v>14.553000000000001</v>
      </c>
      <c r="S89" s="52">
        <v>14.441000000000001</v>
      </c>
      <c r="T89" s="52">
        <v>14.3</v>
      </c>
      <c r="U89" s="52">
        <v>14.238</v>
      </c>
      <c r="V89" s="52">
        <v>14.07</v>
      </c>
      <c r="W89" s="52">
        <v>13.994999999999999</v>
      </c>
      <c r="X89" s="52">
        <v>14.134</v>
      </c>
      <c r="Y89" s="53">
        <v>13.678000000000001</v>
      </c>
      <c r="Z89" s="66">
        <f t="shared" si="12"/>
        <v>19.314583333333331</v>
      </c>
      <c r="AA89" s="72">
        <f t="shared" si="13"/>
        <v>14.586166666666665</v>
      </c>
      <c r="AB89" s="69">
        <f t="shared" si="14"/>
        <v>-4.728416666666666</v>
      </c>
    </row>
    <row r="90" spans="1:28" x14ac:dyDescent="0.25">
      <c r="A90" s="57" t="s">
        <v>4</v>
      </c>
      <c r="B90" s="51">
        <v>34.648000000000003</v>
      </c>
      <c r="C90" s="52">
        <v>36.082999999999998</v>
      </c>
      <c r="D90" s="52">
        <v>33.497</v>
      </c>
      <c r="E90" s="52">
        <v>28.486999999999998</v>
      </c>
      <c r="F90" s="52">
        <v>24.635000000000002</v>
      </c>
      <c r="G90" s="52">
        <v>23.271000000000001</v>
      </c>
      <c r="H90" s="52">
        <v>22.841999999999999</v>
      </c>
      <c r="I90" s="52">
        <v>22.622</v>
      </c>
      <c r="J90" s="52">
        <v>22.446000000000002</v>
      </c>
      <c r="K90" s="52">
        <v>22.012</v>
      </c>
      <c r="L90" s="52">
        <v>21.963000000000001</v>
      </c>
      <c r="M90" s="53">
        <v>21.949000000000002</v>
      </c>
      <c r="N90" s="51">
        <v>19.884</v>
      </c>
      <c r="O90" s="52">
        <v>19.602</v>
      </c>
      <c r="P90" s="52">
        <v>19.263999999999999</v>
      </c>
      <c r="Q90" s="52">
        <v>19.367999999999999</v>
      </c>
      <c r="R90" s="52">
        <v>20.055</v>
      </c>
      <c r="S90" s="52">
        <v>20.064</v>
      </c>
      <c r="T90" s="52">
        <v>20.2</v>
      </c>
      <c r="U90" s="52">
        <v>20.29</v>
      </c>
      <c r="V90" s="52">
        <v>20.542000000000002</v>
      </c>
      <c r="W90" s="52">
        <v>20.789000000000001</v>
      </c>
      <c r="X90" s="52">
        <v>20.305</v>
      </c>
      <c r="Y90" s="53">
        <v>20.385999999999999</v>
      </c>
      <c r="Z90" s="66">
        <f t="shared" si="12"/>
        <v>26.204583333333336</v>
      </c>
      <c r="AA90" s="72">
        <f t="shared" si="13"/>
        <v>20.062416666666667</v>
      </c>
      <c r="AB90" s="69">
        <f t="shared" si="14"/>
        <v>-6.1421666666666681</v>
      </c>
    </row>
    <row r="91" spans="1:28" x14ac:dyDescent="0.25">
      <c r="A91" s="57" t="s">
        <v>5</v>
      </c>
      <c r="B91" s="51">
        <v>6.2030000000000003</v>
      </c>
      <c r="C91" s="52">
        <v>6.3769999999999998</v>
      </c>
      <c r="D91" s="52">
        <v>6.8849999999999998</v>
      </c>
      <c r="E91" s="52">
        <v>6.665</v>
      </c>
      <c r="F91" s="52">
        <v>6.5330000000000004</v>
      </c>
      <c r="G91" s="52">
        <v>6.3460000000000001</v>
      </c>
      <c r="H91" s="52">
        <v>6.3620000000000001</v>
      </c>
      <c r="I91" s="52">
        <v>6.39</v>
      </c>
      <c r="J91" s="52">
        <v>6.391</v>
      </c>
      <c r="K91" s="52">
        <v>5.6369999999999996</v>
      </c>
      <c r="L91" s="52">
        <v>5.6980000000000004</v>
      </c>
      <c r="M91" s="53">
        <v>5.7690000000000001</v>
      </c>
      <c r="N91" s="51">
        <v>6.0529999999999999</v>
      </c>
      <c r="O91" s="52">
        <v>6.008</v>
      </c>
      <c r="P91" s="52">
        <v>6.1539999999999999</v>
      </c>
      <c r="Q91" s="52">
        <v>6.1520000000000001</v>
      </c>
      <c r="R91" s="52">
        <v>6.1680000000000001</v>
      </c>
      <c r="S91" s="52">
        <v>5.9740000000000002</v>
      </c>
      <c r="T91" s="52">
        <v>6.0810000000000004</v>
      </c>
      <c r="U91" s="52">
        <v>6.2060000000000004</v>
      </c>
      <c r="V91" s="52">
        <v>6.1040000000000001</v>
      </c>
      <c r="W91" s="52">
        <v>5.9770000000000003</v>
      </c>
      <c r="X91" s="52">
        <v>5.9249999999999998</v>
      </c>
      <c r="Y91" s="53">
        <v>5.8689999999999998</v>
      </c>
      <c r="Z91" s="66">
        <f t="shared" si="12"/>
        <v>6.2713333333333336</v>
      </c>
      <c r="AA91" s="72">
        <f t="shared" si="13"/>
        <v>6.0559166666666675</v>
      </c>
      <c r="AB91" s="69">
        <f t="shared" si="14"/>
        <v>-0.21541666666666615</v>
      </c>
    </row>
    <row r="92" spans="1:28" x14ac:dyDescent="0.25">
      <c r="A92" s="57" t="s">
        <v>6</v>
      </c>
      <c r="B92" s="51">
        <v>15.093</v>
      </c>
      <c r="C92" s="52">
        <v>15.753</v>
      </c>
      <c r="D92" s="52">
        <v>14.903</v>
      </c>
      <c r="E92" s="52">
        <v>14.113</v>
      </c>
      <c r="F92" s="52">
        <v>13.858000000000001</v>
      </c>
      <c r="G92" s="52">
        <v>13.318</v>
      </c>
      <c r="H92" s="52">
        <v>12.885999999999999</v>
      </c>
      <c r="I92" s="52">
        <v>12.933999999999999</v>
      </c>
      <c r="J92" s="52">
        <v>13.191000000000001</v>
      </c>
      <c r="K92" s="52">
        <v>13.242000000000001</v>
      </c>
      <c r="L92" s="52">
        <v>12.967000000000001</v>
      </c>
      <c r="M92" s="53">
        <v>12.7</v>
      </c>
      <c r="N92" s="51">
        <v>11.84</v>
      </c>
      <c r="O92" s="52">
        <v>11.818</v>
      </c>
      <c r="P92" s="52">
        <v>11.798</v>
      </c>
      <c r="Q92" s="52">
        <v>11.643000000000001</v>
      </c>
      <c r="R92" s="52">
        <v>11.706</v>
      </c>
      <c r="S92" s="52">
        <v>11.297000000000001</v>
      </c>
      <c r="T92" s="52">
        <v>11.29</v>
      </c>
      <c r="U92" s="52">
        <v>11.327</v>
      </c>
      <c r="V92" s="52">
        <v>11.49</v>
      </c>
      <c r="W92" s="52">
        <v>11.754</v>
      </c>
      <c r="X92" s="52">
        <v>11.615</v>
      </c>
      <c r="Y92" s="53">
        <v>11.353</v>
      </c>
      <c r="Z92" s="66">
        <f t="shared" si="12"/>
        <v>13.746499999999999</v>
      </c>
      <c r="AA92" s="72">
        <f t="shared" si="13"/>
        <v>11.577583333333331</v>
      </c>
      <c r="AB92" s="69">
        <f t="shared" si="14"/>
        <v>-2.1689166666666679</v>
      </c>
    </row>
    <row r="93" spans="1:28" x14ac:dyDescent="0.25">
      <c r="A93" s="57" t="s">
        <v>7</v>
      </c>
      <c r="B93" s="51">
        <v>10.224</v>
      </c>
      <c r="C93" s="52">
        <v>10.497999999999999</v>
      </c>
      <c r="D93" s="52">
        <v>9.7330000000000005</v>
      </c>
      <c r="E93" s="52">
        <v>9.2539999999999996</v>
      </c>
      <c r="F93" s="52">
        <v>9.0960000000000001</v>
      </c>
      <c r="G93" s="52">
        <v>8.49</v>
      </c>
      <c r="H93" s="52">
        <v>8.3350000000000009</v>
      </c>
      <c r="I93" s="52">
        <v>8.2769999999999992</v>
      </c>
      <c r="J93" s="52">
        <v>8.1859999999999999</v>
      </c>
      <c r="K93" s="52">
        <v>8.1769999999999996</v>
      </c>
      <c r="L93" s="52">
        <v>7.8179999999999996</v>
      </c>
      <c r="M93" s="53">
        <v>7.8330000000000002</v>
      </c>
      <c r="N93" s="51">
        <v>7.9160000000000004</v>
      </c>
      <c r="O93" s="52">
        <v>7.641</v>
      </c>
      <c r="P93" s="52">
        <v>7.3339999999999996</v>
      </c>
      <c r="Q93" s="52">
        <v>7.3170000000000002</v>
      </c>
      <c r="R93" s="52">
        <v>7.2770000000000001</v>
      </c>
      <c r="S93" s="52">
        <v>7.0789999999999997</v>
      </c>
      <c r="T93" s="52">
        <v>6.96</v>
      </c>
      <c r="U93" s="52">
        <v>6.7069999999999999</v>
      </c>
      <c r="V93" s="52">
        <v>6.6509999999999998</v>
      </c>
      <c r="W93" s="52">
        <v>6.556</v>
      </c>
      <c r="X93" s="52">
        <v>6.4219999999999997</v>
      </c>
      <c r="Y93" s="53">
        <v>6.27</v>
      </c>
      <c r="Z93" s="66">
        <f t="shared" si="12"/>
        <v>8.8267500000000005</v>
      </c>
      <c r="AA93" s="72">
        <f t="shared" si="13"/>
        <v>7.0108333333333333</v>
      </c>
      <c r="AB93" s="69">
        <f t="shared" si="14"/>
        <v>-1.8159166666666673</v>
      </c>
    </row>
    <row r="94" spans="1:28" x14ac:dyDescent="0.25">
      <c r="A94" s="57" t="s">
        <v>8</v>
      </c>
      <c r="B94" s="51">
        <v>12.91</v>
      </c>
      <c r="C94" s="52">
        <v>13.069000000000001</v>
      </c>
      <c r="D94" s="52">
        <v>12.984999999999999</v>
      </c>
      <c r="E94" s="52">
        <v>12.853</v>
      </c>
      <c r="F94" s="52">
        <v>12.79</v>
      </c>
      <c r="G94" s="52">
        <v>12.603999999999999</v>
      </c>
      <c r="H94" s="52">
        <v>12.538</v>
      </c>
      <c r="I94" s="52">
        <v>12.445</v>
      </c>
      <c r="J94" s="52">
        <v>12.428000000000001</v>
      </c>
      <c r="K94" s="52">
        <v>11.968</v>
      </c>
      <c r="L94" s="52">
        <v>11.877000000000001</v>
      </c>
      <c r="M94" s="53">
        <v>11.582000000000001</v>
      </c>
      <c r="N94" s="51">
        <v>11.72</v>
      </c>
      <c r="O94" s="52">
        <v>11.811</v>
      </c>
      <c r="P94" s="52">
        <v>11.805</v>
      </c>
      <c r="Q94" s="52">
        <v>11.446</v>
      </c>
      <c r="R94" s="52">
        <v>11.599</v>
      </c>
      <c r="S94" s="52">
        <v>11.339</v>
      </c>
      <c r="T94" s="52">
        <v>11.641</v>
      </c>
      <c r="U94" s="52">
        <v>11.247</v>
      </c>
      <c r="V94" s="52">
        <v>11.090999999999999</v>
      </c>
      <c r="W94" s="52">
        <v>10.821</v>
      </c>
      <c r="X94" s="52">
        <v>10.782999999999999</v>
      </c>
      <c r="Y94" s="53">
        <v>10.637</v>
      </c>
      <c r="Z94" s="66">
        <f t="shared" si="12"/>
        <v>12.504083333333332</v>
      </c>
      <c r="AA94" s="72">
        <f t="shared" si="13"/>
        <v>11.328333333333333</v>
      </c>
      <c r="AB94" s="69">
        <f t="shared" si="14"/>
        <v>-1.175749999999999</v>
      </c>
    </row>
    <row r="95" spans="1:28" x14ac:dyDescent="0.25">
      <c r="A95" s="57" t="s">
        <v>9</v>
      </c>
      <c r="B95" s="51">
        <v>18.370999999999999</v>
      </c>
      <c r="C95" s="52">
        <v>18.829000000000001</v>
      </c>
      <c r="D95" s="52">
        <v>18.77</v>
      </c>
      <c r="E95" s="52">
        <v>18.687999999999999</v>
      </c>
      <c r="F95" s="52">
        <v>18.552</v>
      </c>
      <c r="G95" s="52">
        <v>18.375</v>
      </c>
      <c r="H95" s="52">
        <v>17.645</v>
      </c>
      <c r="I95" s="52">
        <v>17.442</v>
      </c>
      <c r="J95" s="52">
        <v>17.111999999999998</v>
      </c>
      <c r="K95" s="52">
        <v>16.375</v>
      </c>
      <c r="L95" s="52">
        <v>16.178999999999998</v>
      </c>
      <c r="M95" s="53">
        <v>15.695</v>
      </c>
      <c r="N95" s="51">
        <v>15.394</v>
      </c>
      <c r="O95" s="52">
        <v>15.239000000000001</v>
      </c>
      <c r="P95" s="52">
        <v>15.101000000000001</v>
      </c>
      <c r="Q95" s="52">
        <v>14.941000000000001</v>
      </c>
      <c r="R95" s="52">
        <v>15.032999999999999</v>
      </c>
      <c r="S95" s="52">
        <v>15.173999999999999</v>
      </c>
      <c r="T95" s="52">
        <v>15.209</v>
      </c>
      <c r="U95" s="52">
        <v>15.045</v>
      </c>
      <c r="V95" s="52">
        <v>14.778</v>
      </c>
      <c r="W95" s="52">
        <v>14.208</v>
      </c>
      <c r="X95" s="52">
        <v>13.901</v>
      </c>
      <c r="Y95" s="53">
        <v>13.721</v>
      </c>
      <c r="Z95" s="66">
        <f t="shared" si="12"/>
        <v>17.669416666666667</v>
      </c>
      <c r="AA95" s="72">
        <f t="shared" si="13"/>
        <v>14.812000000000003</v>
      </c>
      <c r="AB95" s="69">
        <f t="shared" si="14"/>
        <v>-2.8574166666666638</v>
      </c>
    </row>
    <row r="96" spans="1:28" x14ac:dyDescent="0.25">
      <c r="A96" s="57" t="s">
        <v>100</v>
      </c>
      <c r="B96" s="51">
        <v>10.853999999999999</v>
      </c>
      <c r="C96" s="52">
        <v>11.148999999999999</v>
      </c>
      <c r="D96" s="52">
        <v>11.032999999999999</v>
      </c>
      <c r="E96" s="52">
        <v>10.581</v>
      </c>
      <c r="F96" s="52">
        <v>10.641</v>
      </c>
      <c r="G96" s="52">
        <v>10.287000000000001</v>
      </c>
      <c r="H96" s="52">
        <v>9.8030000000000008</v>
      </c>
      <c r="I96" s="52">
        <v>9.4920000000000009</v>
      </c>
      <c r="J96" s="52">
        <v>9.4169999999999998</v>
      </c>
      <c r="K96" s="52">
        <v>9.1319999999999997</v>
      </c>
      <c r="L96" s="52">
        <v>9.1240000000000006</v>
      </c>
      <c r="M96" s="53">
        <v>8.8650000000000002</v>
      </c>
      <c r="N96" s="51">
        <v>8.9019999999999992</v>
      </c>
      <c r="O96" s="52">
        <v>8.8840000000000003</v>
      </c>
      <c r="P96" s="52">
        <v>8.7370000000000001</v>
      </c>
      <c r="Q96" s="52">
        <v>8.5370000000000008</v>
      </c>
      <c r="R96" s="52">
        <v>8.5399999999999991</v>
      </c>
      <c r="S96" s="52">
        <v>8.5310000000000006</v>
      </c>
      <c r="T96" s="52">
        <v>8.34</v>
      </c>
      <c r="U96" s="52">
        <v>8.6679999999999993</v>
      </c>
      <c r="V96" s="52">
        <v>8.6880000000000006</v>
      </c>
      <c r="W96" s="52">
        <v>8.4290000000000003</v>
      </c>
      <c r="X96" s="52">
        <v>8.5139999999999993</v>
      </c>
      <c r="Y96" s="52">
        <v>8.3680000000000003</v>
      </c>
      <c r="Z96" s="66">
        <f t="shared" si="12"/>
        <v>10.031499999999999</v>
      </c>
      <c r="AA96" s="72">
        <f t="shared" si="13"/>
        <v>8.5948333333333338</v>
      </c>
      <c r="AB96" s="69">
        <f t="shared" si="14"/>
        <v>-1.4366666666666656</v>
      </c>
    </row>
    <row r="97" spans="1:28" x14ac:dyDescent="0.25">
      <c r="A97" s="57" t="s">
        <v>11</v>
      </c>
      <c r="B97" s="51">
        <v>33.173000000000002</v>
      </c>
      <c r="C97" s="52">
        <v>34.956000000000003</v>
      </c>
      <c r="D97" s="52">
        <v>35.575000000000003</v>
      </c>
      <c r="E97" s="52">
        <v>35.463000000000001</v>
      </c>
      <c r="F97" s="52">
        <v>34.942999999999998</v>
      </c>
      <c r="G97" s="52">
        <v>35.390999999999998</v>
      </c>
      <c r="H97" s="52">
        <v>34.802999999999997</v>
      </c>
      <c r="I97" s="52">
        <v>34.42</v>
      </c>
      <c r="J97" s="52">
        <v>31.199000000000002</v>
      </c>
      <c r="K97" s="52">
        <v>27.039000000000001</v>
      </c>
      <c r="L97" s="52">
        <v>23.940999999999999</v>
      </c>
      <c r="M97" s="53">
        <v>23.776</v>
      </c>
      <c r="N97" s="51">
        <v>23.472000000000001</v>
      </c>
      <c r="O97" s="52">
        <v>23.748999999999999</v>
      </c>
      <c r="P97" s="52">
        <v>24.196999999999999</v>
      </c>
      <c r="Q97" s="52">
        <v>24.361000000000001</v>
      </c>
      <c r="R97" s="52">
        <v>24.268000000000001</v>
      </c>
      <c r="S97" s="52">
        <v>24.376999999999999</v>
      </c>
      <c r="T97" s="52">
        <v>24.669</v>
      </c>
      <c r="U97" s="52">
        <v>19.030999999999999</v>
      </c>
      <c r="V97" s="52">
        <v>19.138999999999999</v>
      </c>
      <c r="W97" s="52">
        <v>18.577999999999999</v>
      </c>
      <c r="X97" s="52">
        <v>18.486999999999998</v>
      </c>
      <c r="Y97" s="53">
        <v>18.373000000000001</v>
      </c>
      <c r="Z97" s="66">
        <f t="shared" si="12"/>
        <v>32.056583333333329</v>
      </c>
      <c r="AA97" s="72">
        <f t="shared" si="13"/>
        <v>21.891750000000002</v>
      </c>
      <c r="AB97" s="69">
        <f t="shared" si="14"/>
        <v>-10.164833333333327</v>
      </c>
    </row>
    <row r="98" spans="1:28" x14ac:dyDescent="0.25">
      <c r="A98" s="57" t="s">
        <v>12</v>
      </c>
      <c r="B98" s="51">
        <v>9.2669999999999995</v>
      </c>
      <c r="C98" s="52">
        <v>9.3360000000000003</v>
      </c>
      <c r="D98" s="52">
        <v>10.308</v>
      </c>
      <c r="E98" s="52">
        <v>10.1</v>
      </c>
      <c r="F98" s="52">
        <v>10.048</v>
      </c>
      <c r="G98" s="52">
        <v>9.73</v>
      </c>
      <c r="H98" s="52">
        <v>9.7530000000000001</v>
      </c>
      <c r="I98" s="52">
        <v>9.5259999999999998</v>
      </c>
      <c r="J98" s="52">
        <v>9.0459999999999994</v>
      </c>
      <c r="K98" s="52">
        <v>8.8290000000000006</v>
      </c>
      <c r="L98" s="52">
        <v>8.1560000000000006</v>
      </c>
      <c r="M98" s="53">
        <v>7.5730000000000004</v>
      </c>
      <c r="N98" s="51">
        <v>7.6929999999999996</v>
      </c>
      <c r="O98" s="52">
        <v>7.6120000000000001</v>
      </c>
      <c r="P98" s="52">
        <v>7.7220000000000004</v>
      </c>
      <c r="Q98" s="52">
        <v>7.6289999999999996</v>
      </c>
      <c r="R98" s="52">
        <v>7.4770000000000003</v>
      </c>
      <c r="S98" s="52">
        <v>7.6680000000000001</v>
      </c>
      <c r="T98" s="52">
        <v>8.4749999999999996</v>
      </c>
      <c r="U98" s="52">
        <v>8.3689999999999998</v>
      </c>
      <c r="V98" s="52">
        <v>8.0790000000000006</v>
      </c>
      <c r="W98" s="52">
        <v>8.1020000000000003</v>
      </c>
      <c r="X98" s="52">
        <v>8.0760000000000005</v>
      </c>
      <c r="Y98" s="53">
        <v>7.859</v>
      </c>
      <c r="Z98" s="66">
        <f t="shared" si="12"/>
        <v>9.3060000000000027</v>
      </c>
      <c r="AA98" s="72">
        <f t="shared" si="13"/>
        <v>7.8967499999999982</v>
      </c>
      <c r="AB98" s="69">
        <f t="shared" si="14"/>
        <v>-1.4092500000000046</v>
      </c>
    </row>
    <row r="99" spans="1:28" x14ac:dyDescent="0.25">
      <c r="A99" s="57" t="s">
        <v>13</v>
      </c>
      <c r="B99" s="51">
        <v>13.484</v>
      </c>
      <c r="C99" s="52">
        <v>13.71</v>
      </c>
      <c r="D99" s="52">
        <v>13.496</v>
      </c>
      <c r="E99" s="52">
        <v>12.837</v>
      </c>
      <c r="F99" s="52">
        <v>12.551</v>
      </c>
      <c r="G99" s="52">
        <v>12.321999999999999</v>
      </c>
      <c r="H99" s="52">
        <v>11.779</v>
      </c>
      <c r="I99" s="52">
        <v>11.651999999999999</v>
      </c>
      <c r="J99" s="52">
        <v>11.721</v>
      </c>
      <c r="K99" s="52">
        <v>11.29</v>
      </c>
      <c r="L99" s="52">
        <v>10.462</v>
      </c>
      <c r="M99" s="53">
        <v>9.9410000000000007</v>
      </c>
      <c r="N99" s="51">
        <v>9.7080000000000002</v>
      </c>
      <c r="O99" s="52">
        <v>9.58</v>
      </c>
      <c r="P99" s="52">
        <v>9.5129999999999999</v>
      </c>
      <c r="Q99" s="52">
        <v>9.4489999999999998</v>
      </c>
      <c r="R99" s="52">
        <v>8.9489999999999998</v>
      </c>
      <c r="S99" s="52">
        <v>8.5709999999999997</v>
      </c>
      <c r="T99" s="52">
        <v>8.7129999999999992</v>
      </c>
      <c r="U99" s="52">
        <v>8.77</v>
      </c>
      <c r="V99" s="52">
        <v>8.7249999999999996</v>
      </c>
      <c r="W99" s="52">
        <v>8.7769999999999992</v>
      </c>
      <c r="X99" s="52">
        <v>8.69</v>
      </c>
      <c r="Y99" s="53">
        <v>8.5489999999999995</v>
      </c>
      <c r="Z99" s="66">
        <f t="shared" si="12"/>
        <v>12.10375</v>
      </c>
      <c r="AA99" s="72">
        <f t="shared" si="13"/>
        <v>8.9994999999999976</v>
      </c>
      <c r="AB99" s="69">
        <f t="shared" si="14"/>
        <v>-3.1042500000000022</v>
      </c>
    </row>
    <row r="100" spans="1:28" ht="16.5" thickBot="1" x14ac:dyDescent="0.3">
      <c r="A100" s="57" t="s">
        <v>14</v>
      </c>
      <c r="B100" s="51">
        <v>13.423</v>
      </c>
      <c r="C100" s="52">
        <v>14.263999999999999</v>
      </c>
      <c r="D100" s="52">
        <v>15.087</v>
      </c>
      <c r="E100" s="52">
        <v>14.914999999999999</v>
      </c>
      <c r="F100" s="52">
        <v>14.718</v>
      </c>
      <c r="G100" s="52">
        <v>13.97</v>
      </c>
      <c r="H100" s="52">
        <v>14.012</v>
      </c>
      <c r="I100" s="52">
        <v>14.331</v>
      </c>
      <c r="J100" s="52">
        <v>14.003</v>
      </c>
      <c r="K100" s="52">
        <v>13.679</v>
      </c>
      <c r="L100" s="52">
        <v>13.076000000000001</v>
      </c>
      <c r="M100" s="53">
        <v>12.254</v>
      </c>
      <c r="N100" s="51">
        <v>11.85</v>
      </c>
      <c r="O100" s="52">
        <v>11.718999999999999</v>
      </c>
      <c r="P100" s="52">
        <v>11.444000000000001</v>
      </c>
      <c r="Q100" s="52">
        <v>11.89</v>
      </c>
      <c r="R100" s="52">
        <v>12.228999999999999</v>
      </c>
      <c r="S100" s="52">
        <v>12.257</v>
      </c>
      <c r="T100" s="52">
        <v>12.042</v>
      </c>
      <c r="U100" s="52">
        <v>11.824</v>
      </c>
      <c r="V100" s="52">
        <v>11.837</v>
      </c>
      <c r="W100" s="52">
        <v>11.654</v>
      </c>
      <c r="X100" s="52">
        <v>11.515000000000001</v>
      </c>
      <c r="Y100" s="53">
        <v>11.356</v>
      </c>
      <c r="Z100" s="66">
        <f t="shared" si="12"/>
        <v>13.977666666666666</v>
      </c>
      <c r="AA100" s="72">
        <f t="shared" si="13"/>
        <v>11.801416666666666</v>
      </c>
      <c r="AB100" s="69">
        <f t="shared" si="14"/>
        <v>-2.1762499999999996</v>
      </c>
    </row>
    <row r="101" spans="1:28" ht="17.25" thickTop="1" thickBot="1" x14ac:dyDescent="0.3">
      <c r="A101" s="61" t="s">
        <v>15</v>
      </c>
      <c r="B101" s="62">
        <v>351.68</v>
      </c>
      <c r="C101" s="63">
        <v>363.91699999999997</v>
      </c>
      <c r="D101" s="63">
        <v>360.16800000000001</v>
      </c>
      <c r="E101" s="63">
        <v>344.35</v>
      </c>
      <c r="F101" s="63">
        <v>337.33100000000002</v>
      </c>
      <c r="G101" s="63">
        <v>319.40800000000002</v>
      </c>
      <c r="H101" s="63">
        <v>313.25</v>
      </c>
      <c r="I101" s="63">
        <v>312.327</v>
      </c>
      <c r="J101" s="63">
        <v>306.09800000000001</v>
      </c>
      <c r="K101" s="63">
        <v>297.36</v>
      </c>
      <c r="L101" s="63">
        <v>291.97000000000003</v>
      </c>
      <c r="M101" s="64">
        <v>288.64699999999999</v>
      </c>
      <c r="N101" s="62">
        <v>281.14100000000002</v>
      </c>
      <c r="O101" s="63">
        <v>283.09699999999998</v>
      </c>
      <c r="P101" s="63">
        <v>284.52499999999998</v>
      </c>
      <c r="Q101" s="63">
        <v>284.52999999999997</v>
      </c>
      <c r="R101" s="63">
        <v>285.69200000000001</v>
      </c>
      <c r="S101" s="63">
        <v>286.69</v>
      </c>
      <c r="T101" s="63">
        <v>285.62700000000001</v>
      </c>
      <c r="U101" s="63">
        <v>281.20699999999999</v>
      </c>
      <c r="V101" s="63">
        <v>281.995</v>
      </c>
      <c r="W101" s="63">
        <v>280.49599999999998</v>
      </c>
      <c r="X101" s="63">
        <v>278.70800000000003</v>
      </c>
      <c r="Y101" s="64">
        <v>271.78899999999999</v>
      </c>
      <c r="Z101" s="67">
        <f t="shared" si="12"/>
        <v>323.87549999999993</v>
      </c>
      <c r="AA101" s="73">
        <f t="shared" si="13"/>
        <v>282.12475000000001</v>
      </c>
      <c r="AB101" s="70">
        <f t="shared" si="14"/>
        <v>-41.750749999999925</v>
      </c>
    </row>
    <row r="102" spans="1:28" ht="18" x14ac:dyDescent="0.25">
      <c r="A102" s="54" t="s">
        <v>413</v>
      </c>
    </row>
    <row r="103" spans="1:28" x14ac:dyDescent="0.25">
      <c r="A103" s="54"/>
    </row>
  </sheetData>
  <mergeCells count="25">
    <mergeCell ref="A43:A44"/>
    <mergeCell ref="N43:Y43"/>
    <mergeCell ref="B43:M43"/>
    <mergeCell ref="Z43:AB43"/>
    <mergeCell ref="A1:AB1"/>
    <mergeCell ref="A2:A3"/>
    <mergeCell ref="N2:Y2"/>
    <mergeCell ref="B2:M2"/>
    <mergeCell ref="Z2:AB2"/>
    <mergeCell ref="A21:AB21"/>
    <mergeCell ref="A22:A23"/>
    <mergeCell ref="N22:Y22"/>
    <mergeCell ref="B22:M22"/>
    <mergeCell ref="Z22:AB22"/>
    <mergeCell ref="A42:AB42"/>
    <mergeCell ref="A85:A86"/>
    <mergeCell ref="N85:Y85"/>
    <mergeCell ref="B85:M85"/>
    <mergeCell ref="Z85:AB85"/>
    <mergeCell ref="A63:AB63"/>
    <mergeCell ref="A64:A65"/>
    <mergeCell ref="N64:Y64"/>
    <mergeCell ref="B64:M64"/>
    <mergeCell ref="Z64:AB64"/>
    <mergeCell ref="A84:AB84"/>
  </mergeCells>
  <printOptions horizontalCentered="1"/>
  <pageMargins left="0" right="0" top="0.59055118110236227" bottom="0" header="0.31496062992125984" footer="0.31496062992125984"/>
  <pageSetup paperSize="9" scale="39" fitToHeight="3" orientation="landscape" r:id="rId1"/>
  <headerFooter>
    <oddHeader>&amp;R&amp;14Příloha č. 3a</oddHeader>
  </headerFooter>
  <rowBreaks count="2" manualBreakCount="2">
    <brk id="41" max="27" man="1"/>
    <brk id="83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84A2-D603-42DC-8642-18AD29FDC0AE}">
  <sheetPr codeName="List6">
    <pageSetUpPr fitToPage="1"/>
  </sheetPr>
  <dimension ref="A1:AB17"/>
  <sheetViews>
    <sheetView showGridLines="0" zoomScaleNormal="100" zoomScaleSheetLayoutView="100" workbookViewId="0">
      <selection sqref="A1:AB1"/>
    </sheetView>
  </sheetViews>
  <sheetFormatPr defaultColWidth="0" defaultRowHeight="15.75" zeroHeight="1" x14ac:dyDescent="0.25"/>
  <cols>
    <col min="1" max="1" width="29.5703125" style="50" customWidth="1"/>
    <col min="2" max="28" width="7.28515625" style="50" customWidth="1"/>
    <col min="29" max="16384" width="9.140625" style="50" hidden="1"/>
  </cols>
  <sheetData>
    <row r="1" spans="1:28" ht="22.5" customHeight="1" thickBot="1" x14ac:dyDescent="0.3">
      <c r="A1" s="412" t="s">
        <v>25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</row>
    <row r="2" spans="1:28" ht="16.5" thickBot="1" x14ac:dyDescent="0.3">
      <c r="A2" s="404"/>
      <c r="B2" s="406">
        <v>2022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8"/>
      <c r="N2" s="406">
        <v>2023</v>
      </c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8"/>
      <c r="Z2" s="414" t="s">
        <v>412</v>
      </c>
      <c r="AA2" s="415"/>
      <c r="AB2" s="416"/>
    </row>
    <row r="3" spans="1:28" ht="16.5" thickBot="1" x14ac:dyDescent="0.3">
      <c r="A3" s="405"/>
      <c r="B3" s="90">
        <v>1</v>
      </c>
      <c r="C3" s="65">
        <v>2</v>
      </c>
      <c r="D3" s="65">
        <v>3</v>
      </c>
      <c r="E3" s="65">
        <v>4</v>
      </c>
      <c r="F3" s="65">
        <v>5</v>
      </c>
      <c r="G3" s="65">
        <v>6</v>
      </c>
      <c r="H3" s="65">
        <v>7</v>
      </c>
      <c r="I3" s="65">
        <v>8</v>
      </c>
      <c r="J3" s="65">
        <v>9</v>
      </c>
      <c r="K3" s="65">
        <v>10</v>
      </c>
      <c r="L3" s="65">
        <v>11</v>
      </c>
      <c r="M3" s="60">
        <v>12</v>
      </c>
      <c r="N3" s="90">
        <v>1</v>
      </c>
      <c r="O3" s="65">
        <v>2</v>
      </c>
      <c r="P3" s="65">
        <v>3</v>
      </c>
      <c r="Q3" s="65">
        <v>4</v>
      </c>
      <c r="R3" s="65">
        <v>5</v>
      </c>
      <c r="S3" s="65">
        <v>6</v>
      </c>
      <c r="T3" s="65">
        <v>7</v>
      </c>
      <c r="U3" s="65">
        <v>8</v>
      </c>
      <c r="V3" s="65">
        <v>9</v>
      </c>
      <c r="W3" s="65">
        <v>10</v>
      </c>
      <c r="X3" s="65">
        <v>11</v>
      </c>
      <c r="Y3" s="60">
        <v>12</v>
      </c>
      <c r="Z3" s="65">
        <v>2022</v>
      </c>
      <c r="AA3" s="71">
        <v>2023</v>
      </c>
      <c r="AB3" s="60" t="s">
        <v>92</v>
      </c>
    </row>
    <row r="4" spans="1:28" ht="17.25" customHeight="1" thickTop="1" x14ac:dyDescent="0.25">
      <c r="A4" s="56" t="s">
        <v>18</v>
      </c>
      <c r="B4" s="78">
        <v>267.07600000000002</v>
      </c>
      <c r="C4" s="79">
        <v>263.43299999999999</v>
      </c>
      <c r="D4" s="79">
        <v>252.87299999999999</v>
      </c>
      <c r="E4" s="79">
        <v>243.65799999999999</v>
      </c>
      <c r="F4" s="79">
        <v>235.46799999999999</v>
      </c>
      <c r="G4" s="79">
        <v>231.309</v>
      </c>
      <c r="H4" s="79">
        <v>240.70599999999999</v>
      </c>
      <c r="I4" s="79">
        <v>251.75299999999999</v>
      </c>
      <c r="J4" s="79">
        <v>256.38</v>
      </c>
      <c r="K4" s="79">
        <v>255.792</v>
      </c>
      <c r="L4" s="79">
        <v>257.18700000000001</v>
      </c>
      <c r="M4" s="80">
        <v>271.803</v>
      </c>
      <c r="N4" s="78">
        <v>283.05900000000003</v>
      </c>
      <c r="O4" s="79">
        <v>282.50799999999998</v>
      </c>
      <c r="P4" s="79">
        <v>273.47800000000001</v>
      </c>
      <c r="Q4" s="79">
        <v>261.68299999999999</v>
      </c>
      <c r="R4" s="79">
        <v>253.893</v>
      </c>
      <c r="S4" s="79">
        <v>249.792</v>
      </c>
      <c r="T4" s="79">
        <v>258.93299999999999</v>
      </c>
      <c r="U4" s="79">
        <v>260.803</v>
      </c>
      <c r="V4" s="79">
        <v>263.02</v>
      </c>
      <c r="W4" s="79">
        <v>260.64100000000002</v>
      </c>
      <c r="X4" s="79">
        <v>263.226</v>
      </c>
      <c r="Y4" s="80">
        <v>279.22699999999998</v>
      </c>
      <c r="Z4" s="81">
        <f>AVERAGE(B4:M4)</f>
        <v>252.28649999999996</v>
      </c>
      <c r="AA4" s="82">
        <f>AVERAGE(N4:Y4)</f>
        <v>265.85525000000001</v>
      </c>
      <c r="AB4" s="96">
        <f>AA4-Z4</f>
        <v>13.568750000000051</v>
      </c>
    </row>
    <row r="5" spans="1:28" ht="17.25" customHeight="1" x14ac:dyDescent="0.25">
      <c r="A5" s="57" t="s">
        <v>19</v>
      </c>
      <c r="B5" s="78">
        <v>135.727</v>
      </c>
      <c r="C5" s="79">
        <v>134.166</v>
      </c>
      <c r="D5" s="79">
        <v>131.166</v>
      </c>
      <c r="E5" s="79">
        <v>128.71299999999999</v>
      </c>
      <c r="F5" s="79">
        <v>126.217</v>
      </c>
      <c r="G5" s="79">
        <v>125.535</v>
      </c>
      <c r="H5" s="79">
        <v>133.166</v>
      </c>
      <c r="I5" s="79">
        <v>142.24199999999999</v>
      </c>
      <c r="J5" s="79">
        <v>143.35900000000001</v>
      </c>
      <c r="K5" s="79">
        <v>142.589</v>
      </c>
      <c r="L5" s="79">
        <v>141.904</v>
      </c>
      <c r="M5" s="80">
        <v>145.46799999999999</v>
      </c>
      <c r="N5" s="78">
        <v>148.857</v>
      </c>
      <c r="O5" s="79">
        <v>148.958</v>
      </c>
      <c r="P5" s="79">
        <v>146.63499999999999</v>
      </c>
      <c r="Q5" s="79">
        <v>143.06399999999999</v>
      </c>
      <c r="R5" s="79">
        <v>140.21899999999999</v>
      </c>
      <c r="S5" s="79">
        <v>138.851</v>
      </c>
      <c r="T5" s="79">
        <v>146.142</v>
      </c>
      <c r="U5" s="79">
        <v>147.89400000000001</v>
      </c>
      <c r="V5" s="79">
        <v>146.73500000000001</v>
      </c>
      <c r="W5" s="79">
        <v>144.77799999999999</v>
      </c>
      <c r="X5" s="79">
        <v>144.51599999999999</v>
      </c>
      <c r="Y5" s="80">
        <v>148.58000000000001</v>
      </c>
      <c r="Z5" s="81">
        <f>AVERAGE(B5:M5)</f>
        <v>135.85433333333333</v>
      </c>
      <c r="AA5" s="82">
        <f>AVERAGE(N5:Y5)</f>
        <v>145.43575000000001</v>
      </c>
      <c r="AB5" s="83">
        <f>AA5-Z5</f>
        <v>9.5814166666666836</v>
      </c>
    </row>
    <row r="6" spans="1:28" ht="17.25" customHeight="1" x14ac:dyDescent="0.25">
      <c r="A6" s="57" t="s">
        <v>20</v>
      </c>
      <c r="B6" s="78">
        <v>131.34900000000002</v>
      </c>
      <c r="C6" s="79">
        <v>129.267</v>
      </c>
      <c r="D6" s="79">
        <v>121.70699999999999</v>
      </c>
      <c r="E6" s="79">
        <v>114.94499999999999</v>
      </c>
      <c r="F6" s="79">
        <v>109.25099999999999</v>
      </c>
      <c r="G6" s="79">
        <v>105.774</v>
      </c>
      <c r="H6" s="79">
        <v>107.53999999999999</v>
      </c>
      <c r="I6" s="79">
        <v>109.511</v>
      </c>
      <c r="J6" s="79">
        <v>113.02099999999999</v>
      </c>
      <c r="K6" s="79">
        <v>113.203</v>
      </c>
      <c r="L6" s="79">
        <v>115.28300000000002</v>
      </c>
      <c r="M6" s="80">
        <v>126.33500000000001</v>
      </c>
      <c r="N6" s="78">
        <v>134.202</v>
      </c>
      <c r="O6" s="79">
        <v>133.55000000000001</v>
      </c>
      <c r="P6" s="79">
        <v>126.843</v>
      </c>
      <c r="Q6" s="79">
        <v>118.619</v>
      </c>
      <c r="R6" s="79">
        <v>113.67400000000001</v>
      </c>
      <c r="S6" s="79">
        <v>110.941</v>
      </c>
      <c r="T6" s="79">
        <v>112.791</v>
      </c>
      <c r="U6" s="79">
        <v>112.90900000000001</v>
      </c>
      <c r="V6" s="79">
        <v>116.285</v>
      </c>
      <c r="W6" s="79">
        <v>115.863</v>
      </c>
      <c r="X6" s="79">
        <v>118.71</v>
      </c>
      <c r="Y6" s="80">
        <v>130.64699999999999</v>
      </c>
      <c r="Z6" s="81">
        <f t="shared" ref="Z6:Z13" si="0">AVERAGE(B6:M6)</f>
        <v>116.43216666666667</v>
      </c>
      <c r="AA6" s="82">
        <f t="shared" ref="AA6:AA13" si="1">AVERAGE(N6:Y6)</f>
        <v>120.41950000000001</v>
      </c>
      <c r="AB6" s="83">
        <f t="shared" ref="AB6:AB13" si="2">AA6-Z6</f>
        <v>3.9873333333333392</v>
      </c>
    </row>
    <row r="7" spans="1:28" ht="17.25" customHeight="1" x14ac:dyDescent="0.25">
      <c r="A7" s="57" t="s">
        <v>21</v>
      </c>
      <c r="B7" s="78">
        <v>88.608000000000004</v>
      </c>
      <c r="C7" s="79">
        <v>88.608000000000004</v>
      </c>
      <c r="D7" s="79">
        <v>81.831999999999994</v>
      </c>
      <c r="E7" s="79">
        <v>75.335999999999999</v>
      </c>
      <c r="F7" s="79">
        <v>72.448999999999998</v>
      </c>
      <c r="G7" s="79">
        <v>70.769000000000005</v>
      </c>
      <c r="H7" s="79">
        <v>76.835999999999999</v>
      </c>
      <c r="I7" s="79">
        <v>78.959999999999994</v>
      </c>
      <c r="J7" s="79">
        <v>74.566000000000003</v>
      </c>
      <c r="K7" s="79">
        <v>74.138999999999996</v>
      </c>
      <c r="L7" s="79">
        <v>76.444999999999993</v>
      </c>
      <c r="M7" s="80">
        <v>84.326999999999998</v>
      </c>
      <c r="N7" s="78">
        <v>93.497</v>
      </c>
      <c r="O7" s="79">
        <v>91.45</v>
      </c>
      <c r="P7" s="79">
        <v>83.876000000000005</v>
      </c>
      <c r="Q7" s="79">
        <v>74.709000000000003</v>
      </c>
      <c r="R7" s="79">
        <v>71.911000000000001</v>
      </c>
      <c r="S7" s="79">
        <v>70.260000000000005</v>
      </c>
      <c r="T7" s="79">
        <v>76.387</v>
      </c>
      <c r="U7" s="79">
        <v>77.790999999999997</v>
      </c>
      <c r="V7" s="79">
        <v>73.355000000000004</v>
      </c>
      <c r="W7" s="79">
        <v>73.658000000000001</v>
      </c>
      <c r="X7" s="79">
        <v>76.986000000000004</v>
      </c>
      <c r="Y7" s="80">
        <v>86.346999999999994</v>
      </c>
      <c r="Z7" s="81">
        <f t="shared" si="0"/>
        <v>78.572916666666671</v>
      </c>
      <c r="AA7" s="82">
        <f t="shared" si="1"/>
        <v>79.185583333333327</v>
      </c>
      <c r="AB7" s="83">
        <f t="shared" si="2"/>
        <v>0.61266666666665515</v>
      </c>
    </row>
    <row r="8" spans="1:28" ht="17.25" customHeight="1" x14ac:dyDescent="0.25">
      <c r="A8" s="57" t="s">
        <v>22</v>
      </c>
      <c r="B8" s="78">
        <v>29.898</v>
      </c>
      <c r="C8" s="79">
        <v>29.919</v>
      </c>
      <c r="D8" s="79">
        <v>37.473999999999997</v>
      </c>
      <c r="E8" s="79">
        <v>37.389000000000003</v>
      </c>
      <c r="F8" s="79">
        <v>40.613</v>
      </c>
      <c r="G8" s="79">
        <v>40.982999999999997</v>
      </c>
      <c r="H8" s="79">
        <v>32.594999999999999</v>
      </c>
      <c r="I8" s="79">
        <v>34.14</v>
      </c>
      <c r="J8" s="79">
        <v>48.682000000000002</v>
      </c>
      <c r="K8" s="79">
        <v>40.649000000000001</v>
      </c>
      <c r="L8" s="79">
        <v>37.984999999999999</v>
      </c>
      <c r="M8" s="80">
        <v>25.632999999999999</v>
      </c>
      <c r="N8" s="78">
        <v>38.491999999999997</v>
      </c>
      <c r="O8" s="79">
        <v>34.673000000000002</v>
      </c>
      <c r="P8" s="79">
        <v>43.390999999999998</v>
      </c>
      <c r="Q8" s="79">
        <v>43.598999999999997</v>
      </c>
      <c r="R8" s="79">
        <v>40.494</v>
      </c>
      <c r="S8" s="79">
        <v>35.668999999999997</v>
      </c>
      <c r="T8" s="79">
        <v>27.535</v>
      </c>
      <c r="U8" s="79">
        <v>32.773000000000003</v>
      </c>
      <c r="V8" s="79">
        <v>45.561</v>
      </c>
      <c r="W8" s="79">
        <v>40.451000000000001</v>
      </c>
      <c r="X8" s="79">
        <v>36.152000000000001</v>
      </c>
      <c r="Y8" s="80">
        <v>22.587</v>
      </c>
      <c r="Z8" s="81">
        <f t="shared" si="0"/>
        <v>36.330000000000005</v>
      </c>
      <c r="AA8" s="82">
        <f t="shared" si="1"/>
        <v>36.781416666666665</v>
      </c>
      <c r="AB8" s="83">
        <f t="shared" si="2"/>
        <v>0.45141666666665969</v>
      </c>
    </row>
    <row r="9" spans="1:28" ht="17.25" customHeight="1" x14ac:dyDescent="0.25">
      <c r="A9" s="57" t="s">
        <v>23</v>
      </c>
      <c r="B9" s="78">
        <v>22.870999999999999</v>
      </c>
      <c r="C9" s="79">
        <v>23.161999999999999</v>
      </c>
      <c r="D9" s="79">
        <v>29.565000000000001</v>
      </c>
      <c r="E9" s="79">
        <v>29.582999999999998</v>
      </c>
      <c r="F9" s="79">
        <v>30.552</v>
      </c>
      <c r="G9" s="79">
        <v>28.524999999999999</v>
      </c>
      <c r="H9" s="79">
        <v>20.597000000000001</v>
      </c>
      <c r="I9" s="79">
        <v>21.248999999999999</v>
      </c>
      <c r="J9" s="79">
        <v>33.520000000000003</v>
      </c>
      <c r="K9" s="79">
        <v>27.288</v>
      </c>
      <c r="L9" s="79">
        <v>24.277999999999999</v>
      </c>
      <c r="M9" s="80">
        <v>14.573</v>
      </c>
      <c r="N9" s="78">
        <v>25.254999999999999</v>
      </c>
      <c r="O9" s="79">
        <v>23.555</v>
      </c>
      <c r="P9" s="79">
        <v>30.18</v>
      </c>
      <c r="Q9" s="79">
        <v>32.235999999999997</v>
      </c>
      <c r="R9" s="79">
        <v>27.038</v>
      </c>
      <c r="S9" s="79">
        <v>22.24</v>
      </c>
      <c r="T9" s="79">
        <v>15.837999999999999</v>
      </c>
      <c r="U9" s="79">
        <v>19.966000000000001</v>
      </c>
      <c r="V9" s="79">
        <v>31.326000000000001</v>
      </c>
      <c r="W9" s="79">
        <v>27.501000000000001</v>
      </c>
      <c r="X9" s="79">
        <v>25.079000000000001</v>
      </c>
      <c r="Y9" s="80">
        <v>14.250999999999999</v>
      </c>
      <c r="Z9" s="81">
        <f t="shared" si="0"/>
        <v>25.480250000000002</v>
      </c>
      <c r="AA9" s="82">
        <f t="shared" si="1"/>
        <v>24.538749999999997</v>
      </c>
      <c r="AB9" s="83">
        <f t="shared" si="2"/>
        <v>-0.94150000000000489</v>
      </c>
    </row>
    <row r="10" spans="1:28" ht="17.25" customHeight="1" x14ac:dyDescent="0.25">
      <c r="A10" s="57" t="s">
        <v>61</v>
      </c>
      <c r="B10" s="78">
        <v>7.1029999999999998</v>
      </c>
      <c r="C10" s="79">
        <v>7.5060000000000002</v>
      </c>
      <c r="D10" s="79">
        <v>9.1999999999999993</v>
      </c>
      <c r="E10" s="79">
        <v>10.151999999999999</v>
      </c>
      <c r="F10" s="79">
        <v>11.334</v>
      </c>
      <c r="G10" s="79">
        <v>10.459</v>
      </c>
      <c r="H10" s="79">
        <v>7.6660000000000004</v>
      </c>
      <c r="I10" s="79">
        <v>7.4489999999999998</v>
      </c>
      <c r="J10" s="79">
        <v>11.852</v>
      </c>
      <c r="K10" s="79">
        <v>9.7829999999999995</v>
      </c>
      <c r="L10" s="79">
        <v>8.8740000000000006</v>
      </c>
      <c r="M10" s="80">
        <v>5.3010000000000002</v>
      </c>
      <c r="N10" s="78">
        <v>9.9049999999999994</v>
      </c>
      <c r="O10" s="79">
        <v>9.3859999999999992</v>
      </c>
      <c r="P10" s="79">
        <v>12.254</v>
      </c>
      <c r="Q10" s="79">
        <v>16.074999999999999</v>
      </c>
      <c r="R10" s="79">
        <v>14.946999999999999</v>
      </c>
      <c r="S10" s="79">
        <v>12.837999999999999</v>
      </c>
      <c r="T10" s="79">
        <v>8.9700000000000006</v>
      </c>
      <c r="U10" s="79">
        <v>11.023999999999999</v>
      </c>
      <c r="V10" s="79">
        <v>17.629000000000001</v>
      </c>
      <c r="W10" s="79">
        <v>17.443000000000001</v>
      </c>
      <c r="X10" s="79">
        <v>17.399000000000001</v>
      </c>
      <c r="Y10" s="80">
        <v>10.638</v>
      </c>
      <c r="Z10" s="81">
        <f t="shared" si="0"/>
        <v>8.8899166666666662</v>
      </c>
      <c r="AA10" s="82">
        <f t="shared" si="1"/>
        <v>13.209000000000001</v>
      </c>
      <c r="AB10" s="83">
        <f t="shared" si="2"/>
        <v>4.3190833333333352</v>
      </c>
    </row>
    <row r="11" spans="1:28" ht="17.25" customHeight="1" x14ac:dyDescent="0.25">
      <c r="A11" s="57" t="s">
        <v>24</v>
      </c>
      <c r="B11" s="78">
        <v>46.78</v>
      </c>
      <c r="C11" s="79">
        <v>32.523000000000003</v>
      </c>
      <c r="D11" s="79">
        <v>32.627000000000002</v>
      </c>
      <c r="E11" s="79">
        <v>28.649000000000001</v>
      </c>
      <c r="F11" s="79">
        <v>28.559000000000001</v>
      </c>
      <c r="G11" s="79">
        <v>28.463000000000001</v>
      </c>
      <c r="H11" s="79">
        <v>31.471</v>
      </c>
      <c r="I11" s="79">
        <v>29.850999999999999</v>
      </c>
      <c r="J11" s="79">
        <v>42.935000000000002</v>
      </c>
      <c r="K11" s="79">
        <v>30.196000000000002</v>
      </c>
      <c r="L11" s="79">
        <v>31.844999999999999</v>
      </c>
      <c r="M11" s="80">
        <v>38.256999999999998</v>
      </c>
      <c r="N11" s="78">
        <v>49.747999999999998</v>
      </c>
      <c r="O11" s="79">
        <v>34.122</v>
      </c>
      <c r="P11" s="79">
        <v>34.360999999999997</v>
      </c>
      <c r="Q11" s="79">
        <v>31.803999999999998</v>
      </c>
      <c r="R11" s="79">
        <v>32.704000000000001</v>
      </c>
      <c r="S11" s="79">
        <v>31.568000000000001</v>
      </c>
      <c r="T11" s="79">
        <v>36.676000000000002</v>
      </c>
      <c r="U11" s="79">
        <v>34.643000000000001</v>
      </c>
      <c r="V11" s="79">
        <v>47.777999999999999</v>
      </c>
      <c r="W11" s="79">
        <v>38.072000000000003</v>
      </c>
      <c r="X11" s="79">
        <v>38.737000000000002</v>
      </c>
      <c r="Y11" s="80">
        <v>38.588000000000001</v>
      </c>
      <c r="Z11" s="81">
        <f t="shared" si="0"/>
        <v>33.512999999999998</v>
      </c>
      <c r="AA11" s="82">
        <f t="shared" si="1"/>
        <v>37.400083333333335</v>
      </c>
      <c r="AB11" s="83">
        <f t="shared" si="2"/>
        <v>3.8870833333333366</v>
      </c>
    </row>
    <row r="12" spans="1:28" ht="17.25" customHeight="1" x14ac:dyDescent="0.25">
      <c r="A12" s="57" t="s">
        <v>114</v>
      </c>
      <c r="B12" s="78">
        <v>351.68</v>
      </c>
      <c r="C12" s="79">
        <v>363.91699999999997</v>
      </c>
      <c r="D12" s="79">
        <v>360.16800000000001</v>
      </c>
      <c r="E12" s="79">
        <v>344.35</v>
      </c>
      <c r="F12" s="79">
        <v>337.33100000000002</v>
      </c>
      <c r="G12" s="79">
        <v>319.40800000000002</v>
      </c>
      <c r="H12" s="79">
        <v>313.25</v>
      </c>
      <c r="I12" s="79">
        <v>312.327</v>
      </c>
      <c r="J12" s="79">
        <v>306.09800000000001</v>
      </c>
      <c r="K12" s="79">
        <v>297.36</v>
      </c>
      <c r="L12" s="79">
        <v>291.97000000000003</v>
      </c>
      <c r="M12" s="80">
        <v>288.64699999999999</v>
      </c>
      <c r="N12" s="78">
        <v>281.14100000000002</v>
      </c>
      <c r="O12" s="79">
        <v>283.09699999999998</v>
      </c>
      <c r="P12" s="79">
        <v>284.52499999999998</v>
      </c>
      <c r="Q12" s="79">
        <v>284.52999999999997</v>
      </c>
      <c r="R12" s="79">
        <v>285.69200000000001</v>
      </c>
      <c r="S12" s="79">
        <v>286.69</v>
      </c>
      <c r="T12" s="79">
        <v>285.62700000000001</v>
      </c>
      <c r="U12" s="79">
        <v>281.20699999999999</v>
      </c>
      <c r="V12" s="79">
        <v>281.995</v>
      </c>
      <c r="W12" s="79">
        <v>280.49599999999998</v>
      </c>
      <c r="X12" s="79">
        <v>278.70800000000003</v>
      </c>
      <c r="Y12" s="80">
        <v>271.78899999999999</v>
      </c>
      <c r="Z12" s="81">
        <f t="shared" si="0"/>
        <v>323.87549999999993</v>
      </c>
      <c r="AA12" s="82">
        <f t="shared" si="1"/>
        <v>282.12475000000001</v>
      </c>
      <c r="AB12" s="83">
        <f t="shared" si="2"/>
        <v>-41.750749999999925</v>
      </c>
    </row>
    <row r="13" spans="1:28" ht="17.25" customHeight="1" thickBot="1" x14ac:dyDescent="0.3">
      <c r="A13" s="58" t="s">
        <v>417</v>
      </c>
      <c r="B13" s="84">
        <v>0.75942902638762511</v>
      </c>
      <c r="C13" s="85">
        <v>0.7238820939939602</v>
      </c>
      <c r="D13" s="85">
        <v>0.70209735456786837</v>
      </c>
      <c r="E13" s="85">
        <v>0.70758820967039349</v>
      </c>
      <c r="F13" s="85">
        <v>0.69803249627220743</v>
      </c>
      <c r="G13" s="85">
        <v>0.72418035866352748</v>
      </c>
      <c r="H13" s="85">
        <v>0.76841500399042295</v>
      </c>
      <c r="I13" s="85">
        <v>0.80605583250887691</v>
      </c>
      <c r="J13" s="85">
        <v>0.83757489431489263</v>
      </c>
      <c r="K13" s="85">
        <v>0.86020984665052458</v>
      </c>
      <c r="L13" s="85">
        <v>0.88086789738671778</v>
      </c>
      <c r="M13" s="86">
        <v>0.94164498505094463</v>
      </c>
      <c r="N13" s="84">
        <v>1.0068221995</v>
      </c>
      <c r="O13" s="85">
        <v>0.99791944099999996</v>
      </c>
      <c r="P13" s="85">
        <v>0.9611738863</v>
      </c>
      <c r="Q13" s="85">
        <v>0.91970266759999997</v>
      </c>
      <c r="R13" s="85">
        <v>0.88869481819999996</v>
      </c>
      <c r="S13" s="85">
        <v>0.8712965224</v>
      </c>
      <c r="T13" s="85">
        <v>0.9065424487</v>
      </c>
      <c r="U13" s="85">
        <v>0.92744135100000002</v>
      </c>
      <c r="V13" s="85">
        <v>0.93271157289999995</v>
      </c>
      <c r="W13" s="85">
        <v>0.92921467690000004</v>
      </c>
      <c r="X13" s="85">
        <v>0.94445082309999995</v>
      </c>
      <c r="Y13" s="85">
        <v>1.0273668175999999</v>
      </c>
      <c r="Z13" s="87">
        <f t="shared" si="0"/>
        <v>0.78416483328816344</v>
      </c>
      <c r="AA13" s="88">
        <f t="shared" si="1"/>
        <v>0.94277810209999979</v>
      </c>
      <c r="AB13" s="89">
        <f t="shared" si="2"/>
        <v>0.15861326881183635</v>
      </c>
    </row>
    <row r="14" spans="1:28" ht="18" x14ac:dyDescent="0.25">
      <c r="A14" s="54" t="s">
        <v>413</v>
      </c>
    </row>
    <row r="15" spans="1:28" ht="18" x14ac:dyDescent="0.25">
      <c r="A15" s="74" t="s">
        <v>416</v>
      </c>
    </row>
    <row r="17" spans="27:27" hidden="1" x14ac:dyDescent="0.25">
      <c r="AA17" s="75"/>
    </row>
  </sheetData>
  <mergeCells count="5">
    <mergeCell ref="A1:AB1"/>
    <mergeCell ref="A2:A3"/>
    <mergeCell ref="N2:Y2"/>
    <mergeCell ref="B2:M2"/>
    <mergeCell ref="Z2:AB2"/>
  </mergeCells>
  <printOptions horizontalCentered="1"/>
  <pageMargins left="0" right="0" top="0.78740157480314965" bottom="0" header="0.51181102362204722" footer="0.31496062992125984"/>
  <pageSetup paperSize="9" scale="64" orientation="landscape" r:id="rId1"/>
  <headerFooter>
    <oddHeader>&amp;RPříloha č. 3b</oddHeader>
  </headerFooter>
  <rowBreaks count="2" manualBreakCount="2">
    <brk id="2" max="16383" man="1"/>
    <brk id="18" max="16383" man="1"/>
  </rowBreaks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4B62-C496-4642-A668-EB3E1AFA0AA4}">
  <dimension ref="A1:Q34"/>
  <sheetViews>
    <sheetView showGridLines="0" workbookViewId="0">
      <selection activeCell="F35" sqref="A35:XFD1048576"/>
    </sheetView>
  </sheetViews>
  <sheetFormatPr defaultColWidth="0" defaultRowHeight="15" zeroHeight="1" x14ac:dyDescent="0.25"/>
  <cols>
    <col min="1" max="16" width="9.140625" customWidth="1"/>
    <col min="17" max="17" width="3.28515625" customWidth="1"/>
    <col min="18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F0F8-78B0-42A4-AFCE-E192BFD23157}">
  <dimension ref="A1:Q34"/>
  <sheetViews>
    <sheetView showGridLines="0" workbookViewId="0">
      <selection activeCell="R1" sqref="R1:XFD1048576"/>
    </sheetView>
  </sheetViews>
  <sheetFormatPr defaultColWidth="0" defaultRowHeight="15" zeroHeight="1" x14ac:dyDescent="0.25"/>
  <cols>
    <col min="1" max="16" width="9.140625" customWidth="1"/>
    <col min="17" max="17" width="2.7109375" customWidth="1"/>
    <col min="18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F135-39B1-4E9E-9905-2E15F15DA211}">
  <sheetPr codeName="List7">
    <pageSetUpPr fitToPage="1"/>
  </sheetPr>
  <dimension ref="A1:Y55"/>
  <sheetViews>
    <sheetView showGridLines="0" zoomScaleNormal="10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sqref="A1:Y1"/>
    </sheetView>
  </sheetViews>
  <sheetFormatPr defaultColWidth="0" defaultRowHeight="15.75" zeroHeight="1" x14ac:dyDescent="0.25"/>
  <cols>
    <col min="1" max="1" width="18.7109375" style="92" customWidth="1"/>
    <col min="2" max="25" width="7.28515625" style="92" customWidth="1"/>
    <col min="26" max="16384" width="9.140625" style="92" hidden="1"/>
  </cols>
  <sheetData>
    <row r="1" spans="1:25" ht="22.5" customHeight="1" thickBot="1" x14ac:dyDescent="0.3">
      <c r="A1" s="417" t="s">
        <v>359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</row>
    <row r="2" spans="1:25" ht="15.75" customHeight="1" thickBot="1" x14ac:dyDescent="0.3">
      <c r="A2" s="404"/>
      <c r="B2" s="406">
        <v>2022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6">
        <v>2023</v>
      </c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8"/>
    </row>
    <row r="3" spans="1:25" ht="15.75" customHeight="1" x14ac:dyDescent="0.25">
      <c r="A3" s="418"/>
      <c r="B3" s="91">
        <v>1</v>
      </c>
      <c r="C3" s="76">
        <v>2</v>
      </c>
      <c r="D3" s="76">
        <v>3</v>
      </c>
      <c r="E3" s="76">
        <v>4</v>
      </c>
      <c r="F3" s="76">
        <v>5</v>
      </c>
      <c r="G3" s="76">
        <v>6</v>
      </c>
      <c r="H3" s="76">
        <v>7</v>
      </c>
      <c r="I3" s="76">
        <v>8</v>
      </c>
      <c r="J3" s="76">
        <v>9</v>
      </c>
      <c r="K3" s="76">
        <v>10</v>
      </c>
      <c r="L3" s="76">
        <v>11</v>
      </c>
      <c r="M3" s="76">
        <v>12</v>
      </c>
      <c r="N3" s="91">
        <v>1</v>
      </c>
      <c r="O3" s="76">
        <v>2</v>
      </c>
      <c r="P3" s="76">
        <v>3</v>
      </c>
      <c r="Q3" s="76">
        <v>4</v>
      </c>
      <c r="R3" s="76">
        <v>5</v>
      </c>
      <c r="S3" s="76">
        <v>6</v>
      </c>
      <c r="T3" s="76">
        <v>7</v>
      </c>
      <c r="U3" s="76">
        <v>8</v>
      </c>
      <c r="V3" s="76">
        <v>9</v>
      </c>
      <c r="W3" s="76">
        <v>10</v>
      </c>
      <c r="X3" s="76">
        <v>11</v>
      </c>
      <c r="Y3" s="77">
        <v>12</v>
      </c>
    </row>
    <row r="4" spans="1:25" ht="15.75" customHeight="1" x14ac:dyDescent="0.25">
      <c r="A4" s="109" t="s">
        <v>297</v>
      </c>
      <c r="B4" s="110">
        <v>2.5</v>
      </c>
      <c r="C4" s="111">
        <v>2.7</v>
      </c>
      <c r="D4" s="111">
        <v>2.2999999999999998</v>
      </c>
      <c r="E4" s="111">
        <v>2.4</v>
      </c>
      <c r="F4" s="111">
        <v>2.4</v>
      </c>
      <c r="G4" s="111">
        <v>2.4</v>
      </c>
      <c r="H4" s="111">
        <v>2.2999999999999998</v>
      </c>
      <c r="I4" s="111">
        <v>2.6</v>
      </c>
      <c r="J4" s="111">
        <v>2.2000000000000002</v>
      </c>
      <c r="K4" s="111">
        <v>2.1</v>
      </c>
      <c r="L4" s="111">
        <v>2.7</v>
      </c>
      <c r="M4" s="111">
        <v>2.2000000000000002</v>
      </c>
      <c r="N4" s="110">
        <v>2.6</v>
      </c>
      <c r="O4" s="111">
        <v>2.6</v>
      </c>
      <c r="P4" s="111">
        <v>2.6</v>
      </c>
      <c r="Q4" s="111">
        <v>2.7</v>
      </c>
      <c r="R4" s="111">
        <v>2.2999999999999998</v>
      </c>
      <c r="S4" s="111">
        <v>2.7</v>
      </c>
      <c r="T4" s="111">
        <v>2.9</v>
      </c>
      <c r="U4" s="111">
        <v>2.6</v>
      </c>
      <c r="V4" s="111">
        <v>2.7</v>
      </c>
      <c r="W4" s="111">
        <v>2.9</v>
      </c>
      <c r="X4" s="111">
        <v>2.9</v>
      </c>
      <c r="Y4" s="112">
        <v>2.8</v>
      </c>
    </row>
    <row r="5" spans="1:25" ht="15.75" customHeight="1" x14ac:dyDescent="0.25">
      <c r="A5" s="103" t="s">
        <v>351</v>
      </c>
      <c r="B5" s="97">
        <v>3.3</v>
      </c>
      <c r="C5" s="95">
        <v>3.2</v>
      </c>
      <c r="D5" s="95">
        <v>3</v>
      </c>
      <c r="E5" s="95">
        <v>3.2</v>
      </c>
      <c r="F5" s="95">
        <v>2.9</v>
      </c>
      <c r="G5" s="95">
        <v>2.9</v>
      </c>
      <c r="H5" s="95">
        <v>3.4</v>
      </c>
      <c r="I5" s="95">
        <v>3.1</v>
      </c>
      <c r="J5" s="95">
        <v>2.9</v>
      </c>
      <c r="K5" s="95">
        <v>2.9</v>
      </c>
      <c r="L5" s="95">
        <v>2.8</v>
      </c>
      <c r="M5" s="95">
        <v>2.8</v>
      </c>
      <c r="N5" s="97">
        <v>3</v>
      </c>
      <c r="O5" s="95">
        <v>3</v>
      </c>
      <c r="P5" s="95">
        <v>2.9</v>
      </c>
      <c r="Q5" s="95">
        <v>3.2</v>
      </c>
      <c r="R5" s="95">
        <v>2.9</v>
      </c>
      <c r="S5" s="95">
        <v>3.1</v>
      </c>
      <c r="T5" s="95">
        <v>3</v>
      </c>
      <c r="U5" s="95">
        <v>3.2</v>
      </c>
      <c r="V5" s="95">
        <v>3</v>
      </c>
      <c r="W5" s="95">
        <v>3.1</v>
      </c>
      <c r="X5" s="95">
        <v>3.1</v>
      </c>
      <c r="Y5" s="98">
        <v>2.9</v>
      </c>
    </row>
    <row r="6" spans="1:25" ht="15.75" customHeight="1" x14ac:dyDescent="0.25">
      <c r="A6" s="103" t="s">
        <v>152</v>
      </c>
      <c r="B6" s="97">
        <v>3.2</v>
      </c>
      <c r="C6" s="95">
        <v>3.2</v>
      </c>
      <c r="D6" s="95">
        <v>3</v>
      </c>
      <c r="E6" s="95">
        <v>2.7</v>
      </c>
      <c r="F6" s="95">
        <v>2.6</v>
      </c>
      <c r="G6" s="95">
        <v>2.6</v>
      </c>
      <c r="H6" s="95">
        <v>2.8</v>
      </c>
      <c r="I6" s="95">
        <v>2.9</v>
      </c>
      <c r="J6" s="95">
        <v>3</v>
      </c>
      <c r="K6" s="95">
        <v>2.9</v>
      </c>
      <c r="L6" s="95">
        <v>2.9</v>
      </c>
      <c r="M6" s="95">
        <v>2.9</v>
      </c>
      <c r="N6" s="97">
        <v>3.1</v>
      </c>
      <c r="O6" s="95">
        <v>3.1</v>
      </c>
      <c r="P6" s="95">
        <v>3</v>
      </c>
      <c r="Q6" s="95">
        <v>2.6</v>
      </c>
      <c r="R6" s="95">
        <v>2.5</v>
      </c>
      <c r="S6" s="95">
        <v>2.5</v>
      </c>
      <c r="T6" s="95">
        <v>2.7</v>
      </c>
      <c r="U6" s="95">
        <v>2.8</v>
      </c>
      <c r="V6" s="95">
        <v>2.8</v>
      </c>
      <c r="W6" s="95">
        <v>2.7</v>
      </c>
      <c r="X6" s="95">
        <v>2.7</v>
      </c>
      <c r="Y6" s="98">
        <v>2.8</v>
      </c>
    </row>
    <row r="7" spans="1:25" ht="15.75" customHeight="1" x14ac:dyDescent="0.25">
      <c r="A7" s="103" t="s">
        <v>118</v>
      </c>
      <c r="B7" s="97">
        <v>2.9</v>
      </c>
      <c r="C7" s="95">
        <v>3</v>
      </c>
      <c r="D7" s="95">
        <v>2.9</v>
      </c>
      <c r="E7" s="95">
        <v>2.9</v>
      </c>
      <c r="F7" s="95">
        <v>3</v>
      </c>
      <c r="G7" s="95">
        <v>2.9</v>
      </c>
      <c r="H7" s="95">
        <v>2.9</v>
      </c>
      <c r="I7" s="95">
        <v>2.9</v>
      </c>
      <c r="J7" s="95">
        <v>3</v>
      </c>
      <c r="K7" s="95">
        <v>3.1</v>
      </c>
      <c r="L7" s="95">
        <v>3.2</v>
      </c>
      <c r="M7" s="95">
        <v>3.2</v>
      </c>
      <c r="N7" s="97">
        <v>3</v>
      </c>
      <c r="O7" s="95">
        <v>3</v>
      </c>
      <c r="P7" s="95">
        <v>2.9</v>
      </c>
      <c r="Q7" s="95">
        <v>2.8</v>
      </c>
      <c r="R7" s="95">
        <v>2.7</v>
      </c>
      <c r="S7" s="95">
        <v>2.6</v>
      </c>
      <c r="T7" s="95">
        <v>2.5</v>
      </c>
      <c r="U7" s="95">
        <v>2.7</v>
      </c>
      <c r="V7" s="95">
        <v>2.8</v>
      </c>
      <c r="W7" s="95">
        <v>2.5</v>
      </c>
      <c r="X7" s="95">
        <v>2.5</v>
      </c>
      <c r="Y7" s="98">
        <v>2.4</v>
      </c>
    </row>
    <row r="8" spans="1:25" ht="15.75" customHeight="1" x14ac:dyDescent="0.25">
      <c r="A8" s="103" t="s">
        <v>150</v>
      </c>
      <c r="B8" s="97">
        <v>3.8</v>
      </c>
      <c r="C8" s="95">
        <v>3.7</v>
      </c>
      <c r="D8" s="95">
        <v>3.5</v>
      </c>
      <c r="E8" s="95">
        <v>3.3</v>
      </c>
      <c r="F8" s="95">
        <v>3.2</v>
      </c>
      <c r="G8" s="95">
        <v>3.5</v>
      </c>
      <c r="H8" s="95">
        <v>3.4</v>
      </c>
      <c r="I8" s="95">
        <v>3.7</v>
      </c>
      <c r="J8" s="95">
        <v>3.9</v>
      </c>
      <c r="K8" s="95">
        <v>3.7</v>
      </c>
      <c r="L8" s="95">
        <v>3.5</v>
      </c>
      <c r="M8" s="95">
        <v>3.3</v>
      </c>
      <c r="N8" s="97">
        <v>3.7</v>
      </c>
      <c r="O8" s="95">
        <v>3.7</v>
      </c>
      <c r="P8" s="95">
        <v>3.6</v>
      </c>
      <c r="Q8" s="95">
        <v>3.3</v>
      </c>
      <c r="R8" s="95">
        <v>3.5</v>
      </c>
      <c r="S8" s="95">
        <v>3.5</v>
      </c>
      <c r="T8" s="95">
        <v>3.5</v>
      </c>
      <c r="U8" s="95">
        <v>3.6</v>
      </c>
      <c r="V8" s="95">
        <v>3.8</v>
      </c>
      <c r="W8" s="95">
        <v>3.6</v>
      </c>
      <c r="X8" s="95">
        <v>3.6</v>
      </c>
      <c r="Y8" s="98">
        <v>3.3</v>
      </c>
    </row>
    <row r="9" spans="1:25" ht="15.75" customHeight="1" x14ac:dyDescent="0.25">
      <c r="A9" s="103" t="s">
        <v>170</v>
      </c>
      <c r="B9" s="97">
        <v>4.0999999999999996</v>
      </c>
      <c r="C9" s="95">
        <v>3.6</v>
      </c>
      <c r="D9" s="95">
        <v>3.4</v>
      </c>
      <c r="E9" s="95">
        <v>3.5</v>
      </c>
      <c r="F9" s="95">
        <v>3.3</v>
      </c>
      <c r="G9" s="95">
        <v>2.9</v>
      </c>
      <c r="H9" s="95">
        <v>3.6</v>
      </c>
      <c r="I9" s="95">
        <v>3.6</v>
      </c>
      <c r="J9" s="95">
        <v>3.7</v>
      </c>
      <c r="K9" s="95">
        <v>3.4</v>
      </c>
      <c r="L9" s="95">
        <v>4.2</v>
      </c>
      <c r="M9" s="95">
        <v>4</v>
      </c>
      <c r="N9" s="97">
        <v>3.9</v>
      </c>
      <c r="O9" s="95">
        <v>4</v>
      </c>
      <c r="P9" s="95">
        <v>4</v>
      </c>
      <c r="Q9" s="95">
        <v>3.9</v>
      </c>
      <c r="R9" s="95">
        <v>3.8</v>
      </c>
      <c r="S9" s="95">
        <v>3.8</v>
      </c>
      <c r="T9" s="95">
        <v>3.9</v>
      </c>
      <c r="U9" s="95">
        <v>4</v>
      </c>
      <c r="V9" s="95">
        <v>3.9</v>
      </c>
      <c r="W9" s="95">
        <v>4.0999999999999996</v>
      </c>
      <c r="X9" s="95">
        <v>4.0999999999999996</v>
      </c>
      <c r="Y9" s="98">
        <v>4.2</v>
      </c>
    </row>
    <row r="10" spans="1:25" ht="15.75" customHeight="1" x14ac:dyDescent="0.25">
      <c r="A10" s="103" t="s">
        <v>156</v>
      </c>
      <c r="B10" s="97">
        <v>4.5</v>
      </c>
      <c r="C10" s="95">
        <v>4.3</v>
      </c>
      <c r="D10" s="95">
        <v>4.2</v>
      </c>
      <c r="E10" s="95">
        <v>4.3</v>
      </c>
      <c r="F10" s="95">
        <v>4.3</v>
      </c>
      <c r="G10" s="95">
        <v>4.2</v>
      </c>
      <c r="H10" s="95">
        <v>4.0999999999999996</v>
      </c>
      <c r="I10" s="95">
        <v>4.0999999999999996</v>
      </c>
      <c r="J10" s="95">
        <v>3.9</v>
      </c>
      <c r="K10" s="95">
        <v>4.0999999999999996</v>
      </c>
      <c r="L10" s="95">
        <v>4</v>
      </c>
      <c r="M10" s="95">
        <v>4</v>
      </c>
      <c r="N10" s="97">
        <v>3.5</v>
      </c>
      <c r="O10" s="95">
        <v>3.4</v>
      </c>
      <c r="P10" s="95">
        <v>3.2</v>
      </c>
      <c r="Q10" s="95">
        <v>3.5</v>
      </c>
      <c r="R10" s="95">
        <v>3.4</v>
      </c>
      <c r="S10" s="95">
        <v>3.3</v>
      </c>
      <c r="T10" s="95">
        <v>3.6</v>
      </c>
      <c r="U10" s="95">
        <v>3.6</v>
      </c>
      <c r="V10" s="95">
        <v>3.6</v>
      </c>
      <c r="W10" s="95">
        <v>4.0999999999999996</v>
      </c>
      <c r="X10" s="95">
        <v>4.0999999999999996</v>
      </c>
      <c r="Y10" s="98">
        <v>4.2</v>
      </c>
    </row>
    <row r="11" spans="1:25" ht="15.75" customHeight="1" x14ac:dyDescent="0.25">
      <c r="A11" s="103" t="s">
        <v>157</v>
      </c>
      <c r="B11" s="97">
        <v>4.9000000000000004</v>
      </c>
      <c r="C11" s="95">
        <v>4.9000000000000004</v>
      </c>
      <c r="D11" s="95">
        <v>4.9000000000000004</v>
      </c>
      <c r="E11" s="95">
        <v>4.9000000000000004</v>
      </c>
      <c r="F11" s="95">
        <v>4.8</v>
      </c>
      <c r="G11" s="95">
        <v>4.3</v>
      </c>
      <c r="H11" s="95">
        <v>3.9</v>
      </c>
      <c r="I11" s="95">
        <v>3.6</v>
      </c>
      <c r="J11" s="95">
        <v>3.5</v>
      </c>
      <c r="K11" s="95">
        <v>3.6</v>
      </c>
      <c r="L11" s="95">
        <v>3.8</v>
      </c>
      <c r="M11" s="95">
        <v>4.0999999999999996</v>
      </c>
      <c r="N11" s="97">
        <v>4.0999999999999996</v>
      </c>
      <c r="O11" s="95">
        <v>4.0999999999999996</v>
      </c>
      <c r="P11" s="95">
        <v>4.0999999999999996</v>
      </c>
      <c r="Q11" s="95">
        <v>4.3</v>
      </c>
      <c r="R11" s="95">
        <v>4.2</v>
      </c>
      <c r="S11" s="95">
        <v>3.9</v>
      </c>
      <c r="T11" s="95">
        <v>4.3</v>
      </c>
      <c r="U11" s="95">
        <v>4.0999999999999996</v>
      </c>
      <c r="V11" s="95">
        <v>4</v>
      </c>
      <c r="W11" s="95">
        <v>4</v>
      </c>
      <c r="X11" s="95">
        <v>4</v>
      </c>
      <c r="Y11" s="98">
        <v>4.3</v>
      </c>
    </row>
    <row r="12" spans="1:25" ht="15.75" customHeight="1" x14ac:dyDescent="0.25">
      <c r="A12" s="103" t="s">
        <v>160</v>
      </c>
      <c r="B12" s="97">
        <v>4.8</v>
      </c>
      <c r="C12" s="95">
        <v>4.7</v>
      </c>
      <c r="D12" s="95">
        <v>5</v>
      </c>
      <c r="E12" s="95">
        <v>4.5999999999999996</v>
      </c>
      <c r="F12" s="95">
        <v>4.4000000000000004</v>
      </c>
      <c r="G12" s="95">
        <v>4.5</v>
      </c>
      <c r="H12" s="95">
        <v>4.5999999999999996</v>
      </c>
      <c r="I12" s="95">
        <v>4.5999999999999996</v>
      </c>
      <c r="J12" s="95">
        <v>4.0999999999999996</v>
      </c>
      <c r="K12" s="95">
        <v>4.2</v>
      </c>
      <c r="L12" s="95">
        <v>4.2</v>
      </c>
      <c r="M12" s="95">
        <v>4.3</v>
      </c>
      <c r="N12" s="97">
        <v>4.3</v>
      </c>
      <c r="O12" s="95">
        <v>4.3</v>
      </c>
      <c r="P12" s="95">
        <v>4.3</v>
      </c>
      <c r="Q12" s="95">
        <v>3.9</v>
      </c>
      <c r="R12" s="95">
        <v>3.8</v>
      </c>
      <c r="S12" s="95">
        <v>4</v>
      </c>
      <c r="T12" s="95">
        <v>4.5</v>
      </c>
      <c r="U12" s="95">
        <v>4.3</v>
      </c>
      <c r="V12" s="95">
        <v>4</v>
      </c>
      <c r="W12" s="95">
        <v>4.5</v>
      </c>
      <c r="X12" s="95">
        <v>4.5</v>
      </c>
      <c r="Y12" s="98">
        <v>4.5999999999999996</v>
      </c>
    </row>
    <row r="13" spans="1:25" ht="15.75" customHeight="1" x14ac:dyDescent="0.25">
      <c r="A13" s="103" t="s">
        <v>148</v>
      </c>
      <c r="B13" s="97">
        <v>5.0999999999999996</v>
      </c>
      <c r="C13" s="95">
        <v>4.7</v>
      </c>
      <c r="D13" s="95">
        <v>4</v>
      </c>
      <c r="E13" s="95">
        <v>4</v>
      </c>
      <c r="F13" s="95">
        <v>3.9</v>
      </c>
      <c r="G13" s="95">
        <v>3.9</v>
      </c>
      <c r="H13" s="95">
        <v>4.7</v>
      </c>
      <c r="I13" s="95">
        <v>4.9000000000000004</v>
      </c>
      <c r="J13" s="95">
        <v>4.5</v>
      </c>
      <c r="K13" s="95">
        <v>4.5</v>
      </c>
      <c r="L13" s="95">
        <v>4.8</v>
      </c>
      <c r="M13" s="95">
        <v>4.5999999999999996</v>
      </c>
      <c r="N13" s="97">
        <v>4.5</v>
      </c>
      <c r="O13" s="95">
        <v>5.6</v>
      </c>
      <c r="P13" s="95">
        <v>4.5</v>
      </c>
      <c r="Q13" s="95">
        <v>4.8</v>
      </c>
      <c r="R13" s="95">
        <v>4.7</v>
      </c>
      <c r="S13" s="95">
        <v>4.5</v>
      </c>
      <c r="T13" s="95">
        <v>5.9</v>
      </c>
      <c r="U13" s="95">
        <v>4.8</v>
      </c>
      <c r="V13" s="95">
        <v>4.5999999999999996</v>
      </c>
      <c r="W13" s="95">
        <v>5.3</v>
      </c>
      <c r="X13" s="95">
        <v>5.3</v>
      </c>
      <c r="Y13" s="98">
        <v>4.8</v>
      </c>
    </row>
    <row r="14" spans="1:25" ht="15.75" customHeight="1" x14ac:dyDescent="0.25">
      <c r="A14" s="103" t="s">
        <v>149</v>
      </c>
      <c r="B14" s="97">
        <v>5.3</v>
      </c>
      <c r="C14" s="95">
        <v>5.7</v>
      </c>
      <c r="D14" s="95">
        <v>4.8</v>
      </c>
      <c r="E14" s="95">
        <v>4.4000000000000004</v>
      </c>
      <c r="F14" s="95">
        <v>4.4000000000000004</v>
      </c>
      <c r="G14" s="95">
        <v>4</v>
      </c>
      <c r="H14" s="95">
        <v>4.3</v>
      </c>
      <c r="I14" s="95">
        <v>4.9000000000000004</v>
      </c>
      <c r="J14" s="95">
        <v>4.9000000000000004</v>
      </c>
      <c r="K14" s="95">
        <v>4.2</v>
      </c>
      <c r="L14" s="95">
        <v>5.4</v>
      </c>
      <c r="M14" s="95">
        <v>4.8</v>
      </c>
      <c r="N14" s="97">
        <v>5.7</v>
      </c>
      <c r="O14" s="95">
        <v>5.9</v>
      </c>
      <c r="P14" s="95">
        <v>5.0999999999999996</v>
      </c>
      <c r="Q14" s="95">
        <v>5.2</v>
      </c>
      <c r="R14" s="95">
        <v>4.4000000000000004</v>
      </c>
      <c r="S14" s="95">
        <v>4.7</v>
      </c>
      <c r="T14" s="95">
        <v>5.3</v>
      </c>
      <c r="U14" s="95">
        <v>5</v>
      </c>
      <c r="V14" s="95">
        <v>5.0999999999999996</v>
      </c>
      <c r="W14" s="95">
        <v>4.7</v>
      </c>
      <c r="X14" s="95">
        <v>4.7</v>
      </c>
      <c r="Y14" s="98">
        <v>5.5</v>
      </c>
    </row>
    <row r="15" spans="1:25" ht="15.75" customHeight="1" x14ac:dyDescent="0.25">
      <c r="A15" s="103" t="s">
        <v>147</v>
      </c>
      <c r="B15" s="97">
        <v>4.7</v>
      </c>
      <c r="C15" s="95">
        <v>4.7</v>
      </c>
      <c r="D15" s="95">
        <v>4.5</v>
      </c>
      <c r="E15" s="95">
        <v>4.3</v>
      </c>
      <c r="F15" s="95">
        <v>4.0999999999999996</v>
      </c>
      <c r="G15" s="95">
        <v>4</v>
      </c>
      <c r="H15" s="95">
        <v>4.2</v>
      </c>
      <c r="I15" s="95">
        <v>4.3</v>
      </c>
      <c r="J15" s="95">
        <v>4.4000000000000004</v>
      </c>
      <c r="K15" s="95">
        <v>4.5999999999999996</v>
      </c>
      <c r="L15" s="95">
        <v>4.5999999999999996</v>
      </c>
      <c r="M15" s="95">
        <v>4.9000000000000004</v>
      </c>
      <c r="N15" s="97">
        <v>5</v>
      </c>
      <c r="O15" s="95">
        <v>4.9000000000000004</v>
      </c>
      <c r="P15" s="95">
        <v>4.8</v>
      </c>
      <c r="Q15" s="95">
        <v>4.8</v>
      </c>
      <c r="R15" s="95">
        <v>4.7</v>
      </c>
      <c r="S15" s="95">
        <v>4.7</v>
      </c>
      <c r="T15" s="95">
        <v>5.0999999999999996</v>
      </c>
      <c r="U15" s="95">
        <v>5.0999999999999996</v>
      </c>
      <c r="V15" s="95">
        <v>5.4</v>
      </c>
      <c r="W15" s="95">
        <v>5.5</v>
      </c>
      <c r="X15" s="95">
        <v>5.5</v>
      </c>
      <c r="Y15" s="98">
        <v>5.9</v>
      </c>
    </row>
    <row r="16" spans="1:25" ht="15.75" customHeight="1" x14ac:dyDescent="0.25">
      <c r="A16" s="103" t="s">
        <v>153</v>
      </c>
      <c r="B16" s="97">
        <v>5.4</v>
      </c>
      <c r="C16" s="95">
        <v>5.3</v>
      </c>
      <c r="D16" s="95">
        <v>5.4</v>
      </c>
      <c r="E16" s="95">
        <v>5.6</v>
      </c>
      <c r="F16" s="95">
        <v>5.6</v>
      </c>
      <c r="G16" s="95">
        <v>5.6</v>
      </c>
      <c r="H16" s="95">
        <v>5.7</v>
      </c>
      <c r="I16" s="95">
        <v>5.7</v>
      </c>
      <c r="J16" s="95">
        <v>5.5</v>
      </c>
      <c r="K16" s="95">
        <v>5.4</v>
      </c>
      <c r="L16" s="95">
        <v>5.3</v>
      </c>
      <c r="M16" s="95">
        <v>5.4</v>
      </c>
      <c r="N16" s="97">
        <v>5.9</v>
      </c>
      <c r="O16" s="95">
        <v>5.9</v>
      </c>
      <c r="P16" s="95">
        <v>5.9</v>
      </c>
      <c r="Q16" s="95">
        <v>5.5</v>
      </c>
      <c r="R16" s="95">
        <v>5.4</v>
      </c>
      <c r="S16" s="95">
        <v>5.4</v>
      </c>
      <c r="T16" s="95">
        <v>5.7</v>
      </c>
      <c r="U16" s="95">
        <v>5.8</v>
      </c>
      <c r="V16" s="95">
        <v>5.7</v>
      </c>
      <c r="W16" s="95">
        <v>5.6</v>
      </c>
      <c r="X16" s="95">
        <v>5.6</v>
      </c>
      <c r="Y16" s="98">
        <v>5.6</v>
      </c>
    </row>
    <row r="17" spans="1:25" ht="15.75" customHeight="1" x14ac:dyDescent="0.25">
      <c r="A17" s="103" t="s">
        <v>167</v>
      </c>
      <c r="B17" s="97">
        <v>5.9</v>
      </c>
      <c r="C17" s="95">
        <v>5.5</v>
      </c>
      <c r="D17" s="95">
        <v>5.5</v>
      </c>
      <c r="E17" s="95">
        <v>5.5</v>
      </c>
      <c r="F17" s="95">
        <v>5.8</v>
      </c>
      <c r="G17" s="95">
        <v>5.9</v>
      </c>
      <c r="H17" s="95">
        <v>5.9</v>
      </c>
      <c r="I17" s="95">
        <v>5.6</v>
      </c>
      <c r="J17" s="95">
        <v>5.3</v>
      </c>
      <c r="K17" s="95">
        <v>5.3</v>
      </c>
      <c r="L17" s="95">
        <v>5.4</v>
      </c>
      <c r="M17" s="95">
        <v>5.4</v>
      </c>
      <c r="N17" s="97">
        <v>5.3</v>
      </c>
      <c r="O17" s="95">
        <v>5.0999999999999996</v>
      </c>
      <c r="P17" s="95">
        <v>5.4</v>
      </c>
      <c r="Q17" s="95">
        <v>6.1</v>
      </c>
      <c r="R17" s="95">
        <v>6.2</v>
      </c>
      <c r="S17" s="95">
        <v>6.7</v>
      </c>
      <c r="T17" s="95">
        <v>7.3</v>
      </c>
      <c r="U17" s="95">
        <v>7.6</v>
      </c>
      <c r="V17" s="95">
        <v>7.3</v>
      </c>
      <c r="W17" s="95">
        <v>6.2</v>
      </c>
      <c r="X17" s="95">
        <v>6.2</v>
      </c>
      <c r="Y17" s="98">
        <v>6.3</v>
      </c>
    </row>
    <row r="18" spans="1:25" ht="15.75" customHeight="1" x14ac:dyDescent="0.25">
      <c r="A18" s="103" t="s">
        <v>151</v>
      </c>
      <c r="B18" s="97">
        <v>6.2</v>
      </c>
      <c r="C18" s="95">
        <v>6.1</v>
      </c>
      <c r="D18" s="95">
        <v>5.8</v>
      </c>
      <c r="E18" s="95">
        <v>5.4</v>
      </c>
      <c r="F18" s="95">
        <v>5.4</v>
      </c>
      <c r="G18" s="95">
        <v>5.0999999999999996</v>
      </c>
      <c r="H18" s="95">
        <v>5.4</v>
      </c>
      <c r="I18" s="95">
        <v>5.3</v>
      </c>
      <c r="J18" s="95">
        <v>5.4</v>
      </c>
      <c r="K18" s="95">
        <v>5.4</v>
      </c>
      <c r="L18" s="95">
        <v>5.5</v>
      </c>
      <c r="M18" s="95">
        <v>5.9</v>
      </c>
      <c r="N18" s="97">
        <v>5.7</v>
      </c>
      <c r="O18" s="95">
        <v>5.7</v>
      </c>
      <c r="P18" s="95">
        <v>5.7</v>
      </c>
      <c r="Q18" s="95">
        <v>5.7</v>
      </c>
      <c r="R18" s="95">
        <v>5.3</v>
      </c>
      <c r="S18" s="95">
        <v>5.0999999999999996</v>
      </c>
      <c r="T18" s="95">
        <v>5.4</v>
      </c>
      <c r="U18" s="95">
        <v>5.3</v>
      </c>
      <c r="V18" s="95">
        <v>5.2</v>
      </c>
      <c r="W18" s="95">
        <v>5.4</v>
      </c>
      <c r="X18" s="95">
        <v>5.4</v>
      </c>
      <c r="Y18" s="98">
        <v>5.7</v>
      </c>
    </row>
    <row r="19" spans="1:25" ht="15.75" customHeight="1" x14ac:dyDescent="0.25">
      <c r="A19" s="103" t="s">
        <v>161</v>
      </c>
      <c r="B19" s="97">
        <v>6.5</v>
      </c>
      <c r="C19" s="95">
        <v>6.4</v>
      </c>
      <c r="D19" s="95">
        <v>6.2</v>
      </c>
      <c r="E19" s="95">
        <v>6.2</v>
      </c>
      <c r="F19" s="95">
        <v>6.1</v>
      </c>
      <c r="G19" s="95">
        <v>6.1</v>
      </c>
      <c r="H19" s="95">
        <v>6.1</v>
      </c>
      <c r="I19" s="95">
        <v>6</v>
      </c>
      <c r="J19" s="95">
        <v>6</v>
      </c>
      <c r="K19" s="95">
        <v>5.9</v>
      </c>
      <c r="L19" s="95">
        <v>5.8</v>
      </c>
      <c r="M19" s="95">
        <v>5.9</v>
      </c>
      <c r="N19" s="97">
        <v>6.2</v>
      </c>
      <c r="O19" s="95">
        <v>6.1</v>
      </c>
      <c r="P19" s="95">
        <v>5.9</v>
      </c>
      <c r="Q19" s="95">
        <v>6.1</v>
      </c>
      <c r="R19" s="95">
        <v>5.9</v>
      </c>
      <c r="S19" s="95">
        <v>6</v>
      </c>
      <c r="T19" s="95">
        <v>5.7</v>
      </c>
      <c r="U19" s="95">
        <v>5.8</v>
      </c>
      <c r="V19" s="95">
        <v>5.9</v>
      </c>
      <c r="W19" s="95">
        <v>5.9</v>
      </c>
      <c r="X19" s="95">
        <v>5.9</v>
      </c>
      <c r="Y19" s="98">
        <v>5.9</v>
      </c>
    </row>
    <row r="20" spans="1:25" ht="15.75" customHeight="1" x14ac:dyDescent="0.25">
      <c r="A20" s="105" t="s">
        <v>352</v>
      </c>
      <c r="B20" s="106">
        <v>6.6</v>
      </c>
      <c r="C20" s="107">
        <v>6.5</v>
      </c>
      <c r="D20" s="107">
        <v>6.3</v>
      </c>
      <c r="E20" s="107">
        <v>6.2</v>
      </c>
      <c r="F20" s="107">
        <v>6</v>
      </c>
      <c r="G20" s="107">
        <v>5.9</v>
      </c>
      <c r="H20" s="107">
        <v>6</v>
      </c>
      <c r="I20" s="107">
        <v>6.1</v>
      </c>
      <c r="J20" s="107">
        <v>6</v>
      </c>
      <c r="K20" s="107">
        <v>6</v>
      </c>
      <c r="L20" s="107">
        <v>6</v>
      </c>
      <c r="M20" s="107">
        <v>6</v>
      </c>
      <c r="N20" s="106">
        <v>6.4</v>
      </c>
      <c r="O20" s="107">
        <v>6.3</v>
      </c>
      <c r="P20" s="107">
        <v>6.1</v>
      </c>
      <c r="Q20" s="107">
        <v>6</v>
      </c>
      <c r="R20" s="107">
        <v>5.8</v>
      </c>
      <c r="S20" s="107">
        <v>5.7</v>
      </c>
      <c r="T20" s="107">
        <v>5.8</v>
      </c>
      <c r="U20" s="107">
        <v>5.9</v>
      </c>
      <c r="V20" s="107">
        <v>5.9</v>
      </c>
      <c r="W20" s="107">
        <v>6</v>
      </c>
      <c r="X20" s="107">
        <v>6</v>
      </c>
      <c r="Y20" s="108">
        <v>5.8</v>
      </c>
    </row>
    <row r="21" spans="1:25" ht="15.75" customHeight="1" x14ac:dyDescent="0.25">
      <c r="A21" s="103" t="s">
        <v>154</v>
      </c>
      <c r="B21" s="97">
        <v>6.6</v>
      </c>
      <c r="C21" s="95">
        <v>6.3</v>
      </c>
      <c r="D21" s="95">
        <v>6.2</v>
      </c>
      <c r="E21" s="95">
        <v>5.5</v>
      </c>
      <c r="F21" s="95">
        <v>5.0999999999999996</v>
      </c>
      <c r="G21" s="95">
        <v>5.2</v>
      </c>
      <c r="H21" s="95">
        <v>5.7</v>
      </c>
      <c r="I21" s="95">
        <v>5.7</v>
      </c>
      <c r="J21" s="95">
        <v>5.8</v>
      </c>
      <c r="K21" s="95">
        <v>6.1</v>
      </c>
      <c r="L21" s="95">
        <v>6</v>
      </c>
      <c r="M21" s="95">
        <v>6.4</v>
      </c>
      <c r="N21" s="97">
        <v>6.9</v>
      </c>
      <c r="O21" s="95">
        <v>6.8</v>
      </c>
      <c r="P21" s="95">
        <v>6.6</v>
      </c>
      <c r="Q21" s="95">
        <v>7.5</v>
      </c>
      <c r="R21" s="95">
        <v>6.8</v>
      </c>
      <c r="S21" s="95">
        <v>7.2</v>
      </c>
      <c r="T21" s="95">
        <v>5.9</v>
      </c>
      <c r="U21" s="95">
        <v>5.7</v>
      </c>
      <c r="V21" s="95">
        <v>5.8</v>
      </c>
      <c r="W21" s="95">
        <v>6</v>
      </c>
      <c r="X21" s="95">
        <v>6</v>
      </c>
      <c r="Y21" s="98">
        <v>6.6</v>
      </c>
    </row>
    <row r="22" spans="1:25" ht="15.75" customHeight="1" x14ac:dyDescent="0.25">
      <c r="A22" s="103" t="s">
        <v>164</v>
      </c>
      <c r="B22" s="97">
        <v>7.4</v>
      </c>
      <c r="C22" s="95">
        <v>7.4</v>
      </c>
      <c r="D22" s="95">
        <v>7.1</v>
      </c>
      <c r="E22" s="95">
        <v>6.7</v>
      </c>
      <c r="F22" s="95">
        <v>6.1</v>
      </c>
      <c r="G22" s="95">
        <v>5.9</v>
      </c>
      <c r="H22" s="95">
        <v>6.1</v>
      </c>
      <c r="I22" s="95">
        <v>6.2</v>
      </c>
      <c r="J22" s="95">
        <v>6</v>
      </c>
      <c r="K22" s="95">
        <v>6.4</v>
      </c>
      <c r="L22" s="95">
        <v>6.6</v>
      </c>
      <c r="M22" s="95">
        <v>6.7</v>
      </c>
      <c r="N22" s="97">
        <v>7.2</v>
      </c>
      <c r="O22" s="95">
        <v>7</v>
      </c>
      <c r="P22" s="95">
        <v>6.6</v>
      </c>
      <c r="Q22" s="95">
        <v>6.8</v>
      </c>
      <c r="R22" s="95">
        <v>6.3</v>
      </c>
      <c r="S22" s="95">
        <v>6.3</v>
      </c>
      <c r="T22" s="95">
        <v>6.5</v>
      </c>
      <c r="U22" s="95">
        <v>6.7</v>
      </c>
      <c r="V22" s="95">
        <v>6.4</v>
      </c>
      <c r="W22" s="95">
        <v>6.5</v>
      </c>
      <c r="X22" s="95">
        <v>6.5</v>
      </c>
      <c r="Y22" s="98">
        <v>6.7</v>
      </c>
    </row>
    <row r="23" spans="1:25" ht="15.75" customHeight="1" x14ac:dyDescent="0.25">
      <c r="A23" s="103" t="s">
        <v>159</v>
      </c>
      <c r="B23" s="97">
        <v>7.5</v>
      </c>
      <c r="C23" s="95">
        <v>6.7</v>
      </c>
      <c r="D23" s="95">
        <v>7</v>
      </c>
      <c r="E23" s="95">
        <v>6.9</v>
      </c>
      <c r="F23" s="95">
        <v>7.9</v>
      </c>
      <c r="G23" s="95">
        <v>6.8</v>
      </c>
      <c r="H23" s="95">
        <v>6.6</v>
      </c>
      <c r="I23" s="95">
        <v>6.7</v>
      </c>
      <c r="J23" s="95">
        <v>6.7</v>
      </c>
      <c r="K23" s="95">
        <v>5.8</v>
      </c>
      <c r="L23" s="95">
        <v>5.9</v>
      </c>
      <c r="M23" s="95">
        <v>6.7</v>
      </c>
      <c r="N23" s="97">
        <v>7.6</v>
      </c>
      <c r="O23" s="95">
        <v>6.7</v>
      </c>
      <c r="P23" s="95">
        <v>6.9</v>
      </c>
      <c r="Q23" s="95">
        <v>7.9</v>
      </c>
      <c r="R23" s="95">
        <v>9</v>
      </c>
      <c r="S23" s="95">
        <v>7.2</v>
      </c>
      <c r="T23" s="95">
        <v>6.9</v>
      </c>
      <c r="U23" s="95">
        <v>6.7</v>
      </c>
      <c r="V23" s="95">
        <v>7</v>
      </c>
      <c r="W23" s="95">
        <v>6.8</v>
      </c>
      <c r="X23" s="95">
        <v>6.8</v>
      </c>
      <c r="Y23" s="98">
        <v>7.1</v>
      </c>
    </row>
    <row r="24" spans="1:25" ht="15.75" customHeight="1" x14ac:dyDescent="0.25">
      <c r="A24" s="103" t="s">
        <v>163</v>
      </c>
      <c r="B24" s="97">
        <v>6</v>
      </c>
      <c r="C24" s="95">
        <v>6</v>
      </c>
      <c r="D24" s="95">
        <v>5.9</v>
      </c>
      <c r="E24" s="95">
        <v>5.9</v>
      </c>
      <c r="F24" s="95">
        <v>5.8</v>
      </c>
      <c r="G24" s="95">
        <v>5.6</v>
      </c>
      <c r="H24" s="95">
        <v>5.6</v>
      </c>
      <c r="I24" s="95">
        <v>5.9</v>
      </c>
      <c r="J24" s="95">
        <v>6.1</v>
      </c>
      <c r="K24" s="95">
        <v>6.2</v>
      </c>
      <c r="L24" s="95">
        <v>6.6</v>
      </c>
      <c r="M24" s="95">
        <v>6.8</v>
      </c>
      <c r="N24" s="97">
        <v>7.3</v>
      </c>
      <c r="O24" s="95">
        <v>7.1</v>
      </c>
      <c r="P24" s="95">
        <v>7</v>
      </c>
      <c r="Q24" s="95">
        <v>6.7</v>
      </c>
      <c r="R24" s="95">
        <v>6.2</v>
      </c>
      <c r="S24" s="95">
        <v>6</v>
      </c>
      <c r="T24" s="95">
        <v>5.9</v>
      </c>
      <c r="U24" s="95">
        <v>6</v>
      </c>
      <c r="V24" s="95">
        <v>6.5</v>
      </c>
      <c r="W24" s="95">
        <v>6.8</v>
      </c>
      <c r="X24" s="95">
        <v>6.8</v>
      </c>
      <c r="Y24" s="98">
        <v>6.8</v>
      </c>
    </row>
    <row r="25" spans="1:25" ht="15.75" customHeight="1" x14ac:dyDescent="0.25">
      <c r="A25" s="103" t="s">
        <v>155</v>
      </c>
      <c r="B25" s="97">
        <v>8.3000000000000007</v>
      </c>
      <c r="C25" s="95">
        <v>7.9</v>
      </c>
      <c r="D25" s="95">
        <v>8.1999999999999993</v>
      </c>
      <c r="E25" s="95">
        <v>8.1999999999999993</v>
      </c>
      <c r="F25" s="95">
        <v>8.5</v>
      </c>
      <c r="G25" s="95">
        <v>8.6</v>
      </c>
      <c r="H25" s="95">
        <v>6.4</v>
      </c>
      <c r="I25" s="95">
        <v>6.6</v>
      </c>
      <c r="J25" s="95">
        <v>6.5</v>
      </c>
      <c r="K25" s="95">
        <v>7.1</v>
      </c>
      <c r="L25" s="95">
        <v>6.4</v>
      </c>
      <c r="M25" s="95">
        <v>6.9</v>
      </c>
      <c r="N25" s="97">
        <v>7.6</v>
      </c>
      <c r="O25" s="95">
        <v>8.1999999999999993</v>
      </c>
      <c r="P25" s="95">
        <v>7.7</v>
      </c>
      <c r="Q25" s="95">
        <v>7.5</v>
      </c>
      <c r="R25" s="95">
        <v>7.9</v>
      </c>
      <c r="S25" s="95">
        <v>9.1999999999999993</v>
      </c>
      <c r="T25" s="95">
        <v>6.2</v>
      </c>
      <c r="U25" s="95">
        <v>7.7</v>
      </c>
      <c r="V25" s="95">
        <v>7.7</v>
      </c>
      <c r="W25" s="95">
        <v>7.4</v>
      </c>
      <c r="X25" s="95">
        <v>7.4</v>
      </c>
      <c r="Y25" s="98">
        <v>7.7</v>
      </c>
    </row>
    <row r="26" spans="1:25" ht="15.75" customHeight="1" x14ac:dyDescent="0.25">
      <c r="A26" s="103" t="s">
        <v>158</v>
      </c>
      <c r="B26" s="97">
        <v>7.7</v>
      </c>
      <c r="C26" s="95">
        <v>7.5</v>
      </c>
      <c r="D26" s="95">
        <v>7.4</v>
      </c>
      <c r="E26" s="95">
        <v>7.2</v>
      </c>
      <c r="F26" s="95">
        <v>7.1</v>
      </c>
      <c r="G26" s="95">
        <v>7</v>
      </c>
      <c r="H26" s="95">
        <v>7.1</v>
      </c>
      <c r="I26" s="95">
        <v>7.6</v>
      </c>
      <c r="J26" s="95">
        <v>7.2</v>
      </c>
      <c r="K26" s="95">
        <v>7.2</v>
      </c>
      <c r="L26" s="95">
        <v>7.1</v>
      </c>
      <c r="M26" s="95">
        <v>7.1</v>
      </c>
      <c r="N26" s="97">
        <v>7.5</v>
      </c>
      <c r="O26" s="95">
        <v>7.2</v>
      </c>
      <c r="P26" s="95">
        <v>6.9</v>
      </c>
      <c r="Q26" s="95">
        <v>6.7</v>
      </c>
      <c r="R26" s="95">
        <v>6.7</v>
      </c>
      <c r="S26" s="95">
        <v>6.6</v>
      </c>
      <c r="T26" s="95">
        <v>7.2</v>
      </c>
      <c r="U26" s="95">
        <v>7.8</v>
      </c>
      <c r="V26" s="95">
        <v>7.4</v>
      </c>
      <c r="W26" s="95">
        <v>7.5</v>
      </c>
      <c r="X26" s="95">
        <v>7.5</v>
      </c>
      <c r="Y26" s="98">
        <v>7.4</v>
      </c>
    </row>
    <row r="27" spans="1:25" ht="15.75" customHeight="1" x14ac:dyDescent="0.25">
      <c r="A27" s="103" t="s">
        <v>169</v>
      </c>
      <c r="B27" s="97">
        <v>7.4</v>
      </c>
      <c r="C27" s="95">
        <v>7.3</v>
      </c>
      <c r="D27" s="95">
        <v>7.1</v>
      </c>
      <c r="E27" s="95">
        <v>6.8</v>
      </c>
      <c r="F27" s="95">
        <v>6.5</v>
      </c>
      <c r="G27" s="95">
        <v>6.6</v>
      </c>
      <c r="H27" s="95">
        <v>6.9</v>
      </c>
      <c r="I27" s="95">
        <v>6.9</v>
      </c>
      <c r="J27" s="95">
        <v>6.9</v>
      </c>
      <c r="K27" s="95">
        <v>6.8</v>
      </c>
      <c r="L27" s="95">
        <v>6.9</v>
      </c>
      <c r="M27" s="95">
        <v>7.1</v>
      </c>
      <c r="N27" s="97">
        <v>6.9</v>
      </c>
      <c r="O27" s="95">
        <v>7</v>
      </c>
      <c r="P27" s="95">
        <v>6.8</v>
      </c>
      <c r="Q27" s="95">
        <v>5.8</v>
      </c>
      <c r="R27" s="95">
        <v>5.6</v>
      </c>
      <c r="S27" s="95">
        <v>5.6</v>
      </c>
      <c r="T27" s="95">
        <v>6.5</v>
      </c>
      <c r="U27" s="95">
        <v>6.5</v>
      </c>
      <c r="V27" s="95">
        <v>6.3</v>
      </c>
      <c r="W27" s="95">
        <v>6.3</v>
      </c>
      <c r="X27" s="95">
        <v>6.3</v>
      </c>
      <c r="Y27" s="98">
        <v>6.6</v>
      </c>
    </row>
    <row r="28" spans="1:25" ht="15.75" customHeight="1" x14ac:dyDescent="0.25">
      <c r="A28" s="103" t="s">
        <v>162</v>
      </c>
      <c r="B28" s="97">
        <v>9.1</v>
      </c>
      <c r="C28" s="95">
        <v>8.6999999999999993</v>
      </c>
      <c r="D28" s="95">
        <v>8.5</v>
      </c>
      <c r="E28" s="95">
        <v>8.1999999999999993</v>
      </c>
      <c r="F28" s="95">
        <v>7.8</v>
      </c>
      <c r="G28" s="95">
        <v>7.8</v>
      </c>
      <c r="H28" s="95">
        <v>7.4</v>
      </c>
      <c r="I28" s="95">
        <v>7.7</v>
      </c>
      <c r="J28" s="95">
        <v>7.9</v>
      </c>
      <c r="K28" s="95">
        <v>8.1</v>
      </c>
      <c r="L28" s="95">
        <v>7.8</v>
      </c>
      <c r="M28" s="95">
        <v>8</v>
      </c>
      <c r="N28" s="97">
        <v>8.4</v>
      </c>
      <c r="O28" s="95">
        <v>8.3000000000000007</v>
      </c>
      <c r="P28" s="95">
        <v>8.1</v>
      </c>
      <c r="Q28" s="95">
        <v>7.9</v>
      </c>
      <c r="R28" s="95">
        <v>7.4</v>
      </c>
      <c r="S28" s="95">
        <v>7</v>
      </c>
      <c r="T28" s="95">
        <v>7.2</v>
      </c>
      <c r="U28" s="95">
        <v>6.8</v>
      </c>
      <c r="V28" s="95">
        <v>7.4</v>
      </c>
      <c r="W28" s="95">
        <v>8</v>
      </c>
      <c r="X28" s="95">
        <v>8</v>
      </c>
      <c r="Y28" s="98">
        <v>6.9</v>
      </c>
    </row>
    <row r="29" spans="1:25" ht="15.75" customHeight="1" x14ac:dyDescent="0.25">
      <c r="A29" s="103" t="s">
        <v>165</v>
      </c>
      <c r="B29" s="97">
        <v>6.5</v>
      </c>
      <c r="C29" s="95">
        <v>6.7</v>
      </c>
      <c r="D29" s="95">
        <v>6.7</v>
      </c>
      <c r="E29" s="95">
        <v>6.6</v>
      </c>
      <c r="F29" s="95">
        <v>6.6</v>
      </c>
      <c r="G29" s="95">
        <v>7.4</v>
      </c>
      <c r="H29" s="95">
        <v>7.4</v>
      </c>
      <c r="I29" s="95">
        <v>7.2</v>
      </c>
      <c r="J29" s="95">
        <v>5.7</v>
      </c>
      <c r="K29" s="95">
        <v>5.4</v>
      </c>
      <c r="L29" s="95">
        <v>7.7</v>
      </c>
      <c r="M29" s="95">
        <v>8.1999999999999993</v>
      </c>
      <c r="N29" s="97">
        <v>7.9</v>
      </c>
      <c r="O29" s="95">
        <v>7.9</v>
      </c>
      <c r="P29" s="95">
        <v>7</v>
      </c>
      <c r="Q29" s="95">
        <v>4.5</v>
      </c>
      <c r="R29" s="95">
        <v>4.2</v>
      </c>
      <c r="S29" s="95">
        <v>4.8</v>
      </c>
      <c r="T29" s="95">
        <v>7</v>
      </c>
      <c r="U29" s="95">
        <v>7</v>
      </c>
      <c r="V29" s="95">
        <v>5.3</v>
      </c>
      <c r="W29" s="95">
        <v>4.5999999999999996</v>
      </c>
      <c r="X29" s="95">
        <v>4.5999999999999996</v>
      </c>
      <c r="Y29" s="98">
        <v>6.8</v>
      </c>
    </row>
    <row r="30" spans="1:25" ht="15.75" customHeight="1" x14ac:dyDescent="0.25">
      <c r="A30" s="103" t="s">
        <v>168</v>
      </c>
      <c r="B30" s="97">
        <v>14.4</v>
      </c>
      <c r="C30" s="95">
        <v>14</v>
      </c>
      <c r="D30" s="95">
        <v>13</v>
      </c>
      <c r="E30" s="95">
        <v>12.7</v>
      </c>
      <c r="F30" s="95">
        <v>12.9</v>
      </c>
      <c r="G30" s="95">
        <v>11.8</v>
      </c>
      <c r="H30" s="95">
        <v>11.8</v>
      </c>
      <c r="I30" s="95">
        <v>12</v>
      </c>
      <c r="J30" s="95">
        <v>11.2</v>
      </c>
      <c r="K30" s="95">
        <v>11.2</v>
      </c>
      <c r="L30" s="95">
        <v>11.7</v>
      </c>
      <c r="M30" s="95">
        <v>12.4</v>
      </c>
      <c r="N30" s="97" t="s">
        <v>358</v>
      </c>
      <c r="O30" s="95">
        <v>11.5</v>
      </c>
      <c r="P30" s="95">
        <v>11.5</v>
      </c>
      <c r="Q30" s="95">
        <v>11.3</v>
      </c>
      <c r="R30" s="95">
        <v>10.8</v>
      </c>
      <c r="S30" s="95">
        <v>10.3</v>
      </c>
      <c r="T30" s="95">
        <v>9.9</v>
      </c>
      <c r="U30" s="95">
        <v>10.7</v>
      </c>
      <c r="V30" s="95">
        <v>8.6</v>
      </c>
      <c r="W30" s="95" t="s">
        <v>358</v>
      </c>
      <c r="X30" s="95" t="s">
        <v>358</v>
      </c>
      <c r="Y30" s="98">
        <v>8.9</v>
      </c>
    </row>
    <row r="31" spans="1:25" ht="15.75" customHeight="1" thickBot="1" x14ac:dyDescent="0.3">
      <c r="A31" s="104" t="s">
        <v>166</v>
      </c>
      <c r="B31" s="99">
        <v>13.6</v>
      </c>
      <c r="C31" s="100">
        <v>13.7</v>
      </c>
      <c r="D31" s="100">
        <v>13.7</v>
      </c>
      <c r="E31" s="100">
        <v>12.9</v>
      </c>
      <c r="F31" s="100">
        <v>12.3</v>
      </c>
      <c r="G31" s="100">
        <v>12.2</v>
      </c>
      <c r="H31" s="100">
        <v>12.4</v>
      </c>
      <c r="I31" s="100">
        <v>12.7</v>
      </c>
      <c r="J31" s="100">
        <v>13</v>
      </c>
      <c r="K31" s="100">
        <v>12.9</v>
      </c>
      <c r="L31" s="100">
        <v>12.9</v>
      </c>
      <c r="M31" s="101">
        <v>12.9</v>
      </c>
      <c r="N31" s="99">
        <v>13.3</v>
      </c>
      <c r="O31" s="100">
        <v>13.3</v>
      </c>
      <c r="P31" s="100">
        <v>13.3</v>
      </c>
      <c r="Q31" s="100">
        <v>12.7</v>
      </c>
      <c r="R31" s="100">
        <v>12.4</v>
      </c>
      <c r="S31" s="100">
        <v>11.2</v>
      </c>
      <c r="T31" s="100">
        <v>11.2</v>
      </c>
      <c r="U31" s="100">
        <v>11.4</v>
      </c>
      <c r="V31" s="100">
        <v>12.1</v>
      </c>
      <c r="W31" s="100">
        <v>12</v>
      </c>
      <c r="X31" s="100">
        <v>12</v>
      </c>
      <c r="Y31" s="102">
        <v>11.6</v>
      </c>
    </row>
    <row r="32" spans="1:25" ht="15.75" customHeight="1" x14ac:dyDescent="0.25">
      <c r="A32" s="93" t="s">
        <v>353</v>
      </c>
    </row>
    <row r="33" spans="1:1" ht="14.25" customHeight="1" x14ac:dyDescent="0.25">
      <c r="A33" s="93" t="s">
        <v>418</v>
      </c>
    </row>
    <row r="34" spans="1:1" x14ac:dyDescent="0.25">
      <c r="A34" s="94"/>
    </row>
    <row r="35" spans="1:1" x14ac:dyDescent="0.25"/>
    <row r="36" spans="1:1" x14ac:dyDescent="0.25"/>
    <row r="37" spans="1:1" x14ac:dyDescent="0.25"/>
    <row r="38" spans="1:1" x14ac:dyDescent="0.25"/>
    <row r="39" spans="1:1" x14ac:dyDescent="0.25"/>
    <row r="40" spans="1:1" x14ac:dyDescent="0.25"/>
    <row r="41" spans="1:1" x14ac:dyDescent="0.25"/>
    <row r="42" spans="1:1" x14ac:dyDescent="0.25"/>
    <row r="43" spans="1:1" x14ac:dyDescent="0.25"/>
    <row r="44" spans="1:1" x14ac:dyDescent="0.25"/>
    <row r="45" spans="1:1" x14ac:dyDescent="0.25"/>
    <row r="46" spans="1:1" x14ac:dyDescent="0.25"/>
    <row r="47" spans="1:1" x14ac:dyDescent="0.25"/>
    <row r="48" spans="1: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</sheetData>
  <mergeCells count="4">
    <mergeCell ref="A1:Y1"/>
    <mergeCell ref="A2:A3"/>
    <mergeCell ref="B2:M2"/>
    <mergeCell ref="N2:Y2"/>
  </mergeCells>
  <printOptions horizontalCentered="1"/>
  <pageMargins left="0" right="0" top="0" bottom="0" header="0.19685039370078741" footer="0.31496062992125984"/>
  <pageSetup paperSize="9" scale="68" orientation="landscape" r:id="rId1"/>
  <headerFooter>
    <oddHeader>&amp;R&amp;14Příloha č. 3c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253C-C875-4B8B-8896-58E94A058678}">
  <sheetPr codeName="List8"/>
  <dimension ref="A1:P36"/>
  <sheetViews>
    <sheetView showGridLines="0" zoomScaleNormal="100" zoomScaleSheetLayoutView="100" workbookViewId="0">
      <selection sqref="A1:P1"/>
    </sheetView>
  </sheetViews>
  <sheetFormatPr defaultColWidth="0" defaultRowHeight="15.75" zeroHeight="1" x14ac:dyDescent="0.25"/>
  <cols>
    <col min="1" max="7" width="9.140625" style="92" customWidth="1"/>
    <col min="8" max="8" width="7.42578125" style="92" customWidth="1"/>
    <col min="9" max="15" width="9.140625" style="92" customWidth="1"/>
    <col min="16" max="16" width="5" style="92" customWidth="1"/>
    <col min="17" max="16384" width="9.140625" style="92" hidden="1"/>
  </cols>
  <sheetData>
    <row r="1" spans="1:16" ht="22.5" customHeight="1" x14ac:dyDescent="0.25">
      <c r="A1" s="419" t="s">
        <v>354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</row>
    <row r="2" spans="1:16" ht="15.75" customHeight="1" x14ac:dyDescent="0.25">
      <c r="A2" s="113"/>
      <c r="B2" s="114"/>
      <c r="C2" s="113"/>
      <c r="D2" s="113"/>
      <c r="E2" s="113"/>
      <c r="F2" s="113"/>
      <c r="G2" s="113"/>
      <c r="H2" s="113"/>
      <c r="I2" s="113"/>
      <c r="J2" s="114"/>
      <c r="K2" s="113"/>
      <c r="L2" s="113"/>
      <c r="M2" s="113"/>
      <c r="N2" s="113"/>
      <c r="O2" s="113"/>
      <c r="P2" s="113"/>
    </row>
    <row r="3" spans="1:16" ht="15.75" customHeight="1" x14ac:dyDescent="0.25"/>
    <row r="4" spans="1:16" ht="15.75" customHeight="1" x14ac:dyDescent="0.25"/>
    <row r="5" spans="1:16" ht="15.75" customHeight="1" x14ac:dyDescent="0.25"/>
    <row r="6" spans="1:16" ht="15.75" customHeight="1" x14ac:dyDescent="0.25"/>
    <row r="7" spans="1:16" ht="15.75" customHeight="1" x14ac:dyDescent="0.25"/>
    <row r="8" spans="1:16" ht="15.75" customHeight="1" x14ac:dyDescent="0.25"/>
    <row r="9" spans="1:16" ht="15.75" customHeight="1" x14ac:dyDescent="0.25"/>
    <row r="10" spans="1:16" ht="15.75" customHeight="1" x14ac:dyDescent="0.25"/>
    <row r="11" spans="1:16" ht="15.75" customHeight="1" x14ac:dyDescent="0.25"/>
    <row r="12" spans="1:16" ht="15.75" customHeight="1" x14ac:dyDescent="0.25"/>
    <row r="13" spans="1:16" ht="15.75" customHeight="1" x14ac:dyDescent="0.25"/>
    <row r="14" spans="1:16" ht="15.75" customHeight="1" x14ac:dyDescent="0.25"/>
    <row r="15" spans="1:16" ht="15.75" customHeight="1" x14ac:dyDescent="0.25"/>
    <row r="16" spans="1:16" ht="15.75" customHeight="1" x14ac:dyDescent="0.25"/>
    <row r="17" spans="1:9" ht="15.75" customHeight="1" x14ac:dyDescent="0.25"/>
    <row r="18" spans="1:9" ht="15.75" customHeight="1" x14ac:dyDescent="0.25">
      <c r="A18" s="113"/>
      <c r="I18" s="113"/>
    </row>
    <row r="19" spans="1:9" ht="15.75" customHeight="1" x14ac:dyDescent="0.25"/>
    <row r="20" spans="1:9" ht="15.75" customHeight="1" x14ac:dyDescent="0.25"/>
    <row r="21" spans="1:9" ht="15.75" customHeight="1" x14ac:dyDescent="0.25"/>
    <row r="22" spans="1:9" ht="15.75" customHeight="1" x14ac:dyDescent="0.25"/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spans="1:1" ht="15.75" customHeight="1" x14ac:dyDescent="0.25"/>
    <row r="34" spans="1:1" ht="15.75" customHeight="1" x14ac:dyDescent="0.25">
      <c r="A34" s="8" t="s">
        <v>130</v>
      </c>
    </row>
    <row r="35" spans="1:1" ht="15.75" hidden="1" customHeight="1" x14ac:dyDescent="0.25"/>
    <row r="36" spans="1:1" ht="15.75" hidden="1" customHeight="1" x14ac:dyDescent="0.25"/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r:id="rId1"/>
  <headerFooter>
    <oddHeader xml:space="preserve">&amp;RPříloha č. 3d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16</vt:i4>
      </vt:variant>
    </vt:vector>
  </HeadingPairs>
  <TitlesOfParts>
    <vt:vector size="49" baseType="lpstr">
      <vt:lpstr>Seznam</vt:lpstr>
      <vt:lpstr>p1</vt:lpstr>
      <vt:lpstr>p2</vt:lpstr>
      <vt:lpstr>p3a</vt:lpstr>
      <vt:lpstr>p3b</vt:lpstr>
      <vt:lpstr>kraje 2023</vt:lpstr>
      <vt:lpstr>okresy 2023</vt:lpstr>
      <vt:lpstr>p3c</vt:lpstr>
      <vt:lpstr>p3d</vt:lpstr>
      <vt:lpstr>EU 2023</vt:lpstr>
      <vt:lpstr>p3e</vt:lpstr>
      <vt:lpstr>p3f</vt:lpstr>
      <vt:lpstr>p4a</vt:lpstr>
      <vt:lpstr>p4b</vt:lpstr>
      <vt:lpstr>p4c</vt:lpstr>
      <vt:lpstr>p5</vt:lpstr>
      <vt:lpstr>p4d</vt:lpstr>
      <vt:lpstr>p6a</vt:lpstr>
      <vt:lpstr>p6b</vt:lpstr>
      <vt:lpstr>p7</vt:lpstr>
      <vt:lpstr>p8</vt:lpstr>
      <vt:lpstr>p9</vt:lpstr>
      <vt:lpstr>p10</vt:lpstr>
      <vt:lpstr>p11</vt:lpstr>
      <vt:lpstr>p12</vt:lpstr>
      <vt:lpstr>p13</vt:lpstr>
      <vt:lpstr>p14a</vt:lpstr>
      <vt:lpstr>p14b</vt:lpstr>
      <vt:lpstr>p14c</vt:lpstr>
      <vt:lpstr>p14d</vt:lpstr>
      <vt:lpstr>p14e</vt:lpstr>
      <vt:lpstr>p15</vt:lpstr>
      <vt:lpstr>Košilka</vt:lpstr>
      <vt:lpstr>p6a!Názvy_tisku</vt:lpstr>
      <vt:lpstr>'p13'!Oblast_tisku</vt:lpstr>
      <vt:lpstr>p14a!Oblast_tisku</vt:lpstr>
      <vt:lpstr>p14e!Oblast_tisku</vt:lpstr>
      <vt:lpstr>'p15'!Oblast_tisku</vt:lpstr>
      <vt:lpstr>p3a!Oblast_tisku</vt:lpstr>
      <vt:lpstr>p3b!Oblast_tisku</vt:lpstr>
      <vt:lpstr>p3c!Oblast_tisku</vt:lpstr>
      <vt:lpstr>p3e!Oblast_tisku</vt:lpstr>
      <vt:lpstr>p3f!Oblast_tisku</vt:lpstr>
      <vt:lpstr>p4b!Oblast_tisku</vt:lpstr>
      <vt:lpstr>p4d!Oblast_tisku</vt:lpstr>
      <vt:lpstr>p6a!Oblast_tisku</vt:lpstr>
      <vt:lpstr>p6b!Oblast_tisku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Bušo Martin Bc. (UPG-AAA)</cp:lastModifiedBy>
  <cp:lastPrinted>2023-03-07T09:20:23Z</cp:lastPrinted>
  <dcterms:created xsi:type="dcterms:W3CDTF">2014-02-27T08:14:19Z</dcterms:created>
  <dcterms:modified xsi:type="dcterms:W3CDTF">2024-07-15T09:54:32Z</dcterms:modified>
</cp:coreProperties>
</file>